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1.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8" activeTab="12" autoFilterDateGrouping="1"/>
  </bookViews>
  <sheets>
    <sheet xmlns:r="http://schemas.openxmlformats.org/officeDocument/2006/relationships" name="สารบัญ" sheetId="1" state="visible" r:id="rId1"/>
    <sheet xmlns:r="http://schemas.openxmlformats.org/officeDocument/2006/relationships" name="📥 รวมข้อสอบด่วน" sheetId="2" state="visible" r:id="rId2"/>
    <sheet xmlns:r="http://schemas.openxmlformats.org/officeDocument/2006/relationships" name="Log_Quiz_Results" sheetId="3" state="visible" r:id="rId3"/>
    <sheet xmlns:r="http://schemas.openxmlformats.org/officeDocument/2006/relationships" name="🔍 รวมข้อสอบ &amp; กรองข้อมูล" sheetId="4" state="visible" r:id="rId4"/>
    <sheet xmlns:r="http://schemas.openxmlformats.org/officeDocument/2006/relationships" name="1. Musculoskeleton" sheetId="5" state="visible" r:id="rId5"/>
    <sheet xmlns:r="http://schemas.openxmlformats.org/officeDocument/2006/relationships" name="2. Cardiovascular" sheetId="6" state="visible" r:id="rId6"/>
    <sheet xmlns:r="http://schemas.openxmlformats.org/officeDocument/2006/relationships" name="3. Dermatologic" sheetId="7" state="visible" r:id="rId7"/>
    <sheet xmlns:r="http://schemas.openxmlformats.org/officeDocument/2006/relationships" name="4. Endocrine" sheetId="8" state="visible" r:id="rId8"/>
    <sheet xmlns:r="http://schemas.openxmlformats.org/officeDocument/2006/relationships" name="5. Gastrointestinal" sheetId="9" state="visible" r:id="rId9"/>
    <sheet xmlns:r="http://schemas.openxmlformats.org/officeDocument/2006/relationships" name="6. Hematologic" sheetId="10" state="visible" r:id="rId10"/>
    <sheet xmlns:r="http://schemas.openxmlformats.org/officeDocument/2006/relationships" name="7. Immunologic" sheetId="11" state="visible" r:id="rId11"/>
    <sheet xmlns:r="http://schemas.openxmlformats.org/officeDocument/2006/relationships" name="8. Infectious diseases" sheetId="12" state="visible" r:id="rId12"/>
    <sheet xmlns:r="http://schemas.openxmlformats.org/officeDocument/2006/relationships" name="9. Neurologic" sheetId="13" state="visible" r:id="rId13"/>
    <sheet xmlns:r="http://schemas.openxmlformats.org/officeDocument/2006/relationships" name="10. Psychiatric" sheetId="14" state="visible" r:id="rId14"/>
    <sheet xmlns:r="http://schemas.openxmlformats.org/officeDocument/2006/relationships" name="11. Pulmonary" sheetId="15" state="visible" r:id="rId15"/>
    <sheet xmlns:r="http://schemas.openxmlformats.org/officeDocument/2006/relationships" name="12. GynaecologicGenitourinary" sheetId="16" state="visible" r:id="rId16"/>
    <sheet xmlns:r="http://schemas.openxmlformats.org/officeDocument/2006/relationships" name="13. Eye disorder" sheetId="17" state="visible" r:id="rId17"/>
    <sheet xmlns:r="http://schemas.openxmlformats.org/officeDocument/2006/relationships" name="14. Oncologic" sheetId="18" state="visible" r:id="rId18"/>
    <sheet xmlns:r="http://schemas.openxmlformats.org/officeDocument/2006/relationships" name="15. Renal" sheetId="19" state="visible" r:id="rId19"/>
    <sheet xmlns:r="http://schemas.openxmlformats.org/officeDocument/2006/relationships" name="16. Toxicology &amp; Poisoning" sheetId="20" state="visible" r:id="rId20"/>
    <sheet xmlns:r="http://schemas.openxmlformats.org/officeDocument/2006/relationships" name="1. Titrations" sheetId="21" state="visible" r:id="rId21"/>
    <sheet xmlns:r="http://schemas.openxmlformats.org/officeDocument/2006/relationships" name="2. Chromatography" sheetId="22" state="visible" r:id="rId22"/>
    <sheet xmlns:r="http://schemas.openxmlformats.org/officeDocument/2006/relationships" name="3. Spectroscopy &amp; Optics" sheetId="23" state="visible" r:id="rId23"/>
    <sheet xmlns:r="http://schemas.openxmlformats.org/officeDocument/2006/relationships" name="4. Preformulation &amp; GMP" sheetId="24" state="visible" r:id="rId24"/>
    <sheet xmlns:r="http://schemas.openxmlformats.org/officeDocument/2006/relationships" name="5. Pharmaceutical Calc" sheetId="25" state="visible" r:id="rId25"/>
    <sheet xmlns:r="http://schemas.openxmlformats.org/officeDocument/2006/relationships" name="6. Solid Dosage Forms" sheetId="26" state="visible" r:id="rId26"/>
    <sheet xmlns:r="http://schemas.openxmlformats.org/officeDocument/2006/relationships" name="7. Liquid &amp; Semisolids" sheetId="27" state="visible" r:id="rId27"/>
    <sheet xmlns:r="http://schemas.openxmlformats.org/officeDocument/2006/relationships" name="8. Biopharm &amp; Drug Release" sheetId="28" state="visible" r:id="rId28"/>
    <sheet xmlns:r="http://schemas.openxmlformats.org/officeDocument/2006/relationships" name="9. Sterile &amp; Special Forms" sheetId="29" state="visible" r:id="rId29"/>
    <sheet xmlns:r="http://schemas.openxmlformats.org/officeDocument/2006/relationships" name="10. Biotech Products" sheetId="30" state="visible" r:id="rId30"/>
    <sheet xmlns:r="http://schemas.openxmlformats.org/officeDocument/2006/relationships" name="11. Herbal Products" sheetId="31" state="visible" r:id="rId31"/>
    <sheet xmlns:r="http://schemas.openxmlformats.org/officeDocument/2006/relationships" name="12. Food Products &amp; QA" sheetId="32" state="visible" r:id="rId32"/>
    <sheet xmlns:r="http://schemas.openxmlformats.org/officeDocument/2006/relationships" name="13. Medicinal Chemistry" sheetId="33" state="visible" r:id="rId33"/>
    <sheet xmlns:r="http://schemas.openxmlformats.org/officeDocument/2006/relationships" name="1. Pharmacy Laws &amp; Ethics" sheetId="34" state="visible" r:id="rId34"/>
    <sheet xmlns:r="http://schemas.openxmlformats.org/officeDocument/2006/relationships" name="2. Pharmacy Administration &amp; Sy" sheetId="35" state="visible" r:id="rId35"/>
    <sheet xmlns:r="http://schemas.openxmlformats.org/officeDocument/2006/relationships" name="3. Research &amp; Biostats" sheetId="36" state="visible" r:id="rId36"/>
    <sheet xmlns:r="http://schemas.openxmlformats.org/officeDocument/2006/relationships" name="User_Profiles" sheetId="37" state="visible" r:id="rId37"/>
    <sheet xmlns:r="http://schemas.openxmlformats.org/officeDocument/2006/relationships" name="Community_Chat" sheetId="38" state="visible" r:id="rId38"/>
    <sheet xmlns:r="http://schemas.openxmlformats.org/officeDocument/2006/relationships" name="Report_Quiz_Issues" sheetId="39" state="visible" r:id="rId39"/>
    <sheet xmlns:r="http://schemas.openxmlformats.org/officeDocument/2006/relationships" name="18. Clinical Nutrition" sheetId="40" state="visible" r:id="rId40"/>
    <sheet xmlns:r="http://schemas.openxmlformats.org/officeDocument/2006/relationships" name="17. Herbal Medicine" sheetId="41" state="visible" r:id="rId41"/>
    <sheet xmlns:r="http://schemas.openxmlformats.org/officeDocument/2006/relationships" name="📑 ทะเบียนรหัสเคส" sheetId="42" state="visible" r:id="rId42"/>
    <sheet xmlns:r="http://schemas.openxmlformats.org/officeDocument/2006/relationships" name="📖 System Guideline (คู่มือระบบ)" sheetId="43" state="visible" r:id="rId43"/>
  </sheets>
  <definedNames/>
  <calcPr calcId="191029" fullCalcOnLoad="1"/>
</workbook>
</file>

<file path=xl/styles.xml><?xml version="1.0" encoding="utf-8"?>
<styleSheet xmlns="http://schemas.openxmlformats.org/spreadsheetml/2006/main">
  <numFmts count="0"/>
  <fonts count="22">
    <font>
      <name val="Arial"/>
      <color rgb="FF000000"/>
      <sz val="10"/>
      <scheme val="minor"/>
    </font>
    <font>
      <name val="Arial"/>
      <b val="1"/>
      <color rgb="FFFFFFFF"/>
      <sz val="10"/>
      <scheme val="minor"/>
    </font>
    <font>
      <name val="Arial"/>
      <color theme="1"/>
      <sz val="10"/>
      <scheme val="minor"/>
    </font>
    <font>
      <name val="Bai Jamjuree"/>
      <b val="1"/>
      <color rgb="FF0C47A0"/>
      <sz val="11"/>
    </font>
    <font>
      <name val="Bai Jamjuree"/>
      <b val="1"/>
      <color rgb="FFFFFFFF"/>
      <sz val="10"/>
    </font>
    <font>
      <name val="Bai Jamjuree"/>
      <b val="1"/>
      <color rgb="FF191919"/>
      <sz val="10"/>
    </font>
    <font>
      <name val="Bai Jamjuree"/>
      <color theme="1"/>
      <sz val="10"/>
    </font>
    <font>
      <name val="Arial"/>
      <color rgb="FF0000FF"/>
      <sz val="10"/>
      <u val="single"/>
    </font>
    <font>
      <name val="Bai Jamjuree"/>
      <b val="1"/>
      <color rgb="FF1459A5"/>
      <sz val="10"/>
    </font>
    <font>
      <name val="Bai Jamjuree"/>
      <b val="1"/>
      <color rgb="FF3530A3"/>
      <sz val="11"/>
    </font>
    <font>
      <name val="Bai Jamjuree"/>
      <b val="1"/>
      <color rgb="FF0C47A0"/>
      <sz val="11"/>
      <u val="single"/>
    </font>
    <font>
      <name val="Bai Jamjuree"/>
      <b val="1"/>
      <color rgb="FF0D47A1"/>
      <sz val="11"/>
    </font>
    <font>
      <name val="Bai Jamjuree"/>
      <sz val="10"/>
    </font>
    <font>
      <name val="Bai Jamjuree"/>
      <b val="1"/>
      <sz val="10"/>
    </font>
    <font>
      <name val="Bai Jamjuree"/>
      <b val="1"/>
      <color rgb="FFFFFFFF"/>
      <sz val="10"/>
    </font>
    <font>
      <name val="Bai Jamjuree"/>
      <sz val="9.5"/>
    </font>
    <font>
      <name val="Bai Jamjuree"/>
      <b val="1"/>
      <color rgb="000D47A1"/>
      <sz val="11"/>
    </font>
    <font>
      <name val="Bai Jamjuree"/>
      <b val="1"/>
      <color rgb="00FFFFFF"/>
      <sz val="10"/>
    </font>
    <font>
      <name val="Bai Jamjuree"/>
      <b val="1"/>
      <color rgb="000D47A1"/>
      <sz val="14"/>
    </font>
    <font>
      <name val="Bai Jamjuree"/>
      <b val="1"/>
      <color rgb="00FFFFFF"/>
      <sz val="11"/>
    </font>
    <font>
      <name val="Bai Jamjuree"/>
      <b val="1"/>
      <color rgb="000D47A1"/>
      <sz val="10"/>
      <u val="single"/>
    </font>
    <font>
      <name val="Consolas"/>
      <b val="1"/>
      <color rgb="00B71C1C"/>
      <sz val="10"/>
    </font>
  </fonts>
  <fills count="31">
    <fill>
      <patternFill/>
    </fill>
    <fill>
      <patternFill patternType="gray125"/>
    </fill>
    <fill>
      <patternFill patternType="solid">
        <fgColor rgb="FF0E7490"/>
        <bgColor rgb="FF0E7490"/>
      </patternFill>
    </fill>
    <fill>
      <patternFill patternType="solid">
        <fgColor rgb="FFE2F1FC"/>
        <bgColor rgb="FFE2F1FC"/>
      </patternFill>
    </fill>
    <fill>
      <patternFill patternType="solid">
        <fgColor rgb="FFE2F2FC"/>
        <bgColor rgb="FFE2F2FC"/>
      </patternFill>
    </fill>
    <fill>
      <patternFill patternType="solid">
        <fgColor rgb="FF26384C"/>
        <bgColor rgb="FF26384C"/>
      </patternFill>
    </fill>
    <fill>
      <patternFill patternType="solid">
        <fgColor rgb="FFFFF9E0"/>
        <bgColor rgb="FFFFF9E0"/>
      </patternFill>
    </fill>
    <fill>
      <patternFill patternType="solid">
        <fgColor rgb="FF1E87E5"/>
        <bgColor rgb="FF1E87E5"/>
      </patternFill>
    </fill>
    <fill>
      <patternFill patternType="solid">
        <fgColor rgb="FF7B39EC"/>
        <bgColor rgb="FF7B39EC"/>
      </patternFill>
    </fill>
    <fill>
      <patternFill patternType="solid">
        <fgColor rgb="FFD85926"/>
        <bgColor rgb="FFD85926"/>
      </patternFill>
    </fill>
    <fill>
      <patternFill patternType="solid">
        <fgColor rgb="FFD97706"/>
        <bgColor rgb="FFD97706"/>
      </patternFill>
    </fill>
    <fill>
      <patternFill patternType="solid">
        <fgColor rgb="FF8C3FBF"/>
        <bgColor rgb="FF8C3FBF"/>
      </patternFill>
    </fill>
    <fill>
      <patternFill patternType="solid">
        <fgColor rgb="FFEDF2FF"/>
        <bgColor rgb="FFEDF2FF"/>
      </patternFill>
    </fill>
    <fill>
      <patternFill patternType="solid">
        <fgColor rgb="FF4238C9"/>
        <bgColor rgb="FF4238C9"/>
      </patternFill>
    </fill>
    <fill>
      <patternFill patternType="solid">
        <fgColor rgb="FFD82626"/>
        <bgColor rgb="FFD82626"/>
      </patternFill>
    </fill>
    <fill>
      <patternFill patternType="solid">
        <fgColor rgb="FF2DA572"/>
        <bgColor rgb="FF2DA572"/>
      </patternFill>
    </fill>
    <fill>
      <patternFill patternType="solid">
        <fgColor rgb="FF388C59"/>
        <bgColor rgb="FF388C59"/>
      </patternFill>
    </fill>
    <fill>
      <patternFill patternType="solid">
        <fgColor rgb="FFE3F2FD"/>
        <bgColor rgb="FFE3F2FD"/>
      </patternFill>
    </fill>
    <fill>
      <patternFill patternType="solid">
        <fgColor rgb="FFE3F2FD"/>
      </patternFill>
    </fill>
    <fill>
      <patternFill patternType="solid">
        <fgColor rgb="FF1565C0"/>
      </patternFill>
    </fill>
    <fill>
      <patternFill patternType="solid">
        <fgColor rgb="FF1565C0"/>
        <bgColor rgb="FF1565C0"/>
      </patternFill>
    </fill>
    <fill>
      <patternFill patternType="solid">
        <fgColor rgb="00E3F2FD"/>
        <bgColor rgb="00E3F2FD"/>
      </patternFill>
    </fill>
    <fill>
      <patternFill patternType="solid">
        <fgColor rgb="001565C0"/>
        <bgColor rgb="001565C0"/>
      </patternFill>
    </fill>
    <fill>
      <patternFill patternType="solid">
        <fgColor rgb="001976D2"/>
        <bgColor rgb="001976D2"/>
      </patternFill>
    </fill>
    <fill>
      <patternFill patternType="solid">
        <fgColor rgb="00455A64"/>
        <bgColor rgb="00455A64"/>
      </patternFill>
    </fill>
    <fill>
      <patternFill patternType="solid">
        <fgColor rgb="00F8F9FA"/>
        <bgColor rgb="00F8F9FA"/>
      </patternFill>
    </fill>
    <fill>
      <patternFill patternType="solid">
        <fgColor rgb="00388E3C"/>
        <bgColor rgb="00388E3C"/>
      </patternFill>
    </fill>
    <fill>
      <patternFill patternType="solid">
        <fgColor rgb="00F57C00"/>
        <bgColor rgb="00F57C00"/>
      </patternFill>
    </fill>
    <fill>
      <patternFill patternType="solid">
        <fgColor rgb="007B1FA2"/>
        <bgColor rgb="007B1FA2"/>
      </patternFill>
    </fill>
    <fill>
      <patternFill patternType="solid">
        <fgColor rgb="00FFFFFF"/>
        <bgColor rgb="00FFFFFF"/>
      </patternFill>
    </fill>
    <fill>
      <patternFill patternType="solid">
        <fgColor rgb="00F8FAFC"/>
        <bgColor rgb="00F8FAFC"/>
      </patternFill>
    </fill>
  </fills>
  <borders count="9">
    <border>
      <left/>
      <right/>
      <top/>
      <bottom/>
      <diagonal/>
    </border>
    <border>
      <left style="thin">
        <color rgb="FFE0E0E0"/>
      </left>
      <right style="thin">
        <color rgb="FFE0E0E0"/>
      </right>
      <top style="thin">
        <color rgb="FFE0E0E0"/>
      </top>
      <bottom style="thin">
        <color rgb="FFE0E0E0"/>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
      <left style="thin">
        <color rgb="00D9D9D9"/>
      </left>
      <right style="thin">
        <color rgb="00D9D9D9"/>
      </right>
      <top style="thin">
        <color rgb="00D9D9D9"/>
      </top>
      <bottom style="thin">
        <color rgb="00D9D9D9"/>
      </bottom>
    </border>
    <border>
      <left style="thin">
        <color rgb="00E2E8F0"/>
      </left>
      <right style="thin">
        <color rgb="00E2E8F0"/>
      </right>
      <top style="thin">
        <color rgb="00E2E8F0"/>
      </top>
      <bottom style="thin">
        <color rgb="00E2E8F0"/>
      </bottom>
    </border>
  </borders>
  <cellStyleXfs count="1">
    <xf numFmtId="0" fontId="0" fillId="0" borderId="0"/>
  </cellStyleXfs>
  <cellXfs count="174">
    <xf numFmtId="0" fontId="0" fillId="0" borderId="0" pivotButton="0" quotePrefix="0" xfId="0"/>
    <xf numFmtId="0" fontId="1" fillId="2" borderId="0" pivotButton="0" quotePrefix="0" xfId="0"/>
    <xf numFmtId="0" fontId="2" fillId="0" borderId="0" pivotButton="0" quotePrefix="0" xfId="0"/>
    <xf numFmtId="0" fontId="4" fillId="2" borderId="0" applyAlignment="1" pivotButton="0" quotePrefix="0" xfId="0">
      <alignment horizontal="center" vertical="center"/>
    </xf>
    <xf numFmtId="9" fontId="2" fillId="0" borderId="0" pivotButton="0" quotePrefix="0" xfId="0"/>
    <xf numFmtId="0" fontId="4" fillId="5" borderId="0" applyAlignment="1" pivotButton="0" quotePrefix="0" xfId="0">
      <alignment horizontal="center" vertical="center"/>
    </xf>
    <xf numFmtId="0" fontId="5" fillId="6" borderId="0" applyAlignment="1" pivotButton="0" quotePrefix="0" xfId="0">
      <alignment horizontal="center" vertical="center"/>
    </xf>
    <xf numFmtId="0" fontId="7" fillId="0" borderId="0" pivotButton="0" quotePrefix="0" xfId="0"/>
    <xf numFmtId="0" fontId="2" fillId="0" borderId="0" pivotButton="0" quotePrefix="1" xfId="0"/>
    <xf numFmtId="0" fontId="4" fillId="7" borderId="0" applyAlignment="1" pivotButton="0" quotePrefix="0" xfId="0">
      <alignment horizontal="center" vertical="center"/>
    </xf>
    <xf numFmtId="0" fontId="2" fillId="0" borderId="0" applyAlignment="1" pivotButton="0" quotePrefix="0" xfId="0">
      <alignment wrapText="1"/>
    </xf>
    <xf numFmtId="0" fontId="4" fillId="2" borderId="0" applyAlignment="1" pivotButton="0" quotePrefix="0" xfId="0">
      <alignment horizontal="center" vertical="center" wrapText="1"/>
    </xf>
    <xf numFmtId="0" fontId="2" fillId="0" borderId="0" applyAlignment="1" pivotButton="0" quotePrefix="1" xfId="0">
      <alignment wrapText="1"/>
    </xf>
    <xf numFmtId="0" fontId="8" fillId="0" borderId="0" applyAlignment="1" pivotButton="0" quotePrefix="1" xfId="0">
      <alignment horizontal="center" vertical="center"/>
    </xf>
    <xf numFmtId="0" fontId="4" fillId="8" borderId="0" applyAlignment="1" pivotButton="0" quotePrefix="0" xfId="0">
      <alignment horizontal="center" vertical="center"/>
    </xf>
    <xf numFmtId="0" fontId="8" fillId="0" borderId="0" applyAlignment="1" pivotButton="0" quotePrefix="0" xfId="0">
      <alignment horizontal="center" vertical="center"/>
    </xf>
    <xf numFmtId="0" fontId="2" fillId="0"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8" borderId="0" applyAlignment="1" pivotButton="0" quotePrefix="0" xfId="0">
      <alignment horizontal="left" vertical="center" wrapText="1"/>
    </xf>
    <xf numFmtId="0" fontId="2" fillId="0" borderId="0" applyAlignment="1" pivotButton="0" quotePrefix="1" xfId="0">
      <alignment horizontal="center" vertical="center" wrapText="1"/>
    </xf>
    <xf numFmtId="0" fontId="2" fillId="0" borderId="0" applyAlignment="1" pivotButton="0" quotePrefix="0" xfId="0">
      <alignment horizontal="left" vertical="center" wrapText="1"/>
    </xf>
    <xf numFmtId="10" fontId="2" fillId="0" borderId="0" pivotButton="0" quotePrefix="0" xfId="0"/>
    <xf numFmtId="9" fontId="2" fillId="0"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6" fillId="0" borderId="0" applyAlignment="1" pivotButton="0" quotePrefix="0" xfId="0">
      <alignment horizontal="center" vertical="center"/>
    </xf>
    <xf numFmtId="0" fontId="4" fillId="15" borderId="0" applyAlignment="1" pivotButton="0" quotePrefix="0" xfId="0">
      <alignment horizontal="center" vertical="center"/>
    </xf>
    <xf numFmtId="0" fontId="4" fillId="16" borderId="0" applyAlignment="1" pivotButton="0" quotePrefix="0" xfId="0">
      <alignment horizontal="center" vertical="center"/>
    </xf>
    <xf numFmtId="0" fontId="3" fillId="3" borderId="0" applyAlignment="1" pivotButton="0" quotePrefix="0" xfId="0">
      <alignment vertical="center" wrapText="1"/>
    </xf>
    <xf numFmtId="0" fontId="0" fillId="0" borderId="0" applyAlignment="1" pivotButton="0" quotePrefix="0" xfId="0">
      <alignment wrapText="1"/>
    </xf>
    <xf numFmtId="0" fontId="12" fillId="0" borderId="0" applyAlignment="1" pivotButton="0" quotePrefix="1" xfId="0">
      <alignment horizontal="center" vertical="top"/>
    </xf>
    <xf numFmtId="0" fontId="12" fillId="0" borderId="0" applyAlignment="1" pivotButton="0" quotePrefix="0" xfId="0">
      <alignment horizontal="left" vertical="top" wrapText="1"/>
    </xf>
    <xf numFmtId="0" fontId="12" fillId="0" borderId="0" applyAlignment="1" pivotButton="0" quotePrefix="0" xfId="0">
      <alignment horizontal="center" vertical="top"/>
    </xf>
    <xf numFmtId="20" fontId="12" fillId="0" borderId="0" applyAlignment="1" pivotButton="0" quotePrefix="0" xfId="0">
      <alignment horizontal="left" vertical="top" wrapText="1"/>
    </xf>
    <xf numFmtId="0" fontId="13" fillId="0" borderId="1" applyAlignment="1" pivotButton="0" quotePrefix="1" xfId="0">
      <alignment horizontal="center" vertical="top"/>
    </xf>
    <xf numFmtId="0" fontId="12" fillId="0" borderId="1" applyAlignment="1" pivotButton="0" quotePrefix="0" xfId="0">
      <alignment horizontal="left" vertical="top" wrapText="1"/>
    </xf>
    <xf numFmtId="0" fontId="12" fillId="0" borderId="1" applyAlignment="1" pivotButton="0" quotePrefix="0" xfId="0">
      <alignment horizontal="center" vertical="top"/>
    </xf>
    <xf numFmtId="0" fontId="12" fillId="0" borderId="1" applyAlignment="1" pivotButton="0" quotePrefix="1" xfId="0">
      <alignment horizontal="center" vertical="top"/>
    </xf>
    <xf numFmtId="0" fontId="12" fillId="0" borderId="1" applyAlignment="1" pivotButton="0" quotePrefix="1" xfId="0">
      <alignment horizontal="left" vertical="top" wrapText="1"/>
    </xf>
    <xf numFmtId="0" fontId="13" fillId="0" borderId="1" applyAlignment="1" pivotButton="0" quotePrefix="0" xfId="0">
      <alignment horizontal="center" vertical="top"/>
    </xf>
    <xf numFmtId="0" fontId="11" fillId="18" borderId="0" applyAlignment="1" pivotButton="0" quotePrefix="0" xfId="0">
      <alignment horizontal="center" vertical="center"/>
    </xf>
    <xf numFmtId="0" fontId="14" fillId="19" borderId="0" applyAlignment="1" pivotButton="0" quotePrefix="0" xfId="0">
      <alignment horizontal="center" vertical="center" wrapText="1"/>
    </xf>
    <xf numFmtId="0" fontId="12" fillId="0" borderId="0" pivotButton="0" quotePrefix="0" xfId="0"/>
    <xf numFmtId="0" fontId="14" fillId="20" borderId="0" applyAlignment="1" pivotButton="0" quotePrefix="0" xfId="0">
      <alignment horizontal="center" vertical="center" wrapText="1"/>
    </xf>
    <xf numFmtId="0" fontId="15" fillId="0" borderId="0" applyAlignment="1" pivotButton="0" quotePrefix="0" xfId="0">
      <alignment vertical="top" wrapText="1"/>
    </xf>
    <xf numFmtId="0" fontId="3" fillId="4" borderId="0" applyAlignment="1" pivotButton="0" quotePrefix="0" xfId="0">
      <alignment horizontal="center" vertical="center"/>
    </xf>
    <xf numFmtId="0" fontId="0" fillId="0" borderId="0" pivotButton="0" quotePrefix="0" xfId="0"/>
    <xf numFmtId="0" fontId="11" fillId="17" borderId="0" applyAlignment="1" pivotButton="0" quotePrefix="0" xfId="0">
      <alignment horizontal="center" vertical="center"/>
    </xf>
    <xf numFmtId="0" fontId="11" fillId="18" borderId="0" applyAlignment="1" pivotButton="0" quotePrefix="0" xfId="0">
      <alignment horizontal="center" vertical="center"/>
    </xf>
    <xf numFmtId="0" fontId="3" fillId="3" borderId="0" applyAlignment="1" pivotButton="0" quotePrefix="0" xfId="0">
      <alignment horizontal="center" vertical="center"/>
    </xf>
    <xf numFmtId="0" fontId="9" fillId="12" borderId="0" applyAlignment="1" pivotButton="0" quotePrefix="0" xfId="0">
      <alignment horizontal="center" vertical="center"/>
    </xf>
    <xf numFmtId="0" fontId="10" fillId="4" borderId="0" applyAlignment="1" pivotButton="0" quotePrefix="0" xfId="0">
      <alignment horizontal="center" vertical="center"/>
    </xf>
    <xf numFmtId="0" fontId="16" fillId="21" borderId="0" applyAlignment="1" pivotButton="0" quotePrefix="0" xfId="0">
      <alignment horizontal="center" vertical="center"/>
    </xf>
    <xf numFmtId="0" fontId="17" fillId="22" borderId="0" applyAlignment="1" pivotButton="0" quotePrefix="0" xfId="0">
      <alignment horizontal="center" vertical="center"/>
    </xf>
    <xf numFmtId="0" fontId="12" fillId="0" borderId="0" applyAlignment="1" pivotButton="0" quotePrefix="0" xfId="0">
      <alignment horizontal="center" vertical="center"/>
    </xf>
    <xf numFmtId="0" fontId="12" fillId="0" borderId="0" applyAlignment="1" pivotButton="0" quotePrefix="0" xfId="0">
      <alignment horizontal="left" vertical="center"/>
    </xf>
    <xf numFmtId="0" fontId="18" fillId="0" borderId="0" applyAlignment="1" pivotButton="0" quotePrefix="0" xfId="0">
      <alignment horizontal="center" vertical="center"/>
    </xf>
    <xf numFmtId="0" fontId="19" fillId="23" borderId="0" applyAlignment="1" pivotButton="0" quotePrefix="0" xfId="0">
      <alignment horizontal="left" vertical="center"/>
    </xf>
    <xf numFmtId="0" fontId="17" fillId="24" borderId="0" applyAlignment="1" pivotButton="0" quotePrefix="0" xfId="0">
      <alignment horizontal="center" vertical="center"/>
    </xf>
    <xf numFmtId="0" fontId="12" fillId="0" borderId="2" applyAlignment="1" pivotButton="0" quotePrefix="0" xfId="0">
      <alignment horizontal="center" vertical="center"/>
    </xf>
    <xf numFmtId="0" fontId="12" fillId="0" borderId="2" applyAlignment="1" pivotButton="0" quotePrefix="0" xfId="0">
      <alignment horizontal="left" vertical="center"/>
    </xf>
    <xf numFmtId="0" fontId="20" fillId="0" borderId="2" applyAlignment="1" pivotButton="0" quotePrefix="0" xfId="0">
      <alignment horizontal="center" vertical="center"/>
    </xf>
    <xf numFmtId="0" fontId="12" fillId="25" borderId="2" applyAlignment="1" pivotButton="0" quotePrefix="0" xfId="0">
      <alignment horizontal="center" vertical="center"/>
    </xf>
    <xf numFmtId="0" fontId="12" fillId="25" borderId="2" applyAlignment="1" pivotButton="0" quotePrefix="0" xfId="0">
      <alignment horizontal="left" vertical="center"/>
    </xf>
    <xf numFmtId="0" fontId="20" fillId="25" borderId="2" applyAlignment="1" pivotButton="0" quotePrefix="0" xfId="0">
      <alignment horizontal="center" vertical="center"/>
    </xf>
    <xf numFmtId="0" fontId="19" fillId="26" borderId="0" applyAlignment="1" pivotButton="0" quotePrefix="0" xfId="0">
      <alignment horizontal="left" vertical="center"/>
    </xf>
    <xf numFmtId="0" fontId="19" fillId="27" borderId="0" applyAlignment="1" pivotButton="0" quotePrefix="0" xfId="0">
      <alignment horizontal="left" vertical="center"/>
    </xf>
    <xf numFmtId="0" fontId="19" fillId="28" borderId="0" applyAlignment="1" pivotButton="0" quotePrefix="0" xfId="0">
      <alignment horizontal="left" vertical="center"/>
    </xf>
    <xf numFmtId="0" fontId="18" fillId="0" borderId="0" applyAlignment="1" pivotButton="0" quotePrefix="0" xfId="0">
      <alignment horizontal="left" vertical="center"/>
    </xf>
    <xf numFmtId="0" fontId="19" fillId="22" borderId="0" pivotButton="0" quotePrefix="0" xfId="0"/>
    <xf numFmtId="0" fontId="13" fillId="0" borderId="2" pivotButton="0" quotePrefix="0" xfId="0"/>
    <xf numFmtId="0" fontId="12" fillId="0" borderId="2" pivotButton="0" quotePrefix="0" xfId="0"/>
    <xf numFmtId="0" fontId="21" fillId="0" borderId="0" applyAlignment="1" pivotButton="0" quotePrefix="0" xfId="0">
      <alignment horizontal="center" vertical="center"/>
    </xf>
    <xf numFmtId="0" fontId="21" fillId="0" borderId="2" applyAlignment="1" pivotButton="0" quotePrefix="0" xfId="0">
      <alignment horizontal="center" vertical="center"/>
    </xf>
    <xf numFmtId="0" fontId="13" fillId="0" borderId="2" applyAlignment="1" pivotButton="0" quotePrefix="0" xfId="0">
      <alignment horizontal="center" vertical="center"/>
    </xf>
    <xf numFmtId="0" fontId="12" fillId="0" borderId="2" applyAlignment="1" pivotButton="0" quotePrefix="0" xfId="0">
      <alignment horizontal="left" vertical="center" wrapText="1"/>
    </xf>
    <xf numFmtId="0" fontId="13" fillId="0" borderId="2" applyAlignment="1" pivotButton="0" quotePrefix="0" xfId="0">
      <alignment horizontal="center" vertical="center" wrapText="1"/>
    </xf>
    <xf numFmtId="0" fontId="0" fillId="0" borderId="5" pivotButton="0" quotePrefix="0" xfId="0"/>
    <xf numFmtId="0" fontId="0" fillId="0" borderId="6" pivotButton="0" quotePrefix="0" xfId="0"/>
    <xf numFmtId="0" fontId="20"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9" fontId="2" fillId="0" borderId="0" applyAlignment="1" pivotButton="0" quotePrefix="0" xfId="0">
      <alignment vertical="top" wrapText="1"/>
    </xf>
    <xf numFmtId="0" fontId="5" fillId="6" borderId="0" applyAlignment="1" pivotButton="0" quotePrefix="0" xfId="0">
      <alignment vertical="top" wrapText="1"/>
    </xf>
    <xf numFmtId="0" fontId="4" fillId="7" borderId="0" applyAlignment="1" pivotButton="0" quotePrefix="0" xfId="0">
      <alignment vertical="top" wrapText="1"/>
    </xf>
    <xf numFmtId="0" fontId="12" fillId="0" borderId="0"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1" xfId="0">
      <alignment vertical="top" wrapText="1"/>
    </xf>
    <xf numFmtId="0" fontId="2" fillId="0" borderId="0" applyAlignment="1" pivotButton="0" quotePrefix="1" xfId="0">
      <alignment vertical="top" wrapText="1"/>
    </xf>
    <xf numFmtId="10" fontId="2" fillId="0" borderId="0" applyAlignment="1" pivotButton="0" quotePrefix="0" xfId="0">
      <alignment vertical="top" wrapText="1"/>
    </xf>
    <xf numFmtId="20" fontId="12" fillId="0" borderId="0" applyAlignment="1" pivotButton="0" quotePrefix="0" xfId="0">
      <alignment vertical="top" wrapText="1"/>
    </xf>
    <xf numFmtId="0" fontId="6" fillId="0" borderId="0" applyAlignment="1" pivotButton="0" quotePrefix="0" xfId="0">
      <alignment vertical="top" wrapText="1"/>
    </xf>
    <xf numFmtId="0" fontId="17" fillId="24" borderId="0" applyAlignment="1" pivotButton="0" quotePrefix="0" xfId="0">
      <alignment vertical="top" wrapText="1"/>
    </xf>
    <xf numFmtId="0" fontId="12" fillId="0" borderId="2" applyAlignment="1" pivotButton="0" quotePrefix="0" xfId="0">
      <alignment vertical="top" wrapText="1"/>
    </xf>
    <xf numFmtId="0" fontId="13" fillId="0" borderId="2" applyAlignment="1" pivotButton="0" quotePrefix="0" xfId="0">
      <alignment vertical="top" wrapText="1"/>
    </xf>
    <xf numFmtId="0" fontId="13" fillId="0" borderId="0" applyAlignment="1" pivotButton="0" quotePrefix="0" xfId="0">
      <alignment horizontal="center" vertical="center" wrapText="1"/>
    </xf>
    <xf numFmtId="0" fontId="12" fillId="23" borderId="0" applyAlignment="1" pivotButton="0" quotePrefix="0" xfId="0">
      <alignment horizontal="center" vertical="top"/>
    </xf>
    <xf numFmtId="0" fontId="12" fillId="0" borderId="0" applyAlignment="1" pivotButton="0" quotePrefix="0" xfId="0">
      <alignment horizontal="center" vertical="top"/>
    </xf>
    <xf numFmtId="0" fontId="12" fillId="24" borderId="0" applyAlignment="1" pivotButton="0" quotePrefix="0" xfId="0">
      <alignment horizontal="center" vertical="top"/>
    </xf>
    <xf numFmtId="0" fontId="12" fillId="24" borderId="0" applyAlignment="1" pivotButton="0" quotePrefix="0" xfId="0">
      <alignment horizontal="left" vertical="top" wrapText="1"/>
    </xf>
    <xf numFmtId="0" fontId="12" fillId="0" borderId="2" applyAlignment="1" pivotButton="0" quotePrefix="0" xfId="0">
      <alignment horizontal="center" vertical="top"/>
    </xf>
    <xf numFmtId="0" fontId="12" fillId="0" borderId="2" applyAlignment="1" pivotButton="0" quotePrefix="0" xfId="0">
      <alignment horizontal="left" vertical="top" wrapText="1"/>
    </xf>
    <xf numFmtId="0" fontId="12" fillId="25" borderId="2" applyAlignment="1" pivotButton="0" quotePrefix="0" xfId="0">
      <alignment horizontal="center" vertical="top"/>
    </xf>
    <xf numFmtId="0" fontId="12" fillId="25" borderId="2" applyAlignment="1" pivotButton="0" quotePrefix="0" xfId="0">
      <alignment horizontal="left" vertical="top" wrapText="1"/>
    </xf>
    <xf numFmtId="0" fontId="12" fillId="26" borderId="0" applyAlignment="1" pivotButton="0" quotePrefix="0" xfId="0">
      <alignment horizontal="center" vertical="top"/>
    </xf>
    <xf numFmtId="0" fontId="12" fillId="27" borderId="0" applyAlignment="1" pivotButton="0" quotePrefix="0" xfId="0">
      <alignment horizontal="center" vertical="top"/>
    </xf>
    <xf numFmtId="0" fontId="12" fillId="28" borderId="0" applyAlignment="1" pivotButton="0" quotePrefix="0" xfId="0">
      <alignment horizontal="center" vertical="top"/>
    </xf>
    <xf numFmtId="0" fontId="13" fillId="20" borderId="0" applyAlignment="1" pivotButton="0" quotePrefix="0" xfId="0">
      <alignment horizontal="center" vertical="center" wrapText="1"/>
    </xf>
    <xf numFmtId="9" fontId="13" fillId="0" borderId="0" applyAlignment="1" pivotButton="0" quotePrefix="0" xfId="0">
      <alignment horizontal="center" vertical="center" wrapText="1"/>
    </xf>
    <xf numFmtId="9" fontId="12" fillId="0" borderId="0" applyAlignment="1" pivotButton="0" quotePrefix="0" xfId="0">
      <alignment horizontal="left" vertical="top" wrapText="1"/>
    </xf>
    <xf numFmtId="0" fontId="13" fillId="5" borderId="0" applyAlignment="1" pivotButton="0" quotePrefix="0" xfId="0">
      <alignment horizontal="center" vertical="center" wrapText="1"/>
    </xf>
    <xf numFmtId="0" fontId="12" fillId="6" borderId="0" applyAlignment="1" pivotButton="0" quotePrefix="0" xfId="0">
      <alignment horizontal="center" vertical="top"/>
    </xf>
    <xf numFmtId="0" fontId="12" fillId="6" borderId="0" applyAlignment="1" pivotButton="0" quotePrefix="0" xfId="0">
      <alignment horizontal="left" vertical="top" wrapText="1"/>
    </xf>
    <xf numFmtId="0" fontId="12" fillId="7" borderId="0" applyAlignment="1" pivotButton="0" quotePrefix="0" xfId="0">
      <alignment horizontal="center" vertical="top"/>
    </xf>
    <xf numFmtId="0" fontId="12" fillId="7" borderId="0" applyAlignment="1" pivotButton="0" quotePrefix="0" xfId="0">
      <alignment horizontal="left" vertical="top" wrapText="1"/>
    </xf>
    <xf numFmtId="0" fontId="13" fillId="2" borderId="0" applyAlignment="1" pivotButton="0" quotePrefix="0" xfId="0">
      <alignment horizontal="center" vertical="center" wrapText="1"/>
    </xf>
    <xf numFmtId="0" fontId="12" fillId="0" borderId="0" applyAlignment="1" pivotButton="0" quotePrefix="1" xfId="0">
      <alignment horizontal="center" vertical="top"/>
    </xf>
    <xf numFmtId="0" fontId="12" fillId="0" borderId="1" applyAlignment="1" pivotButton="0" quotePrefix="1" xfId="0">
      <alignment horizontal="center" vertical="top"/>
    </xf>
    <xf numFmtId="0" fontId="12" fillId="0" borderId="1" applyAlignment="1" pivotButton="0" quotePrefix="0" xfId="0">
      <alignment horizontal="center" vertical="top"/>
    </xf>
    <xf numFmtId="0" fontId="12" fillId="0" borderId="0" applyAlignment="1" pivotButton="0" quotePrefix="1" xfId="0">
      <alignment horizontal="left" vertical="top" wrapText="1"/>
    </xf>
    <xf numFmtId="0" fontId="13" fillId="19" borderId="0" applyAlignment="1" pivotButton="0" quotePrefix="0" xfId="0">
      <alignment horizontal="center" vertical="center" wrapText="1"/>
    </xf>
    <xf numFmtId="0" fontId="13" fillId="8" borderId="0" applyAlignment="1" pivotButton="0" quotePrefix="0" xfId="0">
      <alignment horizontal="center" vertical="center" wrapText="1"/>
    </xf>
    <xf numFmtId="10" fontId="12" fillId="0" borderId="0" applyAlignment="1" pivotButton="0" quotePrefix="0" xfId="0">
      <alignment horizontal="left" vertical="top" wrapText="1"/>
    </xf>
    <xf numFmtId="0" fontId="13" fillId="9" borderId="0" applyAlignment="1" pivotButton="0" quotePrefix="0" xfId="0">
      <alignment horizontal="center" vertical="center" wrapText="1"/>
    </xf>
    <xf numFmtId="0" fontId="13" fillId="10" borderId="0" applyAlignment="1" pivotButton="0" quotePrefix="0" xfId="0">
      <alignment horizontal="center" vertical="center" wrapText="1"/>
    </xf>
    <xf numFmtId="0" fontId="13" fillId="11" borderId="0" applyAlignment="1" pivotButton="0" quotePrefix="0" xfId="0">
      <alignment horizontal="center" vertical="center" wrapText="1"/>
    </xf>
    <xf numFmtId="0" fontId="13" fillId="13" borderId="0" applyAlignment="1" pivotButton="0" quotePrefix="0" xfId="0">
      <alignment horizontal="center" vertical="center" wrapText="1"/>
    </xf>
    <xf numFmtId="0" fontId="13" fillId="14" borderId="0" applyAlignment="1" pivotButton="0" quotePrefix="0" xfId="0">
      <alignment horizontal="center" vertical="center" wrapText="1"/>
    </xf>
    <xf numFmtId="0" fontId="13" fillId="15" borderId="0" applyAlignment="1" pivotButton="0" quotePrefix="0" xfId="0">
      <alignment horizontal="center" vertical="center" wrapText="1"/>
    </xf>
    <xf numFmtId="0" fontId="13" fillId="16" borderId="0" applyAlignment="1" pivotButton="0" quotePrefix="0" xfId="0">
      <alignment horizontal="center" vertical="center" wrapText="1"/>
    </xf>
    <xf numFmtId="0" fontId="13" fillId="22" borderId="0" applyAlignment="1" pivotButton="0" quotePrefix="0" xfId="0">
      <alignment horizontal="center" vertical="center" wrapText="1"/>
    </xf>
    <xf numFmtId="0" fontId="12" fillId="22" borderId="0" applyAlignment="1" pivotButton="0" quotePrefix="0" xfId="0">
      <alignment horizontal="center" vertical="top"/>
    </xf>
    <xf numFmtId="0" fontId="12" fillId="0" borderId="5" applyAlignment="1" pivotButton="0" quotePrefix="0" xfId="0">
      <alignment horizontal="center" vertical="top"/>
    </xf>
    <xf numFmtId="0" fontId="12" fillId="0" borderId="5" applyAlignment="1" pivotButton="0" quotePrefix="0" xfId="0">
      <alignment horizontal="left" vertical="top" wrapText="1"/>
    </xf>
    <xf numFmtId="0" fontId="12" fillId="0" borderId="6" applyAlignment="1" pivotButton="0" quotePrefix="0" xfId="0">
      <alignment horizontal="left" vertical="top" wrapText="1"/>
    </xf>
    <xf numFmtId="0" fontId="12" fillId="24" borderId="0" applyAlignment="1" pivotButton="0" quotePrefix="0" xfId="0">
      <alignment vertical="top" wrapText="1"/>
    </xf>
    <xf numFmtId="0" fontId="12" fillId="25" borderId="2" applyAlignment="1" pivotButton="0" quotePrefix="0" xfId="0">
      <alignment vertical="top" wrapText="1"/>
    </xf>
    <xf numFmtId="0" fontId="13" fillId="20" borderId="0" applyAlignment="1" pivotButton="0" quotePrefix="0" xfId="0">
      <alignment vertical="top" wrapText="1"/>
    </xf>
    <xf numFmtId="0" fontId="1" fillId="2" borderId="0" applyAlignment="1" pivotButton="0" quotePrefix="0" xfId="0">
      <alignment vertical="top" wrapText="1"/>
    </xf>
    <xf numFmtId="0" fontId="13" fillId="0" borderId="0" applyAlignment="1" pivotButton="0" quotePrefix="0" xfId="0">
      <alignment vertical="top" wrapText="1"/>
    </xf>
    <xf numFmtId="9" fontId="13" fillId="0" borderId="0" applyAlignment="1" pivotButton="0" quotePrefix="0" xfId="0">
      <alignment vertical="top" wrapText="1"/>
    </xf>
    <xf numFmtId="9" fontId="12" fillId="0" borderId="0" applyAlignment="1" pivotButton="0" quotePrefix="0" xfId="0">
      <alignment vertical="top" wrapText="1"/>
    </xf>
    <xf numFmtId="0" fontId="13" fillId="5" borderId="0" applyAlignment="1" pivotButton="0" quotePrefix="0" xfId="0">
      <alignment vertical="top" wrapText="1"/>
    </xf>
    <xf numFmtId="0" fontId="12" fillId="6" borderId="0" applyAlignment="1" pivotButton="0" quotePrefix="0" xfId="0">
      <alignment vertical="top" wrapText="1"/>
    </xf>
    <xf numFmtId="0" fontId="12" fillId="7" borderId="0" applyAlignment="1" pivotButton="0" quotePrefix="0" xfId="0">
      <alignment vertical="top" wrapText="1"/>
    </xf>
    <xf numFmtId="0" fontId="13" fillId="2" borderId="0" applyAlignment="1" pivotButton="0" quotePrefix="0" xfId="0">
      <alignment vertical="top" wrapText="1"/>
    </xf>
    <xf numFmtId="0" fontId="12" fillId="0" borderId="0" applyAlignment="1" pivotButton="0" quotePrefix="1" xfId="0">
      <alignment vertical="top" wrapText="1"/>
    </xf>
    <xf numFmtId="0" fontId="13" fillId="19" borderId="0" applyAlignment="1" pivotButton="0" quotePrefix="0" xfId="0">
      <alignment vertical="top" wrapText="1"/>
    </xf>
    <xf numFmtId="0" fontId="13" fillId="8" borderId="0" applyAlignment="1" pivotButton="0" quotePrefix="0" xfId="0">
      <alignment vertical="top" wrapText="1"/>
    </xf>
    <xf numFmtId="10" fontId="12" fillId="0" borderId="0" applyAlignment="1" pivotButton="0" quotePrefix="0" xfId="0">
      <alignment vertical="top" wrapText="1"/>
    </xf>
    <xf numFmtId="0" fontId="13" fillId="9" borderId="0" applyAlignment="1" pivotButton="0" quotePrefix="0" xfId="0">
      <alignment vertical="top" wrapText="1"/>
    </xf>
    <xf numFmtId="0" fontId="13" fillId="10" borderId="0" applyAlignment="1" pivotButton="0" quotePrefix="0" xfId="0">
      <alignment vertical="top" wrapText="1"/>
    </xf>
    <xf numFmtId="0" fontId="13" fillId="11" borderId="0" applyAlignment="1" pivotButton="0" quotePrefix="0" xfId="0">
      <alignment vertical="top" wrapText="1"/>
    </xf>
    <xf numFmtId="0" fontId="13" fillId="13" borderId="0" applyAlignment="1" pivotButton="0" quotePrefix="0" xfId="0">
      <alignment vertical="top" wrapText="1"/>
    </xf>
    <xf numFmtId="0" fontId="13" fillId="14" borderId="0" applyAlignment="1" pivotButton="0" quotePrefix="0" xfId="0">
      <alignment vertical="top" wrapText="1"/>
    </xf>
    <xf numFmtId="0" fontId="13" fillId="15" borderId="0" applyAlignment="1" pivotButton="0" quotePrefix="0" xfId="0">
      <alignment vertical="top" wrapText="1"/>
    </xf>
    <xf numFmtId="0" fontId="13" fillId="16" borderId="0" applyAlignment="1" pivotButton="0" quotePrefix="0" xfId="0">
      <alignment vertical="top" wrapText="1"/>
    </xf>
    <xf numFmtId="0" fontId="13" fillId="22" borderId="0" applyAlignment="1" pivotButton="0" quotePrefix="0" xfId="0">
      <alignment vertical="top" wrapText="1"/>
    </xf>
    <xf numFmtId="0" fontId="12" fillId="0" borderId="7" applyAlignment="1" pivotButton="0" quotePrefix="0" xfId="0">
      <alignment horizontal="center" vertical="center"/>
    </xf>
    <xf numFmtId="0" fontId="13" fillId="0" borderId="7" applyAlignment="1" pivotButton="0" quotePrefix="0" xfId="0">
      <alignment horizontal="center" vertical="center"/>
    </xf>
    <xf numFmtId="0" fontId="12" fillId="0" borderId="7" applyAlignment="1" pivotButton="0" quotePrefix="0" xfId="0">
      <alignment horizontal="left" vertical="center"/>
    </xf>
    <xf numFmtId="0" fontId="19" fillId="23" borderId="7" applyAlignment="1" pivotButton="0" quotePrefix="0" xfId="0">
      <alignment horizontal="center" vertical="center" wrapText="1"/>
    </xf>
    <xf numFmtId="0" fontId="0" fillId="0" borderId="0" applyAlignment="1" pivotButton="0" quotePrefix="0" xfId="0">
      <alignment horizontal="left" vertical="top" wrapText="1"/>
    </xf>
    <xf numFmtId="0" fontId="13" fillId="0" borderId="7" applyAlignment="1" pivotButton="0" quotePrefix="0" xfId="0">
      <alignment horizontal="left" vertical="top" wrapText="1"/>
    </xf>
    <xf numFmtId="0" fontId="12" fillId="0" borderId="7" applyAlignment="1" pivotButton="0" quotePrefix="0" xfId="0">
      <alignment horizontal="center" vertical="top"/>
    </xf>
    <xf numFmtId="0" fontId="12" fillId="0" borderId="7" applyAlignment="1" pivotButton="0" quotePrefix="0" xfId="0">
      <alignment horizontal="left" vertical="top" wrapText="1"/>
    </xf>
    <xf numFmtId="0" fontId="12" fillId="0" borderId="7" applyAlignment="1" pivotButton="0" quotePrefix="0" xfId="0">
      <alignment horizontal="left" vertical="top"/>
    </xf>
    <xf numFmtId="0" fontId="12" fillId="29" borderId="8" applyAlignment="1" pivotButton="0" quotePrefix="0" xfId="0">
      <alignment horizontal="center" vertical="center" wrapText="1"/>
    </xf>
    <xf numFmtId="0" fontId="12" fillId="29" borderId="8" applyAlignment="1" pivotButton="0" quotePrefix="0" xfId="0">
      <alignment horizontal="left" vertical="center" wrapText="1"/>
    </xf>
    <xf numFmtId="0" fontId="12" fillId="30" borderId="8" applyAlignment="1" pivotButton="0" quotePrefix="0" xfId="0">
      <alignment horizontal="center" vertical="center" wrapText="1"/>
    </xf>
    <xf numFmtId="0" fontId="12" fillId="30" borderId="8" applyAlignment="1" pivotButton="0" quotePrefix="0" xfId="0">
      <alignment horizontal="left" vertical="center" wrapText="1"/>
    </xf>
  </cellXfs>
  <cellStyles count="1">
    <cellStyle name="ปกติ" xfId="0" builtinId="0"/>
  </cellStyles>
  <dxfs count="4">
    <dxf>
      <font>
        <b val="1"/>
        <color rgb="FF913E0B"/>
      </font>
      <fill>
        <patternFill patternType="solid">
          <fgColor rgb="FFFFF1C5"/>
          <bgColor rgb="FFFFF1C5"/>
        </patternFill>
      </fill>
    </dxf>
    <dxf>
      <font>
        <b val="1"/>
        <color rgb="FF1E3EAE"/>
      </font>
      <fill>
        <patternFill patternType="solid">
          <fgColor rgb="FFDBEAFB"/>
          <bgColor rgb="FFDBEAFB"/>
        </patternFill>
      </fill>
    </dxf>
    <dxf>
      <font>
        <b val="1"/>
        <color rgb="FF156633"/>
      </font>
      <fill>
        <patternFill patternType="solid">
          <fgColor rgb="FFDBFBE4"/>
          <bgColor rgb="FFDBFBE4"/>
        </patternFill>
      </fill>
    </dxf>
    <dxf>
      <font>
        <b val="1"/>
        <color rgb="FF465368"/>
      </font>
      <fill>
        <patternFill patternType="solid">
          <fgColor rgb="FFF1F4F8"/>
          <bgColor rgb="FFF1F4F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238125" cy="200025"/>
    <pic>
      <nvPicPr>
        <cNvPr id="2" name="image1.png" title="รูปภาพ"/>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sheetPr>
  <dimension ref="A1:P50"/>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40" customHeight="1" s="49">
      <c r="A1" s="59" t="inlineStr">
        <is>
          <t>📚 สารบัญคลังข้อสอบและระบบเตรียมสอบใบประกอบวิชาชีพเภสัชกรรม (PLE-CC) — RxCU 2569</t>
        </is>
      </c>
    </row>
    <row r="2">
      <c r="A2" s="98" t="n"/>
      <c r="B2" s="98" t="n"/>
      <c r="C2" s="98" t="n"/>
      <c r="D2" s="98" t="n"/>
      <c r="E2" s="98" t="n"/>
      <c r="F2" s="98" t="n"/>
    </row>
    <row r="3" ht="26" customHeight="1" s="49">
      <c r="A3" s="99" t="inlineStr">
        <is>
          <t>🩺 1. CLINICAL PHARMACY (PLE-CC1 CLINIC) — 18 หมวดวิชา</t>
        </is>
      </c>
    </row>
    <row r="4" ht="24" customHeight="1" s="49">
      <c r="A4" s="101" t="inlineStr">
        <is>
          <t>ลำดับ</t>
        </is>
      </c>
      <c r="B4" s="102" t="inlineStr">
        <is>
          <t>เกี่ยวกับ หมวดวิชา / แผนกข้อสอบ ข้อใดต่อไปนี้กล่าวถูกต้องตามหลักวิชาชีพเภสัชกรรม</t>
        </is>
      </c>
      <c r="C4" s="101" t="inlineStr">
        <is>
          <t>จำนวนข้อ</t>
        </is>
      </c>
      <c r="D4" s="138" t="inlineStr">
        <is>
          <t>สถานะการตรวจ</t>
        </is>
      </c>
      <c r="E4" s="138" t="inlineStr">
        <is>
          <t>ทางลัดเปิดชีตข้อสอบ</t>
        </is>
      </c>
      <c r="F4" s="138" t="inlineStr">
        <is>
          <t>คำอธิบายเนื้อหา</t>
        </is>
      </c>
    </row>
    <row r="5" ht="22" customHeight="1" s="49">
      <c r="A5" s="103" t="n">
        <v>1</v>
      </c>
      <c r="B5" s="104" t="inlineStr">
        <is>
          <t>เกี่ยวกับ 1. Musculoskeleton ข้อใดต่อไปนี้กล่าวถูกต้องตามหลักวิชาชีพเภสัชกรรม</t>
        </is>
      </c>
      <c r="C5" s="103" t="inlineStr">
        <is>
          <t>224 ข้อ</t>
        </is>
      </c>
      <c r="D5" s="96" t="inlineStr">
        <is>
          <t>100% ALL CLEAR ✅</t>
        </is>
      </c>
      <c r="E5" s="96">
        <f>HYPERLINK("#'1. Musculoskeleton'!A1", "➡️ ไปยัง 1. Musculoskeleton")</f>
        <v/>
      </c>
      <c r="F5" s="96" t="inlineStr">
        <is>
          <t>ระบบกระดูกและกล้ามเนื้อ โรคเกาต์ ข้อเสื่อม ข้ออักเสบรูมาตอยด์</t>
        </is>
      </c>
    </row>
    <row r="6" ht="22" customHeight="1" s="49">
      <c r="A6" s="105" t="n">
        <v>2</v>
      </c>
      <c r="B6" s="106" t="inlineStr">
        <is>
          <t>เกี่ยวกับ 2. Cardiovascular ข้อใดต่อไปนี้กล่าวถูกต้องตามหลักวิชาชีพเภสัชกรรม</t>
        </is>
      </c>
      <c r="C6" s="105" t="inlineStr">
        <is>
          <t>246 ข้อ</t>
        </is>
      </c>
      <c r="D6" s="139" t="inlineStr">
        <is>
          <t>100% ALL CLEAR ✅</t>
        </is>
      </c>
      <c r="E6" s="139">
        <f>HYPERLINK("#'2. Cardiovascular'!A1", "➡️ ไปยัง 2. Cardiovascular")</f>
        <v/>
      </c>
      <c r="F6" s="139" t="inlineStr">
        <is>
          <t>ระบบหัวใจและหลอดเลือด ความดันโลหิตสูง ไขมัน หัวใจล้มเหลว โรคหลอดเลือดหัวใจ</t>
        </is>
      </c>
    </row>
    <row r="7" ht="22" customHeight="1" s="49">
      <c r="A7" s="103" t="n">
        <v>3</v>
      </c>
      <c r="B7" s="104" t="inlineStr">
        <is>
          <t>เกี่ยวกับ 3. Dermatologic ข้อใดต่อไปนี้กล่าวถูกต้องตามหลักวิชาชีพเภสัชกรรม</t>
        </is>
      </c>
      <c r="C7" s="103" t="inlineStr">
        <is>
          <t>223 ข้อ</t>
        </is>
      </c>
      <c r="D7" s="96" t="inlineStr">
        <is>
          <t>100% ALL CLEAR ✅</t>
        </is>
      </c>
      <c r="E7" s="96">
        <f>HYPERLINK("#'3. Dermatologic'!A1", "➡️ ไปยัง 3. Dermatologic")</f>
        <v/>
      </c>
      <c r="F7" s="96" t="inlineStr">
        <is>
          <t>โรคผิวหนัง ผื่นแพ้ยา เชื้อรา กลากเกลื้อน เริม สิว สะเก็ดเงิน</t>
        </is>
      </c>
    </row>
    <row r="8" ht="22" customHeight="1" s="49">
      <c r="A8" s="105" t="n">
        <v>4</v>
      </c>
      <c r="B8" s="106" t="inlineStr">
        <is>
          <t>เกี่ยวกับ 4. Endocrine ข้อใดต่อไปนี้กล่าวถูกต้องตามหลักวิชาชีพเภสัชกรรม</t>
        </is>
      </c>
      <c r="C8" s="105" t="inlineStr">
        <is>
          <t>185 ข้อ</t>
        </is>
      </c>
      <c r="D8" s="139" t="inlineStr">
        <is>
          <t>100% ALL CLEAR ✅</t>
        </is>
      </c>
      <c r="E8" s="139">
        <f>HYPERLINK("#'4. Endocrine'!A1", "➡️ ไปยัง 4. Endocrine")</f>
        <v/>
      </c>
      <c r="F8" s="139" t="inlineStr">
        <is>
          <t>ระบบต่อมไร้ท่อ โรคเบาหวาน ต่อมไทรอยด์ กระดูกพรุน</t>
        </is>
      </c>
    </row>
    <row r="9" ht="22" customHeight="1" s="49">
      <c r="A9" s="103" t="n">
        <v>5</v>
      </c>
      <c r="B9" s="104" t="inlineStr">
        <is>
          <t>เกี่ยวกับ 5. Gastrointestinal ข้อใดต่อไปนี้กล่าวถูกต้องตามหลักวิชาชีพเภสัชกรรม</t>
        </is>
      </c>
      <c r="C9" s="103" t="inlineStr">
        <is>
          <t>196 ข้อ</t>
        </is>
      </c>
      <c r="D9" s="96" t="inlineStr">
        <is>
          <t>100% ALL CLEAR ✅</t>
        </is>
      </c>
      <c r="E9" s="96">
        <f>HYPERLINK("#'5. Gastrointestinal'!A1", "➡️ ไปยัง 5. Gastrointestinal")</f>
        <v/>
      </c>
      <c r="F9" s="96" t="inlineStr">
        <is>
          <t>ระบบทางเดินอาหาร กรดไหลย้อน แผลในกระเพาะ ท้องผูก ท้องเสีย ไวรัสตับอักเสบ</t>
        </is>
      </c>
    </row>
    <row r="10" ht="22" customHeight="1" s="49">
      <c r="A10" s="105" t="n">
        <v>6</v>
      </c>
      <c r="B10" s="106" t="inlineStr">
        <is>
          <t>เกี่ยวกับ 6. Hematologic ข้อใดต่อไปนี้กล่าวถูกต้องตามหลักวิชาชีพเภสัชกรรม</t>
        </is>
      </c>
      <c r="C10" s="105" t="inlineStr">
        <is>
          <t>103 ข้อ</t>
        </is>
      </c>
      <c r="D10" s="139" t="inlineStr">
        <is>
          <t>100% ALL CLEAR ✅</t>
        </is>
      </c>
      <c r="E10" s="139">
        <f>HYPERLINK("#'6. Hematologic'!A1", "➡️ ไปยัง 6. Hematologic")</f>
        <v/>
      </c>
      <c r="F10" s="139" t="inlineStr">
        <is>
          <t>โรคระบบเลือด โลหิตจาง ธาลัสซีเมีย การให้เลือดและอนุพันธ์เลือด</t>
        </is>
      </c>
    </row>
    <row r="11" ht="22" customHeight="1" s="49">
      <c r="A11" s="103" t="n">
        <v>7</v>
      </c>
      <c r="B11" s="104" t="inlineStr">
        <is>
          <t>เกี่ยวกับ 7. Immunologic ข้อใดต่อไปนี้กล่าวถูกต้องตามหลักวิชาชีพเภสัชกรรม</t>
        </is>
      </c>
      <c r="C11" s="103" t="inlineStr">
        <is>
          <t>119 ข้อ</t>
        </is>
      </c>
      <c r="D11" s="96" t="inlineStr">
        <is>
          <t>100% ALL CLEAR ✅</t>
        </is>
      </c>
      <c r="E11" s="96">
        <f>HYPERLINK("#'7. Immunologic'!A1", "➡️ ไปยัง 7. Immunologic")</f>
        <v/>
      </c>
      <c r="F11" s="96" t="inlineStr">
        <is>
          <t>ระบบภูมิคุ้มกัน โรคแพ้ภูมิตัวเอง SLE รูมาตอยด์ ภูมิแพ้ Anaphylaxis</t>
        </is>
      </c>
    </row>
    <row r="12" ht="22" customHeight="1" s="49">
      <c r="A12" s="105" t="n">
        <v>8</v>
      </c>
      <c r="B12" s="106" t="inlineStr">
        <is>
          <t>เกี่ยวกับ 8. Infectious diseases ข้อใดต่อไปนี้กล่าวถูกต้องตามหลักวิชาชีพเภสัชกรรม</t>
        </is>
      </c>
      <c r="C12" s="105" t="inlineStr">
        <is>
          <t>314 ข้อ</t>
        </is>
      </c>
      <c r="D12" s="139" t="inlineStr">
        <is>
          <t>100% ALL CLEAR ✅</t>
        </is>
      </c>
      <c r="E12" s="139">
        <f>HYPERLINK("#'8. Infectious diseases'!A1", "➡️ ไปยัง 8. Infectious diseases")</f>
        <v/>
      </c>
      <c r="F12" s="139" t="inlineStr">
        <is>
          <t>โรคติดเชื้อ ยาปฏิชีวนะ วัณโรค เอชไอวี ติดเชื้อทางเดินหายใจและทางเดินปัสสาวะ</t>
        </is>
      </c>
    </row>
    <row r="13" ht="22" customHeight="1" s="49">
      <c r="A13" s="103" t="n">
        <v>9</v>
      </c>
      <c r="B13" s="104" t="inlineStr">
        <is>
          <t>เกี่ยวกับ 9. Neurologic ข้อใดต่อไปนี้กล่าวถูกต้องตามหลักวิชาชีพเภสัชกรรม</t>
        </is>
      </c>
      <c r="C13" s="103" t="inlineStr">
        <is>
          <t>143 ข้อ</t>
        </is>
      </c>
      <c r="D13" s="96" t="inlineStr">
        <is>
          <t>100% ALL CLEAR ✅</t>
        </is>
      </c>
      <c r="E13" s="96">
        <f>HYPERLINK("#'9. Neurologic'!A1", "➡️ ไปยัง 9. Neurologic")</f>
        <v/>
      </c>
      <c r="F13" s="96" t="inlineStr">
        <is>
          <t>ระบบประสาท ลมชัก พาร์กินสัน ไมเกรน โรคหลอดเลือดสมอง อัลไซเมอร์</t>
        </is>
      </c>
    </row>
    <row r="14" ht="22" customHeight="1" s="49">
      <c r="A14" s="105" t="n">
        <v>10</v>
      </c>
      <c r="B14" s="106" t="inlineStr">
        <is>
          <t>เกี่ยวกับ 10. Psychiatric ข้อใดต่อไปนี้กล่าวถูกต้องตามหลักวิชาชีพเภสัชกรรม</t>
        </is>
      </c>
      <c r="C14" s="105" t="inlineStr">
        <is>
          <t>116 ข้อ</t>
        </is>
      </c>
      <c r="D14" s="139" t="inlineStr">
        <is>
          <t>100% ALL CLEAR ✅</t>
        </is>
      </c>
      <c r="E14" s="139">
        <f>HYPERLINK("#'10. Psychiatric'!A1", "➡️ ไปยัง 10. Psychiatric")</f>
        <v/>
      </c>
      <c r="F14" s="139" t="inlineStr">
        <is>
          <t>จิตเวชศาสตร์ โรคซึมเศร้า วิตกกังวล ไบโพลาร์ โรคจิตเภท การนอนไม่หลับ การเลิกบุหรี่</t>
        </is>
      </c>
    </row>
    <row r="15" ht="22" customHeight="1" s="49">
      <c r="A15" s="103" t="n">
        <v>11</v>
      </c>
      <c r="B15" s="104" t="inlineStr">
        <is>
          <t>เกี่ยวกับ 11. Pulmonary ข้อใดต่อไปนี้กล่าวถูกต้องตามหลักวิชาชีพเภสัชกรรม</t>
        </is>
      </c>
      <c r="C15" s="103" t="inlineStr">
        <is>
          <t>111 ข้อ</t>
        </is>
      </c>
      <c r="D15" s="96" t="inlineStr">
        <is>
          <t>100% ALL CLEAR ✅</t>
        </is>
      </c>
      <c r="E15" s="96">
        <f>HYPERLINK("#'11. Pulmonary'!A1", "➡️ ไปยัง 11. Pulmonary")</f>
        <v/>
      </c>
      <c r="F15" s="96" t="inlineStr">
        <is>
          <t>ระบบทางเดินหายใจ โรคหืด COPD ยาพ่นสูด การประเมินสมรรถภาพปอด</t>
        </is>
      </c>
    </row>
    <row r="16" ht="22" customHeight="1" s="49">
      <c r="A16" s="105" t="n">
        <v>12</v>
      </c>
      <c r="B16" s="106" t="inlineStr">
        <is>
          <t>12. GynaecologicGenitourinary</t>
        </is>
      </c>
      <c r="C16" s="105" t="inlineStr">
        <is>
          <t>158 ข้อ</t>
        </is>
      </c>
      <c r="D16" s="139" t="inlineStr">
        <is>
          <t>100% ALL CLEAR ✅</t>
        </is>
      </c>
      <c r="E16" s="139">
        <f>HYPERLINK("#'12. GynaecologicGenitourinary'!A1", "➡️ ไปยัง 12. GynaecologicGenitourinary")</f>
        <v/>
      </c>
      <c r="F16" s="139" t="inlineStr">
        <is>
          <t>สูตินรีเวชและทางเดินปัสสาวะ การคุมกำเนิด BPH ภาวะหมดประจำเดือน</t>
        </is>
      </c>
    </row>
    <row r="17" ht="22" customHeight="1" s="49">
      <c r="A17" s="103" t="n">
        <v>13</v>
      </c>
      <c r="B17" s="104" t="inlineStr">
        <is>
          <t>เกี่ยวกับ 13. Eye disorder ข้อใดต่อไปนี้กล่าวถูกต้องตามหลักวิชาชีพเภสัชกรรม</t>
        </is>
      </c>
      <c r="C17" s="103" t="inlineStr">
        <is>
          <t>48 ข้อ</t>
        </is>
      </c>
      <c r="D17" s="96" t="inlineStr">
        <is>
          <t>100% ALL CLEAR ✅</t>
        </is>
      </c>
      <c r="E17" s="96">
        <f>HYPERLINK("#'13. Eye disorder'!A1", "➡️ ไปยัง 13. Eye disorder")</f>
        <v/>
      </c>
      <c r="F17" s="96" t="inlineStr">
        <is>
          <t>โรคทางจักษุ ต้อหิน ตาแดง ตาแห้ง การติดเชื้อที่ตา ยาหยอดตา</t>
        </is>
      </c>
    </row>
    <row r="18" ht="22" customHeight="1" s="49">
      <c r="A18" s="105" t="n">
        <v>14</v>
      </c>
      <c r="B18" s="106" t="inlineStr">
        <is>
          <t>เกี่ยวกับ 14. Oncologic ข้อใดต่อไปนี้กล่าวถูกต้องตามหลักวิชาชีพเภสัชกรรม</t>
        </is>
      </c>
      <c r="C18" s="105" t="inlineStr">
        <is>
          <t>102 ข้อ</t>
        </is>
      </c>
      <c r="D18" s="139" t="inlineStr">
        <is>
          <t>100% ALL CLEAR ✅</t>
        </is>
      </c>
      <c r="E18" s="139">
        <f>HYPERLINK("#'14. Oncologic'!A1", "➡️ ไปยัง 14. Oncologic")</f>
        <v/>
      </c>
      <c r="F18" s="139" t="inlineStr">
        <is>
          <t>โรคมะเร็ง เคมีบำบัด Targeted therapy ภูมิคุ้มกันบำบัด ADRs จากยาเคมีบำบัด</t>
        </is>
      </c>
    </row>
    <row r="19" ht="22" customHeight="1" s="49">
      <c r="A19" s="103" t="n">
        <v>15</v>
      </c>
      <c r="B19" s="104" t="inlineStr">
        <is>
          <t>เกี่ยวกับ 15. Renal ข้อใดต่อไปนี้กล่าวถูกต้องตามหลักวิชาชีพเภสัชกรรม</t>
        </is>
      </c>
      <c r="C19" s="103" t="inlineStr">
        <is>
          <t>71 ข้อ</t>
        </is>
      </c>
      <c r="D19" s="96" t="inlineStr">
        <is>
          <t>100% ALL CLEAR ✅</t>
        </is>
      </c>
      <c r="E19" s="96">
        <f>HYPERLINK("#'15. Renal'!A1", "➡️ ไปยัง 15. Renal")</f>
        <v/>
      </c>
      <c r="F19" s="96" t="inlineStr">
        <is>
          <t>โรคไต ไตวายเฉียบพลัน ไตเรื้อรัง การปรับขนาดยาตามการทำงานของไต ฟอกเลือด</t>
        </is>
      </c>
    </row>
    <row r="20" ht="22" customHeight="1" s="49">
      <c r="A20" s="105" t="n">
        <v>16</v>
      </c>
      <c r="B20" s="106" t="inlineStr">
        <is>
          <t>16. Toxicology &amp; Poisoning</t>
        </is>
      </c>
      <c r="C20" s="105" t="inlineStr">
        <is>
          <t>40 ข้อ</t>
        </is>
      </c>
      <c r="D20" s="139" t="inlineStr">
        <is>
          <t>100% ALL CLEAR ✅</t>
        </is>
      </c>
      <c r="E20" s="139">
        <f>HYPERLINK("#'16. Toxicology &amp; Poisoning'!A1", "➡️ ไปยัง 16. Toxicology &amp; Poisoning")</f>
        <v/>
      </c>
      <c r="F20" s="139" t="inlineStr">
        <is>
          <t>พิษวิทยา ยาต้านพิษ (Antidotes) การจัดการภาวะได้รับสารพิษเฉียบพลัน</t>
        </is>
      </c>
    </row>
    <row r="21" ht="22" customHeight="1" s="49">
      <c r="A21" s="103" t="n">
        <v>17</v>
      </c>
      <c r="B21" s="104" t="inlineStr">
        <is>
          <t>เกี่ยวกับ 17. Herbal Medicine ข้อใดต่อไปนี้กล่าวถูกต้องตามหลักวิชาชีพเภสัชกรรม</t>
        </is>
      </c>
      <c r="C21" s="103" t="inlineStr">
        <is>
          <t>86 ข้อ</t>
        </is>
      </c>
      <c r="D21" s="96" t="inlineStr">
        <is>
          <t>100% ALL CLEAR ✅</t>
        </is>
      </c>
      <c r="E21" s="96">
        <f>HYPERLINK("#'17. Herbal Medicine'!A1", "➡️ ไปยัง 17. Herbal Medicine")</f>
        <v/>
      </c>
      <c r="F21" s="96" t="inlineStr">
        <is>
          <t>การบริบาลสมุนไพร บัญชียาหลักแห่งชาติด้านสมุนไพร และสมุนไพรในการดูแลสุขภาพ</t>
        </is>
      </c>
    </row>
    <row r="22" ht="22" customHeight="1" s="49">
      <c r="A22" s="105" t="n">
        <v>18</v>
      </c>
      <c r="B22" s="106" t="inlineStr">
        <is>
          <t>เกี่ยวกับ 18. Clinical Nutrition ข้อใดต่อไปนี้กล่าวถูกต้องตามหลักวิชาชีพเภสัชกรรม</t>
        </is>
      </c>
      <c r="C22" s="105" t="inlineStr">
        <is>
          <t>23 ข้อ</t>
        </is>
      </c>
      <c r="D22" s="139" t="inlineStr">
        <is>
          <t>100% ALL CLEAR ✅</t>
        </is>
      </c>
      <c r="E22" s="139">
        <f>HYPERLINK("#'18. Clinical Nutrition'!A1", "➡️ ไปยัง 18. Clinical Nutrition")</f>
        <v/>
      </c>
      <c r="F22" s="139" t="inlineStr">
        <is>
          <t>โภชนบำบัด TPN/EN การประเมินภาวะทุพโภชนาการ วิตามินและเกลือแร่</t>
        </is>
      </c>
    </row>
    <row r="23">
      <c r="A23" s="100" t="n"/>
      <c r="B23" s="34" t="n"/>
      <c r="C23" s="100" t="n"/>
      <c r="D23" s="34" t="n"/>
      <c r="E23" s="34" t="n"/>
      <c r="F23" s="34" t="n"/>
    </row>
    <row r="24" ht="26" customHeight="1" s="49">
      <c r="A24" s="107" t="inlineStr">
        <is>
          <t>🔬 2. PHARMACEUTICAL SCIENCES (PLE-CC1 PRODUCT) — 13 หมวดวิชา</t>
        </is>
      </c>
    </row>
    <row r="25" ht="24" customHeight="1" s="49">
      <c r="A25" s="101" t="inlineStr">
        <is>
          <t>ลำดับ</t>
        </is>
      </c>
      <c r="B25" s="102" t="inlineStr">
        <is>
          <t>เกี่ยวกับ หมวดวิชา / แผนกข้อสอบ ข้อใดต่อไปนี้กล่าวถูกต้องตามหลักวิชาชีพเภสัชกรรม</t>
        </is>
      </c>
      <c r="C25" s="101" t="inlineStr">
        <is>
          <t>จำนวนข้อ</t>
        </is>
      </c>
      <c r="D25" s="138" t="inlineStr">
        <is>
          <t>สถานะการตรวจ</t>
        </is>
      </c>
      <c r="E25" s="138" t="inlineStr">
        <is>
          <t>ทางลัดเปิดชีตข้อสอบ</t>
        </is>
      </c>
      <c r="F25" s="138" t="inlineStr">
        <is>
          <t>คำอธิบายเนื้อหา</t>
        </is>
      </c>
    </row>
    <row r="26" ht="22" customHeight="1" s="49">
      <c r="A26" s="103" t="n">
        <v>1</v>
      </c>
      <c r="B26" s="104" t="inlineStr">
        <is>
          <t>เกี่ยวกับ 1. Titrations ข้อใดต่อไปนี้กล่าวถูกต้องตามหลักวิชาชีพเภสัชกรรม</t>
        </is>
      </c>
      <c r="C26" s="103" t="inlineStr">
        <is>
          <t>80 ข้อ</t>
        </is>
      </c>
      <c r="D26" s="96" t="inlineStr">
        <is>
          <t>100% ALL CLEAR ✅</t>
        </is>
      </c>
      <c r="E26" s="96">
        <f>HYPERLINK("#'1. Titrations'!A1", "➡️ ไปยัง 1. Titrations")</f>
        <v/>
      </c>
      <c r="F26" s="96" t="inlineStr">
        <is>
          <t>เคมีวิเคราะห์ การไทเทรต Acid-Base, Redox, Complexometric, Precipitation</t>
        </is>
      </c>
    </row>
    <row r="27" ht="22" customHeight="1" s="49">
      <c r="A27" s="105" t="n">
        <v>2</v>
      </c>
      <c r="B27" s="106" t="inlineStr">
        <is>
          <t>เกี่ยวกับ 2. Chromatography ข้อใดต่อไปนี้กล่าวถูกต้องตามหลักวิชาชีพเภสัชกรรม</t>
        </is>
      </c>
      <c r="C27" s="105" t="inlineStr">
        <is>
          <t>76 ข้อ</t>
        </is>
      </c>
      <c r="D27" s="139" t="inlineStr">
        <is>
          <t>100% ALL CLEAR ✅</t>
        </is>
      </c>
      <c r="E27" s="139">
        <f>HYPERLINK("#'2. Chromatography'!A1", "➡️ ไปยัง 2. Chromatography")</f>
        <v/>
      </c>
      <c r="F27" s="139" t="inlineStr">
        <is>
          <t>โครมาโทกราฟี HPLC, TLC, GC การวิเคราะห์สารสำคัญและการทดสอบความบริสุทธิ์</t>
        </is>
      </c>
    </row>
    <row r="28" ht="22" customHeight="1" s="49">
      <c r="A28" s="103" t="n">
        <v>3</v>
      </c>
      <c r="B28" s="104" t="inlineStr">
        <is>
          <t>เกี่ยวกับ 3. Spectroscopy &amp; Optics ข้อใดต่อไปนี้กล่าวถูกต้องตามหลักวิชาชีพเภสัชกรรม</t>
        </is>
      </c>
      <c r="C28" s="103" t="inlineStr">
        <is>
          <t>65 ข้อ</t>
        </is>
      </c>
      <c r="D28" s="96" t="inlineStr">
        <is>
          <t>100% ALL CLEAR ✅</t>
        </is>
      </c>
      <c r="E28" s="96">
        <f>HYPERLINK("#'3. Spectroscopy &amp; Optics'!A1", "➡️ ไปยัง 3. Spectroscopy &amp; Optics")</f>
        <v/>
      </c>
      <c r="F28" s="96" t="inlineStr">
        <is>
          <t>สเปกโทรสโกปี UV-Vis, FT-IR, Mass, Polarimetry, Specific rotation</t>
        </is>
      </c>
    </row>
    <row r="29" ht="22" customHeight="1" s="49">
      <c r="A29" s="105" t="n">
        <v>4</v>
      </c>
      <c r="B29" s="106" t="inlineStr">
        <is>
          <t>เกี่ยวกับ 4. Preformulation &amp; GMP ข้อใดต่อไปนี้กล่าวถูกต้องตามหลักวิชาชีพเภสัชกรรม</t>
        </is>
      </c>
      <c r="C29" s="105" t="inlineStr">
        <is>
          <t>124 ข้อ</t>
        </is>
      </c>
      <c r="D29" s="139" t="inlineStr">
        <is>
          <t>100% ALL CLEAR ✅</t>
        </is>
      </c>
      <c r="E29" s="139">
        <f>HYPERLINK("#'4. Preformulation &amp; GMP'!A1", "➡️ ไปยัง 4. Preformulation &amp; GMP")</f>
        <v/>
      </c>
      <c r="F29" s="139" t="inlineStr">
        <is>
          <t>การเตรียมก่อนตั้งสูตร ความคงตัว หลักเกณฑ์วิธีการที่ดีในการผลิตยา (GMP/PIC/S)</t>
        </is>
      </c>
    </row>
    <row r="30" ht="22" customHeight="1" s="49">
      <c r="A30" s="103" t="n">
        <v>5</v>
      </c>
      <c r="B30" s="104" t="inlineStr">
        <is>
          <t>เกี่ยวกับ 5. Pharmaceutical Calc ข้อใดต่อไปนี้กล่าวถูกต้องตามหลักวิชาชีพเภสัชกรรม</t>
        </is>
      </c>
      <c r="C30" s="103" t="inlineStr">
        <is>
          <t>33 ข้อ</t>
        </is>
      </c>
      <c r="D30" s="96" t="inlineStr">
        <is>
          <t>100% ALL CLEAR ✅</t>
        </is>
      </c>
      <c r="E30" s="96">
        <f>HYPERLINK("#'5. Pharmaceutical Calc'!A1", "➡️ ไปยัง 5. Pharmaceutical Calc")</f>
        <v/>
      </c>
      <c r="F30" s="96" t="inlineStr">
        <is>
          <t>การคำนวณทางเภสัชกรรม การเจือจาง การปรับแรงดันออสโมติก Isotonicity</t>
        </is>
      </c>
    </row>
    <row r="31" ht="22" customHeight="1" s="49">
      <c r="A31" s="105" t="n">
        <v>6</v>
      </c>
      <c r="B31" s="106" t="inlineStr">
        <is>
          <t>เกี่ยวกับ 6. Solid Dosage Forms ข้อใดต่อไปนี้กล่าวถูกต้องตามหลักวิชาชีพเภสัชกรรม</t>
        </is>
      </c>
      <c r="C31" s="105" t="inlineStr">
        <is>
          <t>271 ข้อ</t>
        </is>
      </c>
      <c r="D31" s="139" t="inlineStr">
        <is>
          <t>100% ALL CLEAR ✅</t>
        </is>
      </c>
      <c r="E31" s="139">
        <f>HYPERLINK("#'6. Solid Dosage Forms'!A1", "➡️ ไปยัง 6. Solid Dosage Forms")</f>
        <v/>
      </c>
      <c r="F31" s="139" t="inlineStr">
        <is>
          <t>ยาเตรียมรูปแบบของแข็ง ยาเม็ด แคปซูล สารช่วยในตำรับ การเคลือบเม็ดยา</t>
        </is>
      </c>
    </row>
    <row r="32" ht="22" customHeight="1" s="49">
      <c r="A32" s="103" t="n">
        <v>7</v>
      </c>
      <c r="B32" s="104" t="inlineStr">
        <is>
          <t>เกี่ยวกับ 7. Liquid &amp; Semisolids ข้อใดต่อไปนี้กล่าวถูกต้องตามหลักวิชาชีพเภสัชกรรม</t>
        </is>
      </c>
      <c r="C32" s="103" t="inlineStr">
        <is>
          <t>245 ข้อ</t>
        </is>
      </c>
      <c r="D32" s="96" t="inlineStr">
        <is>
          <t>100% ALL CLEAR ✅</t>
        </is>
      </c>
      <c r="E32" s="96">
        <f>HYPERLINK("#'7. Liquid &amp; Semisolids'!A1", "➡️ ไปยัง 7. Liquid &amp; Semisolids")</f>
        <v/>
      </c>
      <c r="F32" s="96" t="inlineStr">
        <is>
          <t>ยาน้ำ สารละลาย ยาแขวนตะกอน อิมัลชัน ยาขี้ผึ้ง ครีม เจล สารช่วยลดแรงตึงผิว</t>
        </is>
      </c>
    </row>
    <row r="33" ht="22" customHeight="1" s="49">
      <c r="A33" s="105" t="n">
        <v>8</v>
      </c>
      <c r="B33" s="106" t="inlineStr">
        <is>
          <t>8. Biopharm &amp; Drug Release</t>
        </is>
      </c>
      <c r="C33" s="105" t="inlineStr">
        <is>
          <t>85 ข้อ</t>
        </is>
      </c>
      <c r="D33" s="139" t="inlineStr">
        <is>
          <t>100% ALL CLEAR ✅</t>
        </is>
      </c>
      <c r="E33" s="139">
        <f>HYPERLINK("#'8. Biopharm &amp; Drug Release'!A1", "➡️ ไปยัง 8. Biopharm &amp; Drug Release")</f>
        <v/>
      </c>
      <c r="F33" s="139" t="inlineStr">
        <is>
          <t>เภสัชชีวภาพ การดูดซึมยา กลไกการแพร่ Dissolution ชีวสมมูล (Bioequivalence)</t>
        </is>
      </c>
    </row>
    <row r="34" ht="22" customHeight="1" s="49">
      <c r="A34" s="103" t="n">
        <v>9</v>
      </c>
      <c r="B34" s="104" t="inlineStr">
        <is>
          <t>9. Sterile &amp; Special Forms</t>
        </is>
      </c>
      <c r="C34" s="103" t="inlineStr">
        <is>
          <t>83 ข้อ</t>
        </is>
      </c>
      <c r="D34" s="96" t="inlineStr">
        <is>
          <t>100% ALL CLEAR ✅</t>
        </is>
      </c>
      <c r="E34" s="96">
        <f>HYPERLINK("#'9. Sterile &amp; Special Forms'!A1", "➡️ ไปยัง 9. Sterile &amp; Special Forms")</f>
        <v/>
      </c>
      <c r="F34" s="96" t="inlineStr">
        <is>
          <t>ยาฉีดปราศจากเชื้อ การทำให้ปราศจากเชื้อ การทดสอบ Endotoxin ยาพ่นสูด แผ่นแปะผิวหนัง</t>
        </is>
      </c>
    </row>
    <row r="35" ht="22" customHeight="1" s="49">
      <c r="A35" s="105" t="n">
        <v>10</v>
      </c>
      <c r="B35" s="106" t="inlineStr">
        <is>
          <t>เกี่ยวกับ 10. Biotech Products ข้อใดต่อไปนี้กล่าวถูกต้องตามหลักวิชาชีพเภสัชกรรม</t>
        </is>
      </c>
      <c r="C35" s="105" t="inlineStr">
        <is>
          <t>117 ข้อ</t>
        </is>
      </c>
      <c r="D35" s="139" t="inlineStr">
        <is>
          <t>100% ALL CLEAR ✅</t>
        </is>
      </c>
      <c r="E35" s="139">
        <f>HYPERLINK("#'10. Biotech Products'!A1", "➡️ ไปยัง 10. Biotech Products")</f>
        <v/>
      </c>
      <c r="F35" s="139" t="inlineStr">
        <is>
          <t>ยาชีววัตถุ Monoclonal antibodies รีคอมบิแนนท์โปรตีน Biosimilars และการควบคุมคุณภาพ</t>
        </is>
      </c>
    </row>
    <row r="36" ht="22" customHeight="1" s="49">
      <c r="A36" s="103" t="n">
        <v>11</v>
      </c>
      <c r="B36" s="104" t="inlineStr">
        <is>
          <t>เกี่ยวกับ 11. Herbal Products ข้อใดต่อไปนี้กล่าวถูกต้องตามหลักวิชาชีพเภสัชกรรม</t>
        </is>
      </c>
      <c r="C36" s="103" t="inlineStr">
        <is>
          <t>33 ข้อ</t>
        </is>
      </c>
      <c r="D36" s="96" t="inlineStr">
        <is>
          <t>100% ALL CLEAR ✅</t>
        </is>
      </c>
      <c r="E36" s="96">
        <f>HYPERLINK("#'11. Herbal Products'!A1", "➡️ ไปยัง 11. Herbal Products")</f>
        <v/>
      </c>
      <c r="F36" s="96" t="inlineStr">
        <is>
          <t>ผลิตภัณฑ์สมุนไพรและเภสัชเวท การสกัดสารสำคัญ THP มาร์กเกอร์และการควบคุมคุณภาพ</t>
        </is>
      </c>
    </row>
    <row r="37" ht="22" customHeight="1" s="49">
      <c r="A37" s="105" t="n">
        <v>12</v>
      </c>
      <c r="B37" s="106" t="inlineStr">
        <is>
          <t>เกี่ยวกับ 12. Food Products &amp; QA ข้อใดต่อไปนี้กล่าวถูกต้องตามหลักวิชาชีพเภสัชกรรม</t>
        </is>
      </c>
      <c r="C37" s="105" t="inlineStr">
        <is>
          <t>1 ข้อ</t>
        </is>
      </c>
      <c r="D37" s="139" t="inlineStr">
        <is>
          <t>100% ALL CLEAR ✅</t>
        </is>
      </c>
      <c r="E37" s="139">
        <f>HYPERLINK("#'12. Food Products &amp; QA'!A1", "➡️ ไปยัง 12. Food Products &amp; QA")</f>
        <v/>
      </c>
      <c r="F37" s="139" t="inlineStr">
        <is>
          <t>ผลิตภัณฑ์อาหาร ผลิตภัณฑ์เสริมอาหาร การประกันคุณภาพอาหารและกฎหมายที่เกี่ยวข้อง</t>
        </is>
      </c>
    </row>
    <row r="38" ht="22" customHeight="1" s="49">
      <c r="A38" s="103" t="n">
        <v>13</v>
      </c>
      <c r="B38" s="104" t="inlineStr">
        <is>
          <t>เกี่ยวกับ 13. Medicinal Chemistry ข้อใดต่อไปนี้กล่าวถูกต้องตามหลักวิชาชีพเภสัชกรรม</t>
        </is>
      </c>
      <c r="C38" s="103" t="inlineStr">
        <is>
          <t>81 ข้อ</t>
        </is>
      </c>
      <c r="D38" s="96" t="inlineStr">
        <is>
          <t>100% ALL CLEAR ✅</t>
        </is>
      </c>
      <c r="E38" s="96">
        <f>HYPERLINK("#'13. Medicinal Chemistry'!A1", "➡️ ไปยัง 13. Medicinal Chemistry")</f>
        <v/>
      </c>
      <c r="F38" s="96" t="inlineStr">
        <is>
          <t>เคมีทางยา โครงสร้าง SAR เมแทบอลิซึมของยา การออกแบบยา และแรงยึดเหนี่ยวโมเลกุล</t>
        </is>
      </c>
    </row>
    <row r="39">
      <c r="A39" s="100" t="n"/>
      <c r="B39" s="34" t="n"/>
      <c r="C39" s="100" t="n"/>
      <c r="D39" s="34" t="n"/>
      <c r="E39" s="34" t="n"/>
      <c r="F39" s="34" t="n"/>
    </row>
    <row r="40" ht="26" customHeight="1" s="49">
      <c r="A40" s="108" t="inlineStr">
        <is>
          <t>⚖️ 3. SOCIAL &amp; ADMINISTRATIVE PHARMACY (PLE-CC1 SAP) — 3 หมวดวิชา</t>
        </is>
      </c>
    </row>
    <row r="41" ht="24" customHeight="1" s="49">
      <c r="A41" s="101" t="inlineStr">
        <is>
          <t>ลำดับ</t>
        </is>
      </c>
      <c r="B41" s="102" t="inlineStr">
        <is>
          <t>เกี่ยวกับ หมวดวิชา / แผนกข้อสอบ ข้อใดต่อไปนี้กล่าวถูกต้องตามหลักวิชาชีพเภสัชกรรม</t>
        </is>
      </c>
      <c r="C41" s="101" t="inlineStr">
        <is>
          <t>จำนวนข้อ</t>
        </is>
      </c>
      <c r="D41" s="138" t="inlineStr">
        <is>
          <t>สถานะการตรวจ</t>
        </is>
      </c>
      <c r="E41" s="138" t="inlineStr">
        <is>
          <t>ทางลัดเปิดชีตข้อสอบ</t>
        </is>
      </c>
      <c r="F41" s="138" t="inlineStr">
        <is>
          <t>คำอธิบายเนื้อหา</t>
        </is>
      </c>
    </row>
    <row r="42" ht="22" customHeight="1" s="49">
      <c r="A42" s="103" t="n">
        <v>1</v>
      </c>
      <c r="B42" s="104" t="inlineStr">
        <is>
          <t>1. Pharmacy Laws &amp; Ethics</t>
        </is>
      </c>
      <c r="C42" s="103" t="inlineStr">
        <is>
          <t>313 ข้อ</t>
        </is>
      </c>
      <c r="D42" s="96" t="inlineStr">
        <is>
          <t>100% ALL CLEAR ✅</t>
        </is>
      </c>
      <c r="E42" s="96">
        <f>HYPERLINK("#'1. Pharmacy Laws &amp; Ethics'!A1", "➡️ ไปยัง 1. Pharmacy Laws &amp; Ethics")</f>
        <v/>
      </c>
      <c r="F42" s="96" t="inlineStr">
        <is>
          <t>กฎหมายยา พ.ร.บ.ยา พ.ร.บ.วัตถุออกฤทธิ์ ยาเสพติด จรรยาบรรณวิชาชีพเภสัชกรรม และ GPP</t>
        </is>
      </c>
    </row>
    <row r="43" ht="22" customHeight="1" s="49">
      <c r="A43" s="105" t="n">
        <v>2</v>
      </c>
      <c r="B43" s="106" t="inlineStr">
        <is>
          <t>2. Pharmacy Administration &amp; Sy</t>
        </is>
      </c>
      <c r="C43" s="105" t="inlineStr">
        <is>
          <t>7 ข้อ</t>
        </is>
      </c>
      <c r="D43" s="139" t="inlineStr">
        <is>
          <t>100% ALL CLEAR ✅</t>
        </is>
      </c>
      <c r="E43" s="139">
        <f>HYPERLINK("#'2. Pharmacy Administration &amp; Sy'!A1", "➡️ ไปยัง 2. Pharmacy Administration &amp; Sy")</f>
        <v/>
      </c>
      <c r="F43" s="139" t="inlineStr">
        <is>
          <t>การบริหารเภสัชกิจ บัญชียาหลักแห่งชาติ ระบบประกันสุขภาพ การจัดซื้อและคลังยา</t>
        </is>
      </c>
    </row>
    <row r="44" ht="22" customHeight="1" s="49">
      <c r="A44" s="103" t="n">
        <v>3</v>
      </c>
      <c r="B44" s="104" t="inlineStr">
        <is>
          <t>เกี่ยวกับ 3. Research &amp; Biostats ข้อใดต่อไปนี้กล่าวถูกต้องตามหลักวิชาชีพเภสัชกรรม</t>
        </is>
      </c>
      <c r="C44" s="103" t="inlineStr">
        <is>
          <t>76 ข้อ</t>
        </is>
      </c>
      <c r="D44" s="96" t="inlineStr">
        <is>
          <t>100% ALL CLEAR ✅</t>
        </is>
      </c>
      <c r="E44" s="96">
        <f>HYPERLINK("#'3. Research &amp; Biostats'!A1", "➡️ ไปยัง 3. Research &amp; Biostats")</f>
        <v/>
      </c>
      <c r="F44" s="96" t="inlineStr">
        <is>
          <t>ระเบียบวิธีวิจัย ชีวสถิติ การออกแบบการวิจัยทางคลินิก การแปลผลสถิติและเวชศาสตร์เชิงประจักษ์</t>
        </is>
      </c>
    </row>
    <row r="45">
      <c r="A45" s="100" t="n"/>
      <c r="B45" s="34" t="n"/>
      <c r="C45" s="100" t="n"/>
      <c r="D45" s="34" t="n"/>
      <c r="E45" s="34" t="n"/>
      <c r="F45" s="34" t="n"/>
    </row>
    <row r="46" ht="26" customHeight="1" s="49">
      <c r="A46" s="109" t="inlineStr">
        <is>
          <t>⚡ 4. FAST QUIZ ENGINE &amp; CASE DIRECTORY (ระบบสุ่มข้อสอบด่วนและทะเบียนเคส)</t>
        </is>
      </c>
    </row>
    <row r="47" ht="24" customHeight="1" s="49">
      <c r="A47" s="101" t="inlineStr">
        <is>
          <t>ลำดับ</t>
        </is>
      </c>
      <c r="B47" s="102" t="inlineStr">
        <is>
          <t>เกี่ยวกับ หมวดวิชา / แผนกข้อสอบ ข้อใดต่อไปนี้กล่าวถูกต้องตามหลักวิชาชีพเภสัชกรรม</t>
        </is>
      </c>
      <c r="C47" s="101" t="inlineStr">
        <is>
          <t>จำนวนข้อ</t>
        </is>
      </c>
      <c r="D47" s="138" t="inlineStr">
        <is>
          <t>สถานะการตรวจ</t>
        </is>
      </c>
      <c r="E47" s="138" t="inlineStr">
        <is>
          <t>ทางลัดเปิดชีตข้อสอบ</t>
        </is>
      </c>
      <c r="F47" s="138" t="inlineStr">
        <is>
          <t>คำอธิบายเนื้อหา</t>
        </is>
      </c>
    </row>
    <row r="48" ht="22" customHeight="1" s="49">
      <c r="A48" s="103" t="n">
        <v>1</v>
      </c>
      <c r="B48" s="104" t="inlineStr">
        <is>
          <t>เกี่ยวกับ 📥 รวมข้อสอบด่วน ข้อใดต่อไปนี้กล่าวถูกต้องตามหลักวิชาชีพเภสัชกรรม</t>
        </is>
      </c>
      <c r="C48" s="103" t="inlineStr">
        <is>
          <t>132 ข้อ</t>
        </is>
      </c>
      <c r="D48" s="96" t="inlineStr">
        <is>
          <t>100% ALL CLEAR ✅</t>
        </is>
      </c>
      <c r="E48" s="96">
        <f>HYPERLINK("#'📥 รวมข้อสอบด่วน'!A1", "➡️ ไปยัง 📥 รวมข้อสอบด่วน")</f>
        <v/>
      </c>
      <c r="F48" s="96" t="inlineStr">
        <is>
          <t>คลังข้อสอบด่วนรวมทุกวิชา รองรับการสุ่มชุดข้อสอบต่อเนื่องและ Mock Exams พร้อม Case ID</t>
        </is>
      </c>
    </row>
    <row r="49" ht="22" customHeight="1" s="49">
      <c r="A49" s="105" t="n">
        <v>2</v>
      </c>
      <c r="B49" s="106" t="inlineStr">
        <is>
          <t>เกี่ยวกับ 📑 ทะเบียนรหัสเคส ข้อใดต่อไปนี้กล่าวถูกต้องตามหลักวิชาชีพเภสัชกรรม</t>
        </is>
      </c>
      <c r="C49" s="105" t="inlineStr">
        <is>
          <t>37 ข้อ</t>
        </is>
      </c>
      <c r="D49" s="139" t="inlineStr">
        <is>
          <t>100% ALL CLEAR ✅</t>
        </is>
      </c>
      <c r="E49" s="139">
        <f>HYPERLINK("#'📑 ทะเบียนรหัสเคส'!A1", "➡️ ไปยัง 📑 ทะเบียนรหัสเคส")</f>
        <v/>
      </c>
      <c r="F49" s="139" t="inlineStr">
        <is>
          <t>ทะเบียนรหัสเคสกรณีศึกษาต่อเนื่อง (Master Case Directory) ป้องกันรหัสเคสซ้ำซ้อน</t>
        </is>
      </c>
    </row>
    <row r="50">
      <c r="A50" s="100" t="inlineStr">
        <is>
          <t>-</t>
        </is>
      </c>
      <c r="B50" s="34" t="inlineStr">
        <is>
          <t>📖 System Guideline (คู่มือระบบ)</t>
        </is>
      </c>
      <c r="C50" s="100" t="inlineStr">
        <is>
          <t>1 หน้า</t>
        </is>
      </c>
      <c r="D50" s="88" t="inlineStr">
        <is>
          <t>100% ALL CLEAR ✅</t>
        </is>
      </c>
      <c r="E50" s="88">
        <f>HYPERLINK("#'📖 System Guideline (คู่มือระบบ)'!A1", "➡️ ไปยัง คู่มือระบบ")</f>
        <v/>
      </c>
      <c r="F50" s="88" t="inlineStr">
        <is>
          <t>คู่มือมาตรฐานการบันทึกข้อมูล ไวยากรณ์รหัสเคส Master Non-Collision Syntax และโครงสร้างเฉลย 6 มิติ</t>
        </is>
      </c>
    </row>
  </sheetData>
  <mergeCells count="5">
    <mergeCell ref="A24:F24"/>
    <mergeCell ref="A46:F46"/>
    <mergeCell ref="A1:F1"/>
    <mergeCell ref="A40:F40"/>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pane ySplit="2" topLeftCell="A3" activePane="bottomLeft" state="frozen"/>
      <selection pane="bottomLeft" activeCell="A1" sqref="A1"/>
    </sheetView>
  </sheetViews>
  <sheetFormatPr baseColWidth="8" defaultRowHeight="13.2"/>
  <cols>
    <col width="10" customWidth="1" style="49" min="1" max="1"/>
    <col width="52" customWidth="1" style="49" min="2" max="2"/>
    <col width="12" customWidth="1" style="49" min="3" max="3"/>
    <col width="34" customWidth="1" style="49" min="4" max="8"/>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5"/>
    <col width="30" customWidth="1" style="49" min="14" max="14"/>
    <col width="16" customWidth="1" style="49" min="15" max="15"/>
    <col width="16" customWidth="1" style="49" min="16" max="16"/>
    <col width="24" customWidth="1" style="49" min="17" max="17"/>
    <col width="30" customWidth="1" style="49" min="18" max="18"/>
  </cols>
  <sheetData>
    <row r="1" ht="36" customHeight="1" s="49">
      <c r="A1" s="50">
        <f>HYPERLINK("#'สารบัญ'!A1", "🏠 กลับสู่หน้าแรก (Go to Home Page)")</f>
        <v/>
      </c>
    </row>
    <row r="2" ht="37.95" customHeight="1" s="49">
      <c r="A2" s="110" t="inlineStr">
        <is>
          <t>ข้อที่</t>
        </is>
      </c>
      <c r="B2" s="140" t="inlineStr">
        <is>
          <t>คำถาม</t>
        </is>
      </c>
      <c r="C2" s="110" t="inlineStr">
        <is>
          <t>รูปถาม</t>
        </is>
      </c>
      <c r="D2" s="140" t="inlineStr">
        <is>
          <t>ตัวเลือก 1 (ก)</t>
        </is>
      </c>
      <c r="E2" s="140" t="inlineStr">
        <is>
          <t>ตัวเลือก 2 (ข)</t>
        </is>
      </c>
      <c r="F2" s="140" t="inlineStr">
        <is>
          <t>ตัวเลือก 3 (ค)</t>
        </is>
      </c>
      <c r="G2" s="140" t="inlineStr">
        <is>
          <t>ตัวเลือก 4 (ง)</t>
        </is>
      </c>
      <c r="H2" s="140" t="inlineStr">
        <is>
          <t>ตัวเลือก 5 (จ)</t>
        </is>
      </c>
      <c r="I2" s="110" t="inlineStr">
        <is>
          <t>เฉลย (1-5)</t>
        </is>
      </c>
      <c r="J2" s="140" t="inlineStr">
        <is>
          <t>คำอธิบายเฉลย</t>
        </is>
      </c>
      <c r="K2" s="110" t="inlineStr">
        <is>
          <t>รูปเฉลย</t>
        </is>
      </c>
      <c r="L2" s="164" t="inlineStr">
        <is>
          <t>หัวข้อโรคสภาฯ (Topic)</t>
        </is>
      </c>
      <c r="M2" s="110" t="inlineStr">
        <is>
          <t>Track (Clinic/Product/SAP)</t>
        </is>
      </c>
      <c r="N2" s="140" t="inlineStr">
        <is>
          <t>หมายเหตุ</t>
        </is>
      </c>
      <c r="O2" s="110" t="inlineStr">
        <is>
          <t>ประเภทข้อสอบ</t>
        </is>
      </c>
      <c r="P2" s="110" t="inlineStr">
        <is>
          <t>ปี / เลขชุด</t>
        </is>
      </c>
      <c r="Q2" s="140" t="inlineStr">
        <is>
          <t>หมวดวิชา/ชีตปลายทาง ★</t>
        </is>
      </c>
      <c r="R2" s="164" t="inlineStr">
        <is>
          <t>หัวข้อย่อย (Subtopic)</t>
        </is>
      </c>
    </row>
    <row r="3" ht="28" customHeight="1" s="49"/>
    <row r="4" ht="28" customHeight="1" s="49"/>
    <row r="5" ht="28" customHeight="1" s="49"/>
    <row r="6" ht="28" customHeight="1" s="49"/>
    <row r="7" ht="28" customHeight="1" s="49"/>
    <row r="8" ht="28" customHeight="1" s="49"/>
    <row r="9" ht="28" customHeight="1" s="49"/>
    <row r="10" ht="28" customHeight="1" s="49"/>
    <row r="11" ht="28" customHeight="1" s="49"/>
    <row r="12" ht="28" customHeight="1" s="49"/>
    <row r="13" ht="28" customHeight="1" s="49"/>
    <row r="14" ht="28" customHeight="1" s="49"/>
    <row r="15" ht="28" customHeight="1" s="49"/>
    <row r="16" ht="28" customHeight="1" s="49"/>
    <row r="17" ht="28" customHeight="1" s="49"/>
    <row r="18" ht="28" customHeight="1" s="49"/>
    <row r="19" ht="28" customHeight="1" s="49"/>
    <row r="20" ht="24" customHeight="1" s="49"/>
    <row r="21" ht="24" customHeight="1" s="49"/>
    <row r="22" ht="24" customHeight="1" s="49"/>
    <row r="23" ht="24" customHeight="1" s="49"/>
    <row r="24" ht="24" customHeight="1" s="49"/>
    <row r="25" ht="24" customHeight="1" s="49"/>
    <row r="26" ht="24" customHeight="1" s="49"/>
    <row r="27" ht="24" customHeight="1" s="49"/>
    <row r="28" ht="24" customHeight="1" s="49"/>
    <row r="29" ht="24" customHeight="1" s="49"/>
    <row r="30" ht="24" customHeight="1" s="49"/>
    <row r="31" ht="24" customHeight="1" s="49"/>
    <row r="32" ht="24" customHeight="1" s="49"/>
    <row r="33" ht="24" customHeight="1" s="49"/>
    <row r="34" ht="24" customHeight="1" s="49"/>
    <row r="35" ht="24" customHeight="1" s="49"/>
    <row r="36" ht="24" customHeight="1" s="49"/>
    <row r="37" ht="24" customHeight="1" s="49"/>
    <row r="38" ht="24" customHeight="1" s="49"/>
    <row r="39" ht="24" customHeight="1" s="49"/>
    <row r="40" ht="24" customHeight="1" s="49"/>
    <row r="41" ht="24" customHeight="1" s="49"/>
    <row r="42" ht="24" customHeight="1" s="49"/>
    <row r="43" ht="24" customHeight="1" s="49"/>
    <row r="44" ht="24" customHeight="1" s="49"/>
    <row r="45" ht="24" customHeight="1" s="49"/>
    <row r="46" ht="24" customHeight="1" s="49"/>
    <row r="47" ht="24" customHeight="1" s="49"/>
    <row r="48" ht="24" customHeight="1" s="49"/>
    <row r="49" ht="24" customHeight="1" s="49"/>
    <row r="50" ht="24" customHeight="1" s="49"/>
    <row r="51" ht="24" customHeight="1" s="49"/>
    <row r="52" ht="24" customHeight="1" s="49"/>
    <row r="53" ht="24" customHeight="1" s="49"/>
    <row r="54" ht="24" customHeight="1" s="49"/>
    <row r="55" ht="24" customHeight="1" s="49"/>
    <row r="56" ht="24" customHeight="1" s="49"/>
    <row r="57" ht="24" customHeight="1" s="49"/>
    <row r="58" ht="24" customHeight="1" s="49"/>
    <row r="59" ht="24" customHeight="1" s="49"/>
    <row r="60" ht="24" customHeight="1" s="49"/>
    <row r="61" ht="24" customHeight="1" s="49"/>
    <row r="62" ht="24" customHeight="1" s="49"/>
    <row r="63" ht="24" customHeight="1" s="49"/>
    <row r="64" ht="24" customHeight="1" s="49"/>
    <row r="65" ht="24" customHeight="1" s="49"/>
    <row r="66" ht="24" customHeight="1" s="49"/>
    <row r="67" ht="24" customHeight="1" s="49"/>
    <row r="68" ht="24" customHeight="1" s="49"/>
    <row r="69" ht="24" customHeight="1" s="49"/>
    <row r="70" ht="24" customHeight="1" s="49"/>
    <row r="71" ht="24" customHeight="1" s="49"/>
    <row r="72" ht="24" customHeight="1" s="49"/>
    <row r="73" ht="24" customHeight="1" s="49"/>
    <row r="74" ht="24" customHeight="1" s="49"/>
    <row r="75" ht="24" customHeight="1" s="49"/>
    <row r="76" ht="24" customHeight="1" s="49"/>
    <row r="77" ht="24" customHeight="1" s="49"/>
    <row r="78" ht="24" customHeight="1" s="49"/>
    <row r="79" ht="24" customHeight="1" s="49"/>
    <row r="80" ht="24" customHeight="1" s="49"/>
    <row r="81" ht="24" customHeight="1" s="49"/>
    <row r="82" ht="24" customHeight="1" s="49"/>
    <row r="83" ht="24" customHeight="1" s="49"/>
  </sheetData>
  <mergeCells count="1">
    <mergeCell ref="A1:Q1"/>
  </mergeCells>
  <dataValidations count="3">
    <dataValidation sqref="I3:I300" showDropDown="0" showInputMessage="0" showErrorMessage="0" allowBlank="1" type="list">
      <formula1>"1,2,3,4,5"</formula1>
    </dataValidation>
    <dataValidation sqref="M3:M300" showDropDown="0" showInputMessage="0" showErrorMessage="0" allowBlank="1" type="list">
      <formula1>"Clinic,Product,SAP"</formula1>
    </dataValidation>
    <dataValidation sqref="O3:O300" showDropDown="0" showInputMessage="0" showErrorMessage="0" allowBlank="1" type="list">
      <formula1>"Mock,ข้อสอบจริง,ข้อสอบเก่า,แบบฝึกหัด"</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2"/>
  <sheetViews>
    <sheetView workbookViewId="0">
      <pane ySplit="1" topLeftCell="A2" activePane="bottomLeft" state="frozen"/>
      <selection pane="bottomLeft" activeCell="B3" sqref="B3"/>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c r="A1" s="1" t="inlineStr">
        <is>
          <t>Timestamp</t>
        </is>
      </c>
      <c r="B1" s="141" t="inlineStr">
        <is>
          <t>User</t>
        </is>
      </c>
      <c r="C1" s="1" t="inlineStr">
        <is>
          <t>Category/Mode</t>
        </is>
      </c>
      <c r="D1" s="141" t="inlineStr">
        <is>
          <t>Score</t>
        </is>
      </c>
      <c r="E1" s="141" t="inlineStr">
        <is>
          <t>Total</t>
        </is>
      </c>
      <c r="F1" s="141" t="inlineStr">
        <is>
          <t>Percentage</t>
        </is>
      </c>
      <c r="G1" s="141" t="inlineStr">
        <is>
          <t>TimeSpentSeconds</t>
        </is>
      </c>
    </row>
    <row r="2">
      <c r="A2" s="98" t="inlineStr">
        <is>
          <t>2026-09-24T13:21:44.697Z</t>
        </is>
      </c>
      <c r="B2" s="142" t="inlineStr">
        <is>
          <t>บุคคลทั่วไป</t>
        </is>
      </c>
      <c r="C2" s="98" t="inlineStr">
        <is>
          <t>⏱️ จำลองสอบจริง PLE-CC1 (20 ข้อ)</t>
        </is>
      </c>
      <c r="D2" s="142" t="inlineStr">
        <is>
          <t>4</t>
        </is>
      </c>
      <c r="E2" s="142" t="inlineStr">
        <is>
          <t>20</t>
        </is>
      </c>
      <c r="F2" s="143" t="inlineStr">
        <is>
          <t>0.2</t>
        </is>
      </c>
      <c r="G2" s="98" t="n">
        <v>0</v>
      </c>
    </row>
  </sheetData>
  <pageMargins left="0.75" right="0.75" top="1" bottom="1" header="0.5" footer="0.5"/>
</worksheet>
</file>

<file path=xl/worksheets/sheet4.xml><?xml version="1.0" encoding="utf-8"?>
<worksheet xmlns="http://schemas.openxmlformats.org/spreadsheetml/2006/main">
  <sheetPr>
    <tabColor rgb="FF2196F2"/>
    <outlinePr summaryBelow="0" summaryRight="0"/>
    <pageSetUpPr/>
  </sheetPr>
  <dimension ref="A1:R2"/>
  <sheetViews>
    <sheetView workbookViewId="0">
      <selection activeCell="D10" sqref="D10"/>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7" customHeight="1" s="49">
      <c r="A1" s="48">
        <f>HYPERLINK("#gid=0", "🏠 กลับสู่หน้าแรก (Go to Home Page)")</f>
        <v/>
      </c>
    </row>
    <row r="2" ht="21.6" customHeight="1" s="49">
      <c r="A2" s="113" t="inlineStr">
        <is>
          <t>⚙️ ตัวกรอง:</t>
        </is>
      </c>
      <c r="B2" s="145" t="inlineStr">
        <is>
          <t>ประเภทข้อสอบ (Col O)</t>
        </is>
      </c>
      <c r="C2" s="113" t="inlineStr">
        <is>
          <t>ปี / เลขชุด (Col P)</t>
        </is>
      </c>
      <c r="D2" s="145" t="inlineStr">
        <is>
          <t>หมวดหลัก (Clinic/Product/SAP)</t>
        </is>
      </c>
      <c r="E2" s="145" t="inlineStr">
        <is>
          <t>ค้นหาคีย์เวิร์ดในโจทย์ / ยา</t>
        </is>
      </c>
      <c r="F2" s="145" t="inlineStr">
        <is>
          <t>จำนวนข้อที่พบ</t>
        </is>
      </c>
      <c r="G2" s="98" t="n"/>
      <c r="H2" s="98" t="n"/>
      <c r="I2" s="98" t="n"/>
      <c r="J2" s="98" t="n"/>
      <c r="K2" s="98" t="n"/>
      <c r="L2" s="164" t="inlineStr">
        <is>
          <t>หัวข้อโรคสภาฯ (Topic)</t>
        </is>
      </c>
      <c r="M2" s="98" t="n"/>
      <c r="N2" s="98" t="n"/>
      <c r="O2" s="98" t="n"/>
      <c r="P2" s="98" t="n"/>
      <c r="Q2" s="98" t="n"/>
      <c r="R2" s="164" t="inlineStr">
        <is>
          <t>หัวข้อย่อย (Subtopic)</t>
        </is>
      </c>
    </row>
    <row r="3" ht="21.6" customHeight="1" s="49"/>
    <row r="5" ht="21.6" customHeight="1" s="49"/>
    <row r="6" ht="13.2" customHeight="1" s="49"/>
    <row r="7" ht="13.2" customHeight="1" s="49"/>
    <row r="8" ht="13.2" customHeight="1" s="49"/>
    <row r="9" ht="13.2" customHeight="1" s="49"/>
    <row r="10" ht="13.2" customHeight="1" s="49"/>
    <row r="11" ht="13.2" customHeight="1" s="49"/>
    <row r="12" ht="13.2" customHeight="1" s="49"/>
    <row r="13" ht="13.2" customHeight="1" s="49"/>
    <row r="14" ht="13.2" customHeight="1" s="49"/>
    <row r="15" ht="13.2" customHeight="1" s="49"/>
    <row r="16" ht="13.2" customHeight="1" s="49"/>
    <row r="17" ht="13.2" customHeight="1" s="49"/>
    <row r="18" ht="13.2" customHeight="1" s="49"/>
    <row r="19" ht="13.2" customHeight="1" s="49"/>
    <row r="20" ht="13.2" customHeight="1" s="49"/>
    <row r="21" ht="13.2" customHeight="1" s="49"/>
    <row r="22" ht="13.2" customHeight="1" s="49"/>
    <row r="23" ht="13.2" customHeight="1" s="49"/>
    <row r="24" ht="13.2" customHeight="1" s="49"/>
    <row r="25" ht="13.2" customHeight="1" s="49"/>
    <row r="26" ht="13.2" customHeight="1" s="49"/>
    <row r="27" ht="13.2" customHeight="1" s="49"/>
    <row r="28" ht="13.2" customHeight="1" s="49"/>
    <row r="29" ht="13.2" customHeight="1" s="49"/>
    <row r="30" ht="13.2" customHeight="1" s="49"/>
    <row r="31" ht="13.2" customHeight="1" s="49"/>
    <row r="32" ht="13.2" customHeight="1" s="49"/>
    <row r="33" ht="13.2" customHeight="1" s="49"/>
    <row r="34" ht="13.2" customHeight="1" s="49"/>
    <row r="35" ht="13.2" customHeight="1" s="49"/>
    <row r="36" ht="13.2" customHeight="1" s="49"/>
    <row r="37" ht="13.2" customHeight="1" s="49"/>
    <row r="38" ht="13.2" customHeight="1" s="49"/>
    <row r="39" ht="13.2" customHeight="1" s="49"/>
    <row r="40" ht="13.2" customHeight="1" s="49"/>
    <row r="41" ht="13.2" customHeight="1" s="49"/>
    <row r="42" ht="13.2" customHeight="1" s="49"/>
    <row r="43" ht="13.2" customHeight="1" s="49"/>
    <row r="44" ht="13.2" customHeight="1" s="49"/>
    <row r="45" ht="13.2" customHeight="1" s="49"/>
    <row r="46" ht="13.2" customHeight="1" s="49"/>
    <row r="47" ht="13.2" customHeight="1" s="49"/>
    <row r="48" ht="13.2" customHeight="1" s="49"/>
    <row r="49" ht="13.2" customHeight="1" s="49"/>
    <row r="50" ht="13.2" customHeight="1" s="49"/>
    <row r="51" ht="13.2"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sheetData>
  <mergeCells count="1">
    <mergeCell ref="A1:Q1"/>
  </mergeCells>
  <dataValidations count="3">
    <dataValidation sqref="C3" showDropDown="0" showInputMessage="0" showErrorMessage="0" allowBlank="1" type="list">
      <formula1>"ทั้งหมด,ชุด 1,2567,2566,2565,2558"</formula1>
    </dataValidation>
    <dataValidation sqref="D3" showDropDown="0" showInputMessage="0" showErrorMessage="1" allowBlank="1" type="list">
      <formula1>"ทั้งหมด,Clinic,Product,SAP"</formula1>
    </dataValidation>
    <dataValidation sqref="B3" showDropDown="0" showInputMessage="0" showErrorMessage="1" allowBlank="1" type="list">
      <formula1>"ทั้งหมด,Mock,ข้อสอบจริง"</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R97"/>
  <sheetViews>
    <sheetView zoomScale="70" workbookViewId="0">
      <pane ySplit="2" topLeftCell="A219" activePane="bottomLeft" state="frozen"/>
      <selection activeCell="D10" sqref="D10"/>
      <selection pane="bottomLeft" activeCell="A3" sqref="A3:P226"/>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31">
        <f>HYPERLINK("#gid=0", "🏠 กลับสู่หน้าแรก (Go to Home Page)")</f>
        <v/>
      </c>
      <c r="B1" s="32" t="n"/>
      <c r="C1" s="32" t="n"/>
      <c r="D1" s="32" t="n"/>
      <c r="E1" s="32" t="n"/>
      <c r="F1" s="32" t="n"/>
      <c r="G1" s="32" t="n"/>
      <c r="H1" s="32" t="n"/>
      <c r="I1" s="32" t="n"/>
      <c r="J1" s="32" t="n"/>
      <c r="K1" s="32" t="n"/>
      <c r="L1" s="32" t="n"/>
      <c r="M1" s="32" t="n"/>
      <c r="N1" s="32" t="n"/>
      <c r="O1" s="32" t="n"/>
      <c r="P1" s="32" t="n"/>
    </row>
    <row r="2" ht="64.8"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42" customHeight="1" s="49">
      <c r="A3" s="170" t="n">
        <v>1</v>
      </c>
      <c r="B3" s="171" t="inlineStr">
        <is>
          <t>สถานการณ์ที่ 1 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จากข้อมูลข้างต้นท่านคิดว่าผู้ป่วยรายนี้น่าจะเป็นโรคใด</t>
        </is>
      </c>
      <c r="C3" s="170" t="inlineStr">
        <is>
          <t>[NONE]</t>
        </is>
      </c>
      <c r="D3" s="171" t="inlineStr">
        <is>
          <t>Rheumatoid arthritis</t>
        </is>
      </c>
      <c r="E3" s="171" t="inlineStr">
        <is>
          <t>Osteoarthritis</t>
        </is>
      </c>
      <c r="F3" s="171" t="inlineStr">
        <is>
          <t>Osteoporosis</t>
        </is>
      </c>
      <c r="G3" s="171" t="inlineStr">
        <is>
          <t>Acute gout</t>
        </is>
      </c>
      <c r="H3" s="171" t="inlineStr">
        <is>
          <t>Osteomalacia</t>
        </is>
      </c>
      <c r="I3" s="170" t="n">
        <v>4</v>
      </c>
      <c r="J3" s="171" t="inlineStr">
        <is>
          <t>✅ คำตอบที่ถูกต้อง: ข้อ ง. Acute gout
🎯 ทำไมข้อนี้ถึงถูก:
ผู้ป่วยชายวัยกลางคนมีอาการปวด บวม แดง ร้อนเฉียบพลันที่ข้อนิ้วหัวแม่เท้าข้างเดียว (1st Metatarsophalangeal joint หรือ Podagra) เกิดขึ้นรวดเร็วภายใน 1 วันหลังรับประทานอาหารที่มี purine สูง (เครื่องในสัตว์ หน่อไม้) ซึ่งเป็นลักษณะทางคลินิกแบบฉบับ (classic presentation) ของ Acute gouty arthritis
🔍 ข้ออื่นผิดเพราะอะไร:
• ข้อ ก. (Rheumatoid arthritis): มักมีอาการอักเสบแบบสมมาตร (symmetric polyarthritis) ที่ข้อนิ้วมือข้อมือทั้งสองข้าง และมีข้อฝืดตึงยามเช้า (morning stiffness) นานเกิน 30-60 นาที
• ข้อ ข. (Osteoarthritis): เป็นโรคข้อเสื่อมที่เกิดจากการใช้งาน มักเกิดกับข้อใหญ่ที่รับน้ำหนัก เช่น ข้อเข่า ข้อสะโพก อาการค่อยเป็นค่อยไป ไม่มีอาการปวดบวมแดงร้อนเฉียบพลันหลังทาน purine
• ข้อ ค. (Osteoporosis): เป็นภาวะมวลกระดูกลดลงและโครงสร้างกระดูกเสื่อม ไม่ทำให้เกิดอาการปวดข้อหรือข้ออักเสบเฉียบพลัน ยกเว้นเมื่อเกิดกระดูกหัก (fragility fracture)
• ข้อ จ. (Osteomalacia): เป็นภาวะกระดูกอ่อนจากการขาด Vitamin D หรือความผิดปกติของ mineralization ทำให้ปวดกระดูกแบบกระจายและกล้ามเนื้ออ่อนแรง ไม่ใช่ข้ออักเสบเฉียบพลันเฉพาะที่</t>
        </is>
      </c>
      <c r="K3" s="170" t="inlineStr">
        <is>
          <t>[NONE]</t>
        </is>
      </c>
      <c r="L3" s="171" t="inlineStr">
        <is>
          <t>Gout</t>
        </is>
      </c>
      <c r="M3" s="170" t="inlineStr">
        <is>
          <t>Clinic</t>
        </is>
      </c>
      <c r="N3" s="171" t="inlineStr">
        <is>
          <t>ข้อสอบชุด Pharma Plus เล่มม่วง 2 บทที่ 5</t>
        </is>
      </c>
      <c r="O3" s="170" t="inlineStr">
        <is>
          <t>MCQ-P2</t>
        </is>
      </c>
      <c r="P3" s="170" t="inlineStr">
        <is>
          <t>Pharma Plus เล่มม่วง 2</t>
        </is>
      </c>
      <c r="Q3" s="170" t="inlineStr">
        <is>
          <t>CASE_P2_RHEUM_C01</t>
        </is>
      </c>
      <c r="R3" s="171" t="inlineStr">
        <is>
          <t>Clinical Diagnosis of Acute Podagra</t>
        </is>
      </c>
    </row>
    <row r="4" ht="42" customHeight="1" s="49">
      <c r="A4" s="172" t="n">
        <v>2</v>
      </c>
      <c r="B4" s="173" t="inlineStr">
        <is>
          <t>สถานการณ์ที่ 1 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ยาใดในข้อใดที่บรรเทาอาการปวดเฉียบพลันในผู้ป่วยรายนี้</t>
        </is>
      </c>
      <c r="C4" s="172" t="inlineStr">
        <is>
          <t>[NONE]</t>
        </is>
      </c>
      <c r="D4" s="173" t="inlineStr">
        <is>
          <t>Paracetamol</t>
        </is>
      </c>
      <c r="E4" s="173" t="inlineStr">
        <is>
          <t>Probenecid</t>
        </is>
      </c>
      <c r="F4" s="173" t="inlineStr">
        <is>
          <t>Colchicine</t>
        </is>
      </c>
      <c r="G4" s="173" t="inlineStr">
        <is>
          <t>Tramadol</t>
        </is>
      </c>
      <c r="H4" s="173" t="inlineStr">
        <is>
          <t>Allopurinol</t>
        </is>
      </c>
      <c r="I4" s="172" t="n">
        <v>3</v>
      </c>
      <c r="J4" s="173" t="inlineStr">
        <is>
          <t>✅ คำตอบที่ถูกต้อง: ข้อ ค. Colchicine
🎯 ทำไมข้อนี้ถึงถูก:
Colchicine เป็นยาทางเลือกลำดับแรก (first-line monotherapy) ในการรักษาภาวะข้ออักเสบเกาต์เฉียบพลัน (acute gout flare) โดยออกฤทธิ์ยับยั้ง neutrophil motility และ inflammasome pathway ช่วยลดการอักเสบและบรรเทาอาการปวดได้อย่างรวดเร็วหากเริ่มภายใน 24-36 ชั่วโมง
🔍 ข้ออื่นผิดเพราะอะไร:
• ข้อ ก. (Paracetamol): มีฤทธิ์บรรเทาอาการปวดระดับเล็กน้อย แต่ไม่มีฤทธิ์ต้านการอักเสบ (anti-inflammatory effect) จึงไม่สามารถบรรเทาอาการปวดบวมแดงรุนแรงจาก acute crystalline arthritis ได้
• ข้อ ข. (Probenecid): เป็นยากลุ่ม uricosuric agent ใช้ลดระดับ uric acid ระยะยาวเพื่อป้องกันการเกิดซ้ำ ห้ามเริ่มใช้ขณะเกิด acute flare เพราะจะทำให้ระดับ uric acid ในเลือดเปลี่ยนแปลงรวดเร็วและกระตุ้นให้อักเสบรุนแรงขึ้น
• ข้อ ง. (Tramadol): เป็น opioid analgesic บรรเทาอาการปวดได้แต่ไม่มีฤทธิ์ต้านการอักเสบ จึงไม่ใช่ยาหลักที่เลือกใช้ในการระงับการอักเสบของข้อเกาต์
• ข้อ จ. (Allopurinol): เป็น xanthine oxidase inhibitor ใช้ลดกรดยูริกระยะยาว (urate-lowering therapy: ULT) ห้ามเริ่มใช้ขณะกำลังมี acute flare เนื่องจากจะทำให้ผลึกหลุดละลายและกระตุ้นการอักเสบซ้ำซ้อน</t>
        </is>
      </c>
      <c r="K4" s="172" t="inlineStr">
        <is>
          <t>[NONE]</t>
        </is>
      </c>
      <c r="L4" s="173" t="inlineStr">
        <is>
          <t>Gout</t>
        </is>
      </c>
      <c r="M4" s="172" t="inlineStr">
        <is>
          <t>Clinic</t>
        </is>
      </c>
      <c r="N4" s="173" t="inlineStr">
        <is>
          <t>ข้อสอบชุด Pharma Plus เล่มม่วง 2 บทที่ 5</t>
        </is>
      </c>
      <c r="O4" s="172" t="inlineStr">
        <is>
          <t>MCQ-P2</t>
        </is>
      </c>
      <c r="P4" s="172" t="inlineStr">
        <is>
          <t>Pharma Plus เล่มม่วง 2</t>
        </is>
      </c>
      <c r="Q4" s="172" t="inlineStr">
        <is>
          <t>CASE_P2_RHEUM_C01</t>
        </is>
      </c>
      <c r="R4" s="173" t="inlineStr">
        <is>
          <t>Acute Gout Flare Management</t>
        </is>
      </c>
    </row>
    <row r="5" ht="42" customHeight="1" s="49">
      <c r="A5" s="170" t="n">
        <v>3</v>
      </c>
      <c r="B5" s="171" t="inlineStr">
        <is>
          <t>สถานการณ์ที่ 1 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เมื่อผู้ป่วยหายจากอาการปวด บวมแดง ท่านจะให้ยาตัวใดในการป้องกันการกลับมาเป็นซ้ำ</t>
        </is>
      </c>
      <c r="C5" s="170" t="inlineStr">
        <is>
          <t>[NONE]</t>
        </is>
      </c>
      <c r="D5" s="171" t="inlineStr">
        <is>
          <t>Prednisolone</t>
        </is>
      </c>
      <c r="E5" s="171" t="inlineStr">
        <is>
          <t>Indomethacin</t>
        </is>
      </c>
      <c r="F5" s="171" t="inlineStr">
        <is>
          <t>Allopurinol</t>
        </is>
      </c>
      <c r="G5" s="171" t="inlineStr">
        <is>
          <t>Paracetamol</t>
        </is>
      </c>
      <c r="H5" s="171" t="inlineStr">
        <is>
          <t>Tramadol</t>
        </is>
      </c>
      <c r="I5" s="170" t="n">
        <v>3</v>
      </c>
      <c r="J5" s="171" t="inlineStr">
        <is>
          <t>✅ คำตอบที่ถูกต้อง: ข้อ ค. Allopurinol
🎯 ทำไมข้อนี้ถึงถูก:
Allopurinol เป็นยากลุ่ม Xanthine Oxidase Inhibitor (XOI) ซึ่งเป็นยาขนานแรก (first-line urate-lowering therapy) ในการลดระดับ serum uric acid ระยะยาวเพื่อป้องกันการกลับเป็นซ้ำของโรคเกาต์ (prevention of recurrent gout flares) โดยจะเริ่มให้เมื่ออาการอักเสบเฉียบพลันสงบลงแล้วประมาณ 1-2 สัปดาห์
🔍 ข้ออื่นผิดเพราะอะไร:
• ข้อ ก. (Prednisolone): เป็น systemic corticosteroid ใช้ระงับการอักเสบเฉียบพลันระยะสั้น ไม่ใช้ป้องกันระยะยาวเนื่องจากผลข้างเคียงต่อระบบต่อมไร้ท่อ กระดูก และทางเดินอาหาร
• ข้อ ข. (Indomethacin): เป็น potent NSAID ใช้บรรเทาอาการอักเสบปวดเฉียบพลันเท่านั้น ไม่สามารถลดระดับ uric acid ในเลือดได้
• ข้อ ง. (Paracetamol): เป็นเพียงยาแก้ปวดลดไข้ ไม่มีผลต่อการลดระดับ uric acid หรือป้องกันการตกผลึก monosodium urate
• ข้อ จ. (Tramadol): เป็นยาแก้ปวดกลุ่มโอปิออยด์ ไม่มีผลต่อ metabolism ของพิวรีนหรือระดับกรดยูริก</t>
        </is>
      </c>
      <c r="K5" s="170" t="inlineStr">
        <is>
          <t>[NONE]</t>
        </is>
      </c>
      <c r="L5" s="171" t="inlineStr">
        <is>
          <t>Gout</t>
        </is>
      </c>
      <c r="M5" s="170" t="inlineStr">
        <is>
          <t>Clinic</t>
        </is>
      </c>
      <c r="N5" s="171" t="inlineStr">
        <is>
          <t>ข้อสอบชุด Pharma Plus เล่มม่วง 2 บทที่ 5</t>
        </is>
      </c>
      <c r="O5" s="170" t="inlineStr">
        <is>
          <t>MCQ-P2</t>
        </is>
      </c>
      <c r="P5" s="170" t="inlineStr">
        <is>
          <t>Pharma Plus เล่มม่วง 2</t>
        </is>
      </c>
      <c r="Q5" s="170" t="inlineStr">
        <is>
          <t>CASE_P2_RHEUM_C01</t>
        </is>
      </c>
      <c r="R5" s="171" t="inlineStr">
        <is>
          <t>Urate-Lowering Therapy (Secondary Prevention)</t>
        </is>
      </c>
    </row>
    <row r="6" ht="42" customHeight="1" s="49">
      <c r="A6" s="172" t="n">
        <v>4</v>
      </c>
      <c r="B6" s="173" t="inlineStr">
        <is>
          <t>สถานการณ์ที่ 1 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ยากลุ่มใดที่ไม่สามารถนำมาใช้รักษาอาการของผู้ป่วยรายนี้ได้</t>
        </is>
      </c>
      <c r="C6" s="172" t="inlineStr">
        <is>
          <t>[NONE]</t>
        </is>
      </c>
      <c r="D6" s="173" t="inlineStr">
        <is>
          <t>Corticosteroid</t>
        </is>
      </c>
      <c r="E6" s="173" t="inlineStr">
        <is>
          <t>Xanthine oxidase inhibitor</t>
        </is>
      </c>
      <c r="F6" s="173" t="inlineStr">
        <is>
          <t>Uricosuric agent</t>
        </is>
      </c>
      <c r="G6" s="173" t="inlineStr">
        <is>
          <t>NSAID</t>
        </is>
      </c>
      <c r="H6" s="173" t="inlineStr">
        <is>
          <t>Para-aminophenol derivatives</t>
        </is>
      </c>
      <c r="I6" s="172" t="n">
        <v>5</v>
      </c>
      <c r="J6" s="173" t="inlineStr">
        <is>
          <t>✅ คำตอบที่ถูกต้อง: ข้อ จ. Para-aminophenol derivatives
🎯 ทำไมข้อนี้ถึงถูก:
Para-aminophenol derivatives (เช่น Paracetamol / Acetaminophen) มีกลไกยับยั้ง prostaglandin synthesis ในระบบประสาทส่วนกลางเป็นหลัก แทบไม่มีฤทธิ์ต้านการอักเสบในเนื้อเยื่อส่วนปลาย (peripheral anti-inflammatory activity) จึงไม่มีประสิทธิภาพในการรักษาอาการข้ออักเสบเกาต์
🔍 ข้ออื่นผิดเพราะอะไร:
• ข้อ ก. (Corticosteroid): เป็นกลุ่มยาหลักที่ใช้รักษา acute flare โดยเฉพาะในผู้ป่วยที่มีข้อห้ามใช้ NSAIDs หรือ Colchicine
• ข้อ ข. (Xanthine oxidase inhibitor): เป็นกลุ่มยาหลัก (Allopurinol, Febuxostat) ในการลดระดับ uric acid และควบคุมโรคเกาต์ระยะยาว
• ข้อ ค. (Uricosuric agent): เป็นกลุ่มยาทางเลือก (เช่น Probenecid, Benzbromarone) ที่ใช้ขับ uric acid ออกทางปัสสาวะในการรักษาโรคเกาต์
• ข้อ ง. (NSAID): เป็นกลุ่มยาทางเลือกลำดับแรก (เช่น Indomethacin, Naproxen) ในการบรรเทาอาการปวดและอักเสบเฉียบพลันจากข้อเกาต์</t>
        </is>
      </c>
      <c r="K6" s="172" t="inlineStr">
        <is>
          <t>[NONE]</t>
        </is>
      </c>
      <c r="L6" s="173" t="inlineStr">
        <is>
          <t>Gout</t>
        </is>
      </c>
      <c r="M6" s="172" t="inlineStr">
        <is>
          <t>Clinic</t>
        </is>
      </c>
      <c r="N6" s="173" t="inlineStr">
        <is>
          <t>ข้อสอบชุด Pharma Plus เล่มม่วง 2 บทที่ 5</t>
        </is>
      </c>
      <c r="O6" s="172" t="inlineStr">
        <is>
          <t>MCQ-P2</t>
        </is>
      </c>
      <c r="P6" s="172" t="inlineStr">
        <is>
          <t>Pharma Plus เล่มม่วง 2</t>
        </is>
      </c>
      <c r="Q6" s="172" t="inlineStr">
        <is>
          <t>CASE_P2_RHEUM_C01</t>
        </is>
      </c>
      <c r="R6" s="173" t="inlineStr">
        <is>
          <t>Therapeutic Classes in Gout</t>
        </is>
      </c>
    </row>
    <row r="7" ht="42" customHeight="1" s="49">
      <c r="A7" s="170" t="n">
        <v>5</v>
      </c>
      <c r="B7" s="171" t="inlineStr">
        <is>
          <t>สถานการณ์ที่ 2 ผู้ป่วยหญิง อายุ 22 ปี น้ำหนัก 75 kg. สูง 155 cm. อาชีพเกษตรกรรม มาพบแพทย์ที่โรงพยาบาลด้วยอาการปวดเข่าด้านขวาเป็นมานานหลายปี อาการปวดค่อย ๆ มากขึ้น ถ้าทำงานหนักยิ่งมีอาการปวดมากขึ้น บางครั้งหลังจากทำงานมีอาการปวดรุนแรง นอกจากนี้ยังมีอาการข้อติดขัดเคลื่อนไหวไม่สะดวก หลังจากนั่งหรือนอนนาน ๆ มีเสียงดังในข้อเวลาเดิน ไม่มีประวัติ มีไข้ น้ำหนักลด แพทย์วินิจฉัยว่าเป็นโรคข้อเสื่อม มีประวัติเป็นแผลในกระเพาะ โรคความดันโลหิตสูง ผู้ป่วยมีประวัติทางการทำงานของไตเสื่อมก่อนที่จะมาโรงพยาบาล เคยซื้อยา diclofenac gel เพื่อนวดบริเวณที่ปวดและพบว่าอาการไม่ดีขึ้น
ข้อใดจัดเป็นยาหรือผลิตภัณฑ์เสริมอาหารในกลุ่มชะลอความเสื่อมสลายของกระดูกอ่อน</t>
        </is>
      </c>
      <c r="C7" s="170" t="inlineStr">
        <is>
          <t>[NONE]</t>
        </is>
      </c>
      <c r="D7" s="171" t="inlineStr">
        <is>
          <t>Glucosamine sulfate</t>
        </is>
      </c>
      <c r="E7" s="171" t="inlineStr">
        <is>
          <t>Hydroxychloroquine</t>
        </is>
      </c>
      <c r="F7" s="171" t="inlineStr">
        <is>
          <t>Auranofin</t>
        </is>
      </c>
      <c r="G7" s="171" t="inlineStr">
        <is>
          <t>Prednisolone</t>
        </is>
      </c>
      <c r="H7" s="171" t="inlineStr">
        <is>
          <t>Methotrexate</t>
        </is>
      </c>
      <c r="I7" s="170" t="n">
        <v>1</v>
      </c>
      <c r="J7" s="171" t="inlineStr">
        <is>
          <t>✅ คำตอบที่ถูกต้อง: ข้อ ก. Glucosamine sulfate
🎯 ทำไมข้อนี้ถึงถูก:
Glucosamine sulfate จัดเป็นยาในกลุ่ม Symptomatic Slow-Acting Drugs for Osteoarthritis (SYSADOA) หรือ chondroprotective agent ทำหน้าที่เป็นสารตั้งต้นในการสังเคราะห์ glycosaminoglycans และ proteoglycans ในกระดูกอ่อนผิวข้อ (articular cartilage) ช่วยชะลอการเสื่อมสลายของเนื้อเยื่อกระดูกอ่อน
🔍 ข้ออื่นผิดเพราะอะไร:
• ข้อ ข. (Hydroxychloroquine): เป็น conventional synthetic DMARD (csDMARD) หรือ antimalarial agent ใช้รักษา Rheumatoid arthritis และ SLE ไม่มีคุณสมบัติเป็น chondroprotective ในข้อเสื่อม
• ข้อ ค. (Auranofin): เป็น gold compound ในกลุ่ม DMARD ใช้รักษาโรครูมาตอยด์ในอดีต
• ข้อ ง. (Prednisolone): เป็น systemic corticosteroid ต้านการอักเสบ หากใช้นานอาจทำให้เกิด osteoporosis และเร่งกระดูกอ่อนเสื่อมสภาพ
• ข้อ จ. (Methotrexate): เป็น anchor csDMARD ยับยั้ง dihydrofolate reductase ใช้รักษา Rheumatoid arthritis ไม่ใช่ยาชะลอข้อเสื่อม</t>
        </is>
      </c>
      <c r="K7" s="170" t="inlineStr">
        <is>
          <t>[NONE]</t>
        </is>
      </c>
      <c r="L7" s="171" t="inlineStr">
        <is>
          <t>Osteoarthritis</t>
        </is>
      </c>
      <c r="M7" s="170" t="inlineStr">
        <is>
          <t>Clinic</t>
        </is>
      </c>
      <c r="N7" s="171" t="inlineStr">
        <is>
          <t>ข้อสอบชุด Pharma Plus เล่มม่วง 2 บทที่ 5</t>
        </is>
      </c>
      <c r="O7" s="170" t="inlineStr">
        <is>
          <t>MCQ-P2</t>
        </is>
      </c>
      <c r="P7" s="170" t="inlineStr">
        <is>
          <t>Pharma Plus เล่มม่วง 2</t>
        </is>
      </c>
      <c r="Q7" s="170" t="inlineStr">
        <is>
          <t>CASE_P2_RHEUM_C02</t>
        </is>
      </c>
      <c r="R7" s="171" t="inlineStr">
        <is>
          <t>Symptomatic Slow-Acting Drugs for Osteoarthritis (SYSADOA)</t>
        </is>
      </c>
    </row>
    <row r="8" ht="42" customHeight="1" s="49">
      <c r="A8" s="172" t="n">
        <v>6</v>
      </c>
      <c r="B8" s="173" t="inlineStr">
        <is>
          <t>สถานการณ์ที่ 2 ผู้ป่วยหญิง อายุ 22 ปี น้ำหนัก 75 kg. สูง 155 cm. อาชีพเกษตรกรรม ปวดเข่าขวามานานหลายปี ข้อติดขัด เคลื่อนไหวมีเสียงดัง แพทย์วินิจฉัย OA มีโรคประจำตัว PUD, HTN, CKD
ข้อใดเป็นข้อแนะนำที่ไม่เหมาะสมสำหรับผู้ป่วย</t>
        </is>
      </c>
      <c r="C8" s="172" t="inlineStr">
        <is>
          <t>[NONE]</t>
        </is>
      </c>
      <c r="D8" s="173" t="inlineStr">
        <is>
          <t>ลดน้ำหนัก</t>
        </is>
      </c>
      <c r="E8" s="173" t="inlineStr">
        <is>
          <t>ให้ออกกำลังกาย</t>
        </is>
      </c>
      <c r="F8" s="173" t="inlineStr">
        <is>
          <t>โรคนี้สามารถรักษาให้หายขาดได้</t>
        </is>
      </c>
      <c r="G8" s="173" t="inlineStr">
        <is>
          <t>หลีกเลี่ยงการฉีดยาเข้าข้อถี่และติดต่อกัน</t>
        </is>
      </c>
      <c r="H8" s="173" t="inlineStr">
        <is>
          <t>รับประทานยา codeine เมื่อมีอาการปวดทันที</t>
        </is>
      </c>
      <c r="I8" s="172" t="n">
        <v>5</v>
      </c>
      <c r="J8" s="173" t="inlineStr">
        <is>
          <t>✅ คำตอบที่ถูกต้อง: ข้อ จ. รับประทานยา codeine เมื่อมีอาการปวดทันที
🎯 ทำไมข้อนี้ถึงถูก:
Osteoarthritis เป็นโรคเรื้อรังที่เกิดจากความเสื่อม ไม่สามารถรักษาให้หายขาดได้ และการแนะนำให้รับประทาน opioid เช่น Codeine ทันทีเมื่อมีอาการปวด เป็นคำแนะนำที่ไม่เหมาะสมอย่างยิ่งเนื่องจากเสี่ยงต่อการดื้อยา การเสพติด (dependence) ท้องผูก และง่วงซึม โดยตามแนวทางควรเริ่มจาก Paracetamol หรือ topical NSAIDs ก่อน
🔍 ข้ออื่นผิดเพราะอะไร:
• ข้อ ก. (ลดน้ำหนัก): เป็นคำแนะนำที่เหมาะสมมาก (Strong recommendation) เพราะผู้ป่วยมี BMI 31.2 kg/m2 การลดน้ำหนักช่วยลด compressive load บนข้อเข่าโดยตรง
• ข้อ ข. (ให้ออกกำลังกาย): เป็นคำแนะนำที่ถูกต้อง โดยเน้น low-impact exercise เช่น ว่ายน้ำ ขี่จักรยาน หรือ isometric quadriceps exercise เพื่อเสริมสร้างกล้ามเนื้อรอบข้อ
• ข้อ ค. (โรคนี้สามารถรักษาให้หายขาดได้): แม้ข้อความนี้จะไม่ถูกต้องในแง่พยาธิวิทยา (OA เป็น progressive non-curable disease) แต่ในบริบทตัวเลือกการปฏิบัติการรักษาทางการใช้ยา ข้อ จ. เป็นข้อห้ามปฏิบัติที่ผิดร้ายแรงที่สุดตามเฉลยทางการ
• ข้อ ง. (หลีกเลี่ยงการฉีดยาเข้าข้อถี่และติดต่อกัน): เป็นคำแนะนำที่ถูกต้อง เนื่องจากการฉีด intra-articular corticosteroid บ่อยเกินไป (เกิน 3-4 ครั้งต่อปี) จะเร่งการทำลายกระดูกอ่อนผิวข้อ (cartilage atrophy)</t>
        </is>
      </c>
      <c r="K8" s="172" t="inlineStr">
        <is>
          <t>[NONE]</t>
        </is>
      </c>
      <c r="L8" s="173" t="inlineStr">
        <is>
          <t>Osteoarthritis</t>
        </is>
      </c>
      <c r="M8" s="172" t="inlineStr">
        <is>
          <t>Clinic</t>
        </is>
      </c>
      <c r="N8" s="173" t="inlineStr">
        <is>
          <t>ข้อสอบชุด Pharma Plus เล่มม่วง 2 บทที่ 5</t>
        </is>
      </c>
      <c r="O8" s="172" t="inlineStr">
        <is>
          <t>MCQ-P2</t>
        </is>
      </c>
      <c r="P8" s="172" t="inlineStr">
        <is>
          <t>Pharma Plus เล่มม่วง 2</t>
        </is>
      </c>
      <c r="Q8" s="172" t="inlineStr">
        <is>
          <t>CASE_P2_RHEUM_C02</t>
        </is>
      </c>
      <c r="R8" s="173" t="inlineStr">
        <is>
          <t>Non-pharmacological and Analgesic Counseling in Osteoarthritis</t>
        </is>
      </c>
    </row>
    <row r="9" ht="42" customHeight="1" s="49">
      <c r="A9" s="170" t="n">
        <v>7</v>
      </c>
      <c r="B9" s="171" t="inlineStr">
        <is>
          <t>สถานการณ์ที่ 2 ผู้ป่วยหญิง อายุ 22 ปี แพทย์วินิจฉัยว่าเป็นโรคข้อเสื่อม มีประวัติเป็นแผลในกระเพาะ ความดันโลหิตสูง และไตเสื่อม เคยใช้ diclofenac gel แล้วไม่ดีขึ้น
ท่านคิดว่าผลิตภัณฑ์จากสมุนไพรในข้อใด มีข้อบ่งใช้ใกล้เคียงกับ diclofenac emulsion gel มากที่สุด</t>
        </is>
      </c>
      <c r="C9" s="170" t="inlineStr">
        <is>
          <t>[NONE]</t>
        </is>
      </c>
      <c r="D9" s="171" t="inlineStr">
        <is>
          <t>เจลพลู</t>
        </is>
      </c>
      <c r="E9" s="171" t="inlineStr">
        <is>
          <t>ครีมชุมเห็ดเทศ</t>
        </is>
      </c>
      <c r="F9" s="171" t="inlineStr">
        <is>
          <t>เจลว่านหางจระเข้</t>
        </is>
      </c>
      <c r="G9" s="171" t="inlineStr">
        <is>
          <t>ครีมไพล</t>
        </is>
      </c>
      <c r="H9" s="171" t="inlineStr">
        <is>
          <t>ครีมพญายอ</t>
        </is>
      </c>
      <c r="I9" s="170" t="n">
        <v>4</v>
      </c>
      <c r="J9" s="171" t="inlineStr">
        <is>
          <t>✅ คำตอบที่ถูกต้อง: ข้อ ง. ครีมไพล
🎯 ทำไมข้อนี้ถึงถูก:
ครีมไพล (Plai cream) มีสารสำคัญคือ compound D [(E)-1-(3,4-dimethoxyphenyl)butadiene] และ sabinene มีฤทธิ์ต้านการอักเสบและระงับปวดผ่านการยับยั้ง cyclooxygenase และ lipoxygenase pathways จึงมีข้อบ่งใช้ในบัญชียาหลักแห่งชาติสำหรับบรรเทาอาการปวดเมื่อยกล้ามเนื้อ ข้ออักเสบ และเคล็ดขัดยอก ใกล้เคียงกับ Diclofenac gel มากที่สุด
🔍 ข้ออื่นผิดเพราะอะไร:
• ข้อ ก. (เจลพลู): ใช้รักษาอาการคัน ผื่นแพ้ผิวหนัง หรือลมพิษ ไม่ได้ใช้บรรเทาปวดข้อ
• ข้อ ข. (ครีมชุมเห็ดเทศ): มีสารสำคัญกลุ่ม anthraquinones ใช้รักษาโรคผิวหนังจากเชื้อรา เช่น กลาก เกลื้อน
• ข้อ ค. (เจลว่านหางจระเข้): ใช้รักษาแผลไฟไหม้ น้ำร้อนลวก และบำรุงผิวให้ความชุ่มชื้น
• ข้อ จ. (ครีมพญายอ): มีฤทธิ์ต้านเชื้อไวรัส ใช้รักษาแผลเริม (Herpes simplex) และงูสวัด (Herpes zoster)</t>
        </is>
      </c>
      <c r="K9" s="170" t="inlineStr">
        <is>
          <t>[NONE]</t>
        </is>
      </c>
      <c r="L9" s="171" t="inlineStr">
        <is>
          <t>Osteoarthritis</t>
        </is>
      </c>
      <c r="M9" s="170" t="inlineStr">
        <is>
          <t>Clinic</t>
        </is>
      </c>
      <c r="N9" s="171" t="inlineStr">
        <is>
          <t>ข้อสอบชุด Pharma Plus เล่มม่วง 2 บทที่ 5</t>
        </is>
      </c>
      <c r="O9" s="170" t="inlineStr">
        <is>
          <t>MCQ-P2</t>
        </is>
      </c>
      <c r="P9" s="170" t="inlineStr">
        <is>
          <t>Pharma Plus เล่มม่วง 2</t>
        </is>
      </c>
      <c r="Q9" s="170" t="inlineStr">
        <is>
          <t>CASE_P2_RHEUM_C02</t>
        </is>
      </c>
      <c r="R9" s="171" t="inlineStr">
        <is>
          <t>Herbal Medicines in Musculoskeletal Pain</t>
        </is>
      </c>
    </row>
    <row r="10" ht="42" customHeight="1" s="49">
      <c r="A10" s="172" t="n">
        <v>8</v>
      </c>
      <c r="B10" s="173" t="inlineStr">
        <is>
          <t>สถานการณ์ที่ 2 ผู้ป่วยโรคข้อเสื่อมที่มีภาวะโรคร่วมหลายระบบ
ข้อใดถูกต้อง</t>
        </is>
      </c>
      <c r="C10" s="172" t="inlineStr">
        <is>
          <t>[NONE]</t>
        </is>
      </c>
      <c r="D10" s="173" t="inlineStr">
        <is>
          <t>เมื่อโรคข้อเสื่อมเกิดการอักเสบร่วมด้วยควรเลือกใช้ยา opioid analgesic จะเหมาะสมกว่ากลุ่ม NSAIDs</t>
        </is>
      </c>
      <c r="E10" s="173" t="inlineStr">
        <is>
          <t>Opioid analgesic ไม่ควรใช้ติดต่อกันนานเพราะจะทำให้เกิดการติดยา</t>
        </is>
      </c>
      <c r="F10" s="173" t="inlineStr">
        <is>
          <t>การใช้ยา NSAIDs ควรเริ่มในขนาดที่สูงก่อนเพื่อบรรเทาอาการเจ็บปวดทันทีก่อน</t>
        </is>
      </c>
      <c r="G10" s="173" t="inlineStr">
        <is>
          <t>ผลข้างเคียงของการใช้ยากลุ่ม opioid analgesic ที่พบบ่อย คือ ท้องเสีย</t>
        </is>
      </c>
      <c r="H10" s="173" t="inlineStr">
        <is>
          <t>ยากลุ่ม cox-1 มีผลต่อการเกาะกลุ่มของเกล็ดเลือดมากกว่ายากลุ่ม cox-2</t>
        </is>
      </c>
      <c r="I10" s="172" t="n">
        <v>2</v>
      </c>
      <c r="J10" s="173" t="inlineStr">
        <is>
          <t>✅ คำตอบที่ถูกต้อง: ข้อ ข. Opioid analgesic ไม่ควรใช้ติดต่อกันนานเพราะจะทำให้เกิดการติดยา
🎯 ทำไมข้อนี้ถึงถูก:
Opioid analgesics (เช่น Tramadol, Codeine, Morphine) ออกฤทธิ์จับกับ mu-opioid receptor ในระบบประสาทส่วนกลาง การใช้ติดต่อกันเป็นเวลานานจะนำไปสู่ภาวะ tolerance, physical dependence และ addiction ได้ จึงต้องจำกัดระยะเวลาการใช้ให้น้อยที่สุด
🔍 ข้ออื่นผิดเพราะอะไร:
• ข้อ ก. (เมื่อโรคข้อเสื่อมเกิดการอักเสบร่วมด้วยควรเลือกใช้ยา opioid analgesic จะเหมาะสมกว่ากลุ่ม NSAIDs): ผิด เนื่องจาก Opioid ไม่มีฤทธิ์ต้านการอักเสบ (anti-inflammatory effect) หากข้อมีการอักเสบชัดเจน NSAIDs หรือ intra-articular corticosteroid มีประสิทธิภาพตรงจุดมากกว่า
• ข้อ ค. (การใช้ยา NSAIDs ควรเริ่มในขนาดที่สูงก่อนเพื่อบรรเทาอาการเจ็บปวดทันทีก่อน): ผิด หลักการใช้ยา NSAIDs ต้องเริ่มจาก lowest effective dose ในระยะเวลาสั้นที่สุด เพื่อลดความเสี่ยงต่อ GI toxicity, renal impairment และ CV events
• ข้อ ง. (ผลข้างเคียงของการใช้ยากลุ่ม opioid analgesic ที่พบบ่อย คือ ท้องเสีย): ผิด อาการข้างเคียงสำคัญทางเดินอาหารของ opioids คือ ท้องผูก (Constipation) จากการลด intestinal motility
• ข้อ จ. (ยากลุ่ม cox-1 มีผลต่อการเกาะกลุ่มของเกล็ดเลือดมากกว่ายากลุ่ม cox-2): ข้อความกำกวม แต่การยับยั้ง COX-1 ยับยั้ง TXA2 ทำให้เลือดไม่แข็งตัว ส่วน COX-2 selective ยับยั้ง PGI2 ทำให้เกล็ดเลือดเกาะกลุ่มง่ายขึ้น</t>
        </is>
      </c>
      <c r="K10" s="172" t="inlineStr">
        <is>
          <t>[NONE]</t>
        </is>
      </c>
      <c r="L10" s="173" t="inlineStr">
        <is>
          <t>Osteoarthritis</t>
        </is>
      </c>
      <c r="M10" s="172" t="inlineStr">
        <is>
          <t>Clinic</t>
        </is>
      </c>
      <c r="N10" s="173" t="inlineStr">
        <is>
          <t>ข้อสอบชุด Pharma Plus เล่มม่วง 2 บทที่ 5</t>
        </is>
      </c>
      <c r="O10" s="172" t="inlineStr">
        <is>
          <t>MCQ-P2</t>
        </is>
      </c>
      <c r="P10" s="172" t="inlineStr">
        <is>
          <t>Pharma Plus เล่มม่วง 2</t>
        </is>
      </c>
      <c r="Q10" s="172" t="inlineStr">
        <is>
          <t>CASE_P2_RHEUM_C02</t>
        </is>
      </c>
      <c r="R10" s="173" t="inlineStr">
        <is>
          <t>Analgesics and Opioid Safety in Osteoarthritis</t>
        </is>
      </c>
    </row>
    <row r="11" ht="42" customHeight="1" s="49">
      <c r="A11" s="170" t="n">
        <v>9</v>
      </c>
      <c r="B11" s="171" t="inlineStr">
        <is>
          <t>สถานการณ์ที่ 2 เมื่อแพทย์พิจารณาแล้วจึงจ่ายยากลุ่ม cox-2 selective inhibitor ข้อใดถูกต้องเกี่ยวกับ cox-2 selective inhibitor</t>
        </is>
      </c>
      <c r="C11" s="170" t="inlineStr">
        <is>
          <t>[NONE]</t>
        </is>
      </c>
      <c r="D11" s="171" t="inlineStr">
        <is>
          <t>ในโครงสร้างของยากลุ่ม Cox-2 inhibitor มี Carboxyl group เป็นส่วนสำคัญที่ใช้ในการจับกันของ enzyme cox-2</t>
        </is>
      </c>
      <c r="E11" s="171" t="inlineStr">
        <is>
          <t>ยากลุ่ม cox-2 inhibitor ไม่มีผลข้างเคียงต่อกระเพาะอาหาร เนื่องจากยับยั้งเอนไซม์ cox-2 ที่กระเพาะอาหาร</t>
        </is>
      </c>
      <c r="F11" s="171" t="inlineStr">
        <is>
          <t>ยากลุ่ม cox-2 inhibitor แต่ละตัวมี cox-2/cox-1 Selective ratio ที่แตกต่างกัน</t>
        </is>
      </c>
      <c r="G11" s="171" t="inlineStr">
        <is>
          <t>ยากลุ่ม cox-2 inhibitor ทุกตัวไม่สามารถให้ในผู้ป่วยที่แพ้ยากลุ่ม sulfonamide ได้</t>
        </is>
      </c>
      <c r="H11" s="171" t="inlineStr">
        <is>
          <t>ยากลุ่ม cox-2 inhibitor ออกฤทธิ์จับกับ Cox-2 เท่านั้น โดยไม่สามารถจับกับเอนไซม์ cox-1 ได้</t>
        </is>
      </c>
      <c r="I11" s="170" t="n">
        <v>3</v>
      </c>
      <c r="J11" s="171" t="inlineStr">
        <is>
          <t>✅ คำตอบที่ถูกต้อง: ข้อ ก/ค. ในโครงสร้างของยากลุ่ม Cox-2 inhibitor มี Carboxyl group เป็นส่วนสำคัญ... / ยากลุ่ม cox-2 inhibitor แต่ละตัวมี cox-2/cox-1 Selective ratio ที่แตกต่างกัน
🎯 ทำไมข้อนี้ถึงถูก:
ยากลุ่ม COX-2 selective inhibitors แต่ละชนิด (เช่น Celecoxib, Etoricoxib, Parecoxib) มีค่า selectivity ratio (IC50 COX-1 / IC50 COX-2) แตกต่างกันอย่างมีนัยสำคัญ โดย Etoricoxib มีความจำเพาะต่อ COX-2 สูงสุด (highly selective) ขณะที่ Celecoxib จัดเป็น moderately selective นอกจากนี้ในเชิงเคมียาโครงสร้าง diurnal dairy heterocyclic มีหมู่ functional group จำเพาะที่จับ active site (เฉลยทางการรับตอบทั้งข้อ ก และ ค)
🔍 ข้ออื่นผิดเพราะอะไร:
• ข้อ ก. (ในโครงสร้างของยากลุ่ม Cox-2 inhibitor มี Carboxyl group เป็นส่วนสำคัญที่ใช้ในการจับกันของ enzyme cox-2): ยากลุ่ม coxib ส่วนใหญ่ไม่มี free carboxylic acid เหมือน classic NSAIDs แต่มี sulfonamide หรือ methylsulfonyl group เข้าจับ side pocket ของ COX-2 อย่างไรก็ตามเฉลยของสถาบันให้ข้อ ก ถูกต้องร่วมด้วย
• ข้อ ข. (ยากลุ่ม cox-2 inhibitor ไม่มีผลข้างเคียงต่อกระเพาะอาหาร เนื่องจากยับยั้งเอนไซม์ cox-2 ที่กระเพาะอาหาร): ผิด แม้จะลด mucosal injury ได้ดีกว่า non-selective NSAIDs แต่ยังคงมี systemic adverse events และ mucosal healing impairment
• ข้อ ง. (ยากลุ่ม cox-2 inhibitor ทุกตัวไม่สามารถให้ในผู้ป่วยที่แพ้ยากลุ่ม sulfonamide ได้): ผิด มีเฉพาะ Celecoxib ที่มี sulfonamide moiety ส่วน Etoricoxib มี methylsulfonyl moiety จึงไม่เกิด sulfonamide cross-reactivity
• ข้อ จ. (ยากลุ่ม cox-2 inhibitor ออกฤทธิ์จับกับ Cox-2 เท่านั้น โดยไม่สามารถจับกับเอนไซม์ cox-1 ได้): ผิด คำว่า selective ไม่ใช่ absolute specific หากเพิ่มขนาดยาสูงขึ้น ยาสามารถเข้าจับและยับยั้ง COX-1 ได้เช่นกัน
📌 หมายเหตุ: เฉลยทางการระบุตอบได้ทั้งข้อ ก และ ข้อ ค</t>
        </is>
      </c>
      <c r="K11" s="170" t="inlineStr">
        <is>
          <t>[NONE]</t>
        </is>
      </c>
      <c r="L11" s="171" t="inlineStr">
        <is>
          <t>Osteoarthritis</t>
        </is>
      </c>
      <c r="M11" s="170" t="inlineStr">
        <is>
          <t>Clinic</t>
        </is>
      </c>
      <c r="N11" s="171" t="inlineStr">
        <is>
          <t>เฉลยทางการระบุตอบได้ทั้งข้อ ก และ ข้อ ค</t>
        </is>
      </c>
      <c r="O11" s="170" t="inlineStr">
        <is>
          <t>MCQ-P2</t>
        </is>
      </c>
      <c r="P11" s="170" t="inlineStr">
        <is>
          <t>Pharma Plus เล่มม่วง 2</t>
        </is>
      </c>
      <c r="Q11" s="170" t="inlineStr">
        <is>
          <t>CASE_P2_RHEUM_C02</t>
        </is>
      </c>
      <c r="R11" s="171" t="inlineStr">
        <is>
          <t>COX-2 Selective Inhibitors Pharmacology</t>
        </is>
      </c>
    </row>
    <row r="12" ht="42" customHeight="1" s="49">
      <c r="A12" s="172" t="n">
        <v>10</v>
      </c>
      <c r="B12" s="173" t="inlineStr">
        <is>
          <t>สถานการณ์ที่ 3 ผู้ป่วยชายอายุ 35 ปี มารพ.ด้วยปวดข้อที่นิ้วมือและเท้า ข้อที่ปวดบวมแดงร้อน ผลตรวจร่างกายข้ออื่นๆ ปกติ ผลตรวจเลือดพบ Cr 1.0 mg/dl, Uric acid 8.5 mg/dl, Synovial fluid พบ monosodium urate crystal
ข้อมูลใดชี้ว่าเป็น gouty arthritis มากสุด</t>
        </is>
      </c>
      <c r="C12" s="172" t="inlineStr">
        <is>
          <t>[NONE]</t>
        </is>
      </c>
      <c r="D12" s="173" t="inlineStr">
        <is>
          <t>ปวดบวมข้อที่นิ้วมือและเท้า</t>
        </is>
      </c>
      <c r="E12" s="173" t="inlineStr">
        <is>
          <t>ปวดบวมแดงร้อน</t>
        </is>
      </c>
      <c r="F12" s="173" t="inlineStr">
        <is>
          <t>Uric acid</t>
        </is>
      </c>
      <c r="G12" s="173" t="inlineStr">
        <is>
          <t>Scr</t>
        </is>
      </c>
      <c r="H12" s="173" t="inlineStr">
        <is>
          <t>Synovial crystal</t>
        </is>
      </c>
      <c r="I12" s="172" t="n">
        <v>5</v>
      </c>
      <c r="J12" s="173" t="inlineStr">
        <is>
          <t>✅ คำตอบที่ถูกต้อง: ข้อ จ. Synovial crystal
🎯 ทำไมข้อนี้ถึงถูก:
การตรวจพบผลึก Monosodium Urate (MSU) ในน้ำไขข้อ (Synovial fluid) ภายใต้กล้องจุลทรรศน์ polarized light microscope ซึ่งมีลักษณะเป็นเข็มและแสดง negative birefringence ถือเป็นมาตรฐานการวินิจฉัยที่แน่นอนที่สุด (Gold Standard) ในการยืนยันโรค Gouty arthritis
🔍 ข้ออื่นผิดเพราะอะไร:
• ข้อ ก. (ปวดบวมข้อที่นิ้วมือและเท้า): เป็นอาการแสดงที่ไม่จำเพาะ สามารถพบได้ในโรคข้ออักเสบอื่นๆ เช่น Rheumatoid arthritis หรือ Psoriatic arthritis
• ข้อ ข. (ปวดบวมแดงร้อน): เป็นอาการแสดงพื้นฐานของการอักเสบ (cardinal signs of inflammation) พบได้ทั้งใน Septic arthritis และ Pseudogout
• ข้อ ค. (Uric acid): ระดับ serum uric acid ที่สูง (hyperuricemia) ไม่สามารถยืนยันการเป็นโรคเกาต์ได้เด็ดขาด ผู้ป่วยจำนวนมากมี asymptomatic hyperuricemia โดยไม่มีข้ออักเสบ หรือขณะเกิด acute flare ระดับ uric acid อาจปกติได้
• ข้อ ง. (Scr): Serum creatinine เป็นค่าบ่งชี้การทำงานของไต ไม่ใช่เกณฑ์วินิจฉัยโรคข้ออักเสบเกาต์</t>
        </is>
      </c>
      <c r="K12" s="172" t="inlineStr">
        <is>
          <t>[NONE]</t>
        </is>
      </c>
      <c r="L12" s="173" t="inlineStr">
        <is>
          <t>Gout</t>
        </is>
      </c>
      <c r="M12" s="172" t="inlineStr">
        <is>
          <t>Clinic</t>
        </is>
      </c>
      <c r="N12" s="173" t="inlineStr">
        <is>
          <t>ข้อสอบชุด Pharma Plus เล่มม่วง 2 บทที่ 5</t>
        </is>
      </c>
      <c r="O12" s="172" t="inlineStr">
        <is>
          <t>MCQ-P2</t>
        </is>
      </c>
      <c r="P12" s="172" t="inlineStr">
        <is>
          <t>Pharma Plus เล่มม่วง 2</t>
        </is>
      </c>
      <c r="Q12" s="172" t="inlineStr">
        <is>
          <t>CASE_P2_RHEUM_C03</t>
        </is>
      </c>
      <c r="R12" s="173" t="inlineStr">
        <is>
          <t>Definitive Diagnostic Gold Standard for Gout</t>
        </is>
      </c>
    </row>
    <row r="13" ht="42" customHeight="1" s="49">
      <c r="A13" s="170" t="n">
        <v>11</v>
      </c>
      <c r="B13" s="171" t="inlineStr">
        <is>
          <t>สถานการณ์ที่ 3 ผู้ป่วยชายอายุ 35 ปี มารพ.ด้วยปวดข้อที่นิ้วมือและเท้า ข้อที่ปวดบวมแดงร้อน ผลตรวจเลือดพบ Cr 1.0 mg/dl, Uric acid 8.5 mg/dl, Synovial fluid พบ monosodium urate crystal
ยาใดควรได้รับอันดับแรก</t>
        </is>
      </c>
      <c r="C13" s="170" t="inlineStr">
        <is>
          <t>[NONE]</t>
        </is>
      </c>
      <c r="D13" s="171" t="inlineStr">
        <is>
          <t>Allopurinol</t>
        </is>
      </c>
      <c r="E13" s="171" t="inlineStr">
        <is>
          <t>Aspirin</t>
        </is>
      </c>
      <c r="F13" s="171" t="inlineStr">
        <is>
          <t>Colchicine</t>
        </is>
      </c>
      <c r="G13" s="171" t="inlineStr">
        <is>
          <t>Prednisolone</t>
        </is>
      </c>
      <c r="H13" s="171" t="inlineStr">
        <is>
          <t>Probenecid</t>
        </is>
      </c>
      <c r="I13" s="170" t="n">
        <v>3</v>
      </c>
      <c r="J13" s="171" t="inlineStr">
        <is>
          <t>✅ คำตอบที่ถูกต้อง: ข้อ ค/ง. Colchicine / Prednisolone
🎯 ทำไมข้อนี้ถึงถูก:
Colchicine และ Systemic Corticosteroids (Prednisolone) ต่างจัดเป็นยาทางเลือกลำดับแรก (first-line therapy) ตามแนวทางการรักษาข้ออักเสบเกาต์เฉียบพลันของ ACR โดย Colchicine เหมาะกับผู้ป่วยที่ไม่มีข้อห้ามใช้และเริ่มยาได้เร็ว ส่วน Prednisolone เป็นทางเลือกที่มีประสิทธิภาพสูงและปลอดภัยในผู้ป่วยที่มีข้อจำกัดต่อ NSAIDs (เฉลยทางการให้ ค หรือ ง)
🔍 ข้ออื่นผิดเพราะอะไร:
• ข้อ ก. (Allopurinol): ห้ามเริ่มใช้ขณะกำลังมี acute flare เนื่องจากจะทำให้ระดับ uric acid ในเลือดเปลี่ยนแปลงรวดเร็ว ผลึกหลุดละลายและกระตุ้นการอักเสบซ้ำซ้อน
• ข้อ ข. (Aspirin): ห้ามใช้รักษา acute gout เนื่องจาก Aspirin ในขนาดต่ำถึงปานกลางยับยั้งการหลั่งกรดยูริกที่ท่อไต ทำให้ระดับ uric acid ในเลือดสูงขึ้น
• ข้อ จ. (Probenecid): เป็นยาขับกรดยูริกในระยะยาว ห้ามเริ่มใน acute attack เพราะจะกระตุ้นให้อาการอักเสบรุนแรงขึ้น
📌 หมายเหตุ: เฉลยทางการระบุตอบได้ทั้งข้อ ค และ ข้อ ง</t>
        </is>
      </c>
      <c r="K13" s="170" t="inlineStr">
        <is>
          <t>[NONE]</t>
        </is>
      </c>
      <c r="L13" s="171" t="inlineStr">
        <is>
          <t>Gout</t>
        </is>
      </c>
      <c r="M13" s="170" t="inlineStr">
        <is>
          <t>Clinic</t>
        </is>
      </c>
      <c r="N13" s="171" t="inlineStr">
        <is>
          <t>เฉลยทางการระบุตอบได้ทั้งข้อ ค และ ข้อ ง</t>
        </is>
      </c>
      <c r="O13" s="170" t="inlineStr">
        <is>
          <t>MCQ-P2</t>
        </is>
      </c>
      <c r="P13" s="170" t="inlineStr">
        <is>
          <t>Pharma Plus เล่มม่วง 2</t>
        </is>
      </c>
      <c r="Q13" s="170" t="inlineStr">
        <is>
          <t>CASE_P2_RHEUM_C03</t>
        </is>
      </c>
      <c r="R13" s="171" t="inlineStr">
        <is>
          <t>First-line Treatment in Acute Gouty Arthritis</t>
        </is>
      </c>
    </row>
    <row r="14" ht="42" customHeight="1" s="49">
      <c r="A14" s="172" t="n">
        <v>12</v>
      </c>
      <c r="B14" s="173" t="inlineStr">
        <is>
          <t>ผู้ป่วยประวัติเบาหวาน ความดันโลหิตสูง ไขมันในเลือดสูง ได้รับยา glibenclamide, MFM, simvastatin, HCTZ และซื้อยา ibuprofen กินเมื่อมีอาการปวดข้อ และกินยา CaCO3 เพื่อบำรุงกระดูกประจำ ยาใดทำให้เกิดปัจจัยเสี่ยงการเกิด gouty attack ในผู้ป่วยรายนี้</t>
        </is>
      </c>
      <c r="C14" s="172" t="inlineStr">
        <is>
          <t>[NONE]</t>
        </is>
      </c>
      <c r="D14" s="173" t="inlineStr">
        <is>
          <t>CaCO3</t>
        </is>
      </c>
      <c r="E14" s="173" t="inlineStr">
        <is>
          <t>HCTZ</t>
        </is>
      </c>
      <c r="F14" s="173" t="inlineStr">
        <is>
          <t>Ibuprofen</t>
        </is>
      </c>
      <c r="G14" s="173" t="inlineStr">
        <is>
          <t>MFM</t>
        </is>
      </c>
      <c r="H14" s="173" t="inlineStr">
        <is>
          <t>Simvastatin</t>
        </is>
      </c>
      <c r="I14" s="172" t="n">
        <v>2</v>
      </c>
      <c r="J14" s="173" t="inlineStr">
        <is>
          <t>✅ คำตอบที่ถูกต้อง: ข้อ ข. HCTZ
🎯 ทำไมข้อนี้ถึงถูก:
Hydrochlorothiazide (HCTZ) เป็นยาขับปัสสาวะกลุ่ม Thiazide ที่ทำให้เกิดภาวะ hyperuricemia และกระตุ้น acute gout attack ได้บ่อยที่สุด เนื่องจากแย่งชิง organic acid transporter (OAT) ในการขับออกที่ proximal tubule และภาวะ volume depletion ยังเพิ่มการดูดกลับของ uric acid ร่วมกับ sodium
🔍 ข้ออื่นผิดเพราะอะไร:
• ข้อ ก. (CaCO3): Calcium carbonate เป็นผลิตภัณฑ์เสริมแคลเซียม ไม่ส่งผลต่อการเปลี่ยนแปลงระดับ uric acid ในเลือด
• ข้อ ค. (Ibuprofen): เป็น NSAID ที่ใช้รักษาบรรเทาอาการปวดข้ออักเสบ ไม่ได้เป็นสาเหตุที่กระตุ้นให้เกิด hyperuricemia
• ข้อ ง. (MFM): Metformin เป็นยารักษาเบาหวาน ไม่มีผลเพิ่มระดับ serum uric acid
• ข้อ จ. (Simvastatin): เป็นยาลดไขมันกลุ่ม statin ไม่มีผลต่อการกระตุ้นให้เกิดโรคเกาต์กำเริบ</t>
        </is>
      </c>
      <c r="K14" s="172" t="inlineStr">
        <is>
          <t>[NONE]</t>
        </is>
      </c>
      <c r="L14" s="173" t="inlineStr">
        <is>
          <t>Gout</t>
        </is>
      </c>
      <c r="M14" s="172" t="inlineStr">
        <is>
          <t>Clinic</t>
        </is>
      </c>
      <c r="N14" s="173" t="inlineStr">
        <is>
          <t>ข้อสอบชุด Pharma Plus เล่มม่วง 2 บทที่ 5</t>
        </is>
      </c>
      <c r="O14" s="172" t="inlineStr">
        <is>
          <t>MCQ-P2</t>
        </is>
      </c>
      <c r="P14" s="172" t="inlineStr">
        <is>
          <t>Pharma Plus เล่มม่วง 2</t>
        </is>
      </c>
      <c r="Q14" s="172" t="inlineStr"/>
      <c r="R14" s="173" t="inlineStr">
        <is>
          <t>Drug-Induced Hyperuricemia (Thiazide Diuretics)</t>
        </is>
      </c>
    </row>
    <row r="15" ht="42" customHeight="1" s="49">
      <c r="A15" s="170" t="n">
        <v>13</v>
      </c>
      <c r="B15" s="171" t="inlineStr">
        <is>
          <t>ยาใดควรระวังในกลุ่ม sulfonamide allergy</t>
        </is>
      </c>
      <c r="C15" s="170" t="inlineStr">
        <is>
          <t>[NONE]</t>
        </is>
      </c>
      <c r="D15" s="171" t="inlineStr">
        <is>
          <t>Allopurinol</t>
        </is>
      </c>
      <c r="E15" s="171" t="inlineStr">
        <is>
          <t>Colchicine</t>
        </is>
      </c>
      <c r="F15" s="171" t="inlineStr">
        <is>
          <t>HCTZ</t>
        </is>
      </c>
      <c r="G15" s="171" t="inlineStr">
        <is>
          <t>Ibuprofen</t>
        </is>
      </c>
      <c r="H15" s="171" t="inlineStr">
        <is>
          <t>Naproxen</t>
        </is>
      </c>
      <c r="I15" s="170" t="n">
        <v>3</v>
      </c>
      <c r="J15" s="171" t="inlineStr">
        <is>
          <t>✅ คำตอบที่ถูกต้อง: ข้อ ค. HCTZ
🎯 ทำไมข้อนี้ถึงถูก:
Hydrochlorothiazide (HCTZ) มีโครงสร้างทางเคมีที่มีหมู่ sulfonamide functional group (-SO2NH2) จึงมีข้อควรระวังในการเกิดการแพ้ข้ามกลุ่ม (cross-reactivity) ในผู้ป่วยที่มีประวัติแพ้ยาในกลุ่ม sulfonamide derivatives
🔍 ข้ออื่นผิดเพราะอะไร:
• ข้อ ก. (Allopurinol): มีโครงสร้างเป็น pyrazolopyrimidine ไม่มีหมู่ sulfonamide ในโครงสร้าง
• ข้อ ข. (Colchicine): เป็น alkaloid ธรรมชาติที่มีโครงสร้าง tricyclic ring ไม่มีหมู่ sulfonamide
• ข้อ ง. (Ibuprofen): เป็นยากลุ่ม propionic acid derivative ไม่มีหมู่ sulfonamide
• ข้อ จ. (Naproxen): เป็นกลุ่ม propionic acid derivative (arylacetic acid) ไม่มีหมู่ sulfonamide</t>
        </is>
      </c>
      <c r="K15" s="170" t="inlineStr">
        <is>
          <t>[NONE]</t>
        </is>
      </c>
      <c r="L15" s="171" t="inlineStr">
        <is>
          <t>Gout</t>
        </is>
      </c>
      <c r="M15" s="170" t="inlineStr">
        <is>
          <t>Clinic</t>
        </is>
      </c>
      <c r="N15" s="171" t="inlineStr">
        <is>
          <t>ข้อสอบชุด Pharma Plus เล่มม่วง 2 บทที่ 5</t>
        </is>
      </c>
      <c r="O15" s="170" t="inlineStr">
        <is>
          <t>MCQ-P2</t>
        </is>
      </c>
      <c r="P15" s="170" t="inlineStr">
        <is>
          <t>Pharma Plus เล่มม่วง 2</t>
        </is>
      </c>
      <c r="Q15" s="170" t="inlineStr"/>
      <c r="R15" s="171" t="inlineStr">
        <is>
          <t>Sulfonamide Cross-Reactivity</t>
        </is>
      </c>
    </row>
    <row r="16" ht="42" customHeight="1" s="49">
      <c r="A16" s="172" t="n">
        <v>14</v>
      </c>
      <c r="B16" s="173" t="inlineStr">
        <is>
          <t>NSAID ที่มีฤทธิ์เปลี่ยนแปลงระดับ uric acid ในเลือด</t>
        </is>
      </c>
      <c r="C16" s="172" t="inlineStr">
        <is>
          <t>[NONE]</t>
        </is>
      </c>
      <c r="D16" s="173" t="inlineStr">
        <is>
          <t>Aspirin</t>
        </is>
      </c>
      <c r="E16" s="173" t="inlineStr">
        <is>
          <t>Celecoxib</t>
        </is>
      </c>
      <c r="F16" s="173" t="inlineStr">
        <is>
          <t>Ibuprofen</t>
        </is>
      </c>
      <c r="G16" s="173" t="inlineStr">
        <is>
          <t>Nimesulide</t>
        </is>
      </c>
      <c r="H16" s="173" t="inlineStr">
        <is>
          <t>Piroxicam</t>
        </is>
      </c>
      <c r="I16" s="172" t="n">
        <v>1</v>
      </c>
      <c r="J16" s="173" t="inlineStr">
        <is>
          <t>✅ คำตอบที่ถูกต้อง: ข้อ ก. Aspirin
🎯 ทำไมข้อนี้ถึงถูก:
Aspirin (Acetylsalicylic acid) มีผลต่อระดับ uric acid ในเลือดแบบสองทิศทาง (biphasic effect): ในขนาดต่ำ (&lt; 2-3 g/day) จะแย่งขับและยับยั้ง tubular secretion ทำให้เกิด uric acid retention ส่งผลให้ระดับ uric acid ในเลือดสูงขึ้น; ขณะที่ในขนาดสูงมาก (&gt; 4-5 g/day) จะยับยั้ง tubular reabsorption ส่งผลให้มีฤทธิ์ uricosuric
🔍 ข้ออื่นผิดเพราะอะไร:
• ข้อ ข. (Celecoxib): เป็น COX-2 selective inhibitor ไม่มีผลเปลี่ยนแปลงระดับ serum uric acid อย่างมีนัยสำคัญ
• ข้อ ค. (Ibuprofen): เป็น propionic acid NSAID ไม่มีผลรบกวน uric acid handling ในไต
• ข้อ ง. (Nimesulide): เป็น selective COX-2 inhibitor ไม่มีผลต่อ renal handling ของ uric acid
• ข้อ จ. (Piroxicam): เป็น oxicam derivative ไม่มีผลเปลี่ยนแปลงระดับกรดยูริกในเลือด</t>
        </is>
      </c>
      <c r="K16" s="172" t="inlineStr">
        <is>
          <t>[NONE]</t>
        </is>
      </c>
      <c r="L16" s="173" t="inlineStr">
        <is>
          <t>Gout</t>
        </is>
      </c>
      <c r="M16" s="172" t="inlineStr">
        <is>
          <t>Clinic</t>
        </is>
      </c>
      <c r="N16" s="173" t="inlineStr">
        <is>
          <t>ข้อสอบชุด Pharma Plus เล่มม่วง 2 บทที่ 5</t>
        </is>
      </c>
      <c r="O16" s="172" t="inlineStr">
        <is>
          <t>MCQ-P2</t>
        </is>
      </c>
      <c r="P16" s="172" t="inlineStr">
        <is>
          <t>Pharma Plus เล่มม่วง 2</t>
        </is>
      </c>
      <c r="Q16" s="172" t="inlineStr"/>
      <c r="R16" s="173" t="inlineStr">
        <is>
          <t>Aspirin Biphasic Effect on Uric Acid</t>
        </is>
      </c>
    </row>
    <row r="17" ht="42" customHeight="1" s="49">
      <c r="A17" s="170" t="n">
        <v>15</v>
      </c>
      <c r="B17" s="171" t="inlineStr">
        <is>
          <t>สถานการณ์ที่ 4 ชายไทยอายุ 60 ปี มีโรคประจำตัวเป็นโรคเกาต์ มาที่โรงพยาบาลเนื่องจากโรคเกาต์กำเริบ ซักประวัติพบว่าเมื่อคืนดื่มเหล้าและรับประทานเป็ดย่างเป็นกับแกล้ม ยาเดิมที่เคยได้รับคือ indomethacin
ข้อใดไม่ใช่ลักษณะหรืออาการของโรคเกาต์</t>
        </is>
      </c>
      <c r="C17" s="170" t="inlineStr">
        <is>
          <t>[NONE]</t>
        </is>
      </c>
      <c r="D17" s="171" t="inlineStr">
        <is>
          <t>มีอาการปวดข้อเกิดขึ้นเฉียบพลัน</t>
        </is>
      </c>
      <c r="E17" s="171" t="inlineStr">
        <is>
          <t>ข้อที่พบบ่อยได้แก่ ข้อนิ้วหัวแม่เท้า ข้อเท้า</t>
        </is>
      </c>
      <c r="F17" s="171" t="inlineStr">
        <is>
          <t>มักเกิดกับข้อใหญ่ๆ ที่รับน้ำหนักมาก</t>
        </is>
      </c>
      <c r="G17" s="171" t="inlineStr">
        <is>
          <t>มีอาการปวด บวม แดง ร้อนบริเวณข้อ</t>
        </is>
      </c>
      <c r="H17" s="171" t="inlineStr">
        <is>
          <t>อาจพบก้อน tophi ที่บริเวณใบหูหรือรอบข้อ</t>
        </is>
      </c>
      <c r="I17" s="170" t="n">
        <v>3</v>
      </c>
      <c r="J17" s="171" t="inlineStr">
        <is>
          <t>✅ คำตอบที่ถูกต้อง: ข้อ ค. มักเกิดกับข้อใหญ่ๆ ที่รับน้ำหนักมาก
🎯 ทำไมข้อนี้ถึงถูก:
โรคเกาต์เฉียบพลันมักเกิดกับข้อขนาดเล็กส่วนปลาย (distal peripheral joints) โดยเฉพาะข้อโคนนิ้วหัวแม่เท้า (1st MTP joint หรือ podagra) ข้อเท้า และข้อหลังเท้า ไม่ใช่มักเกิดกับข้อใหญ่ที่รับน้ำหนักมาก (ซึ่งข้อใหญ่รับน้ำหนักมาก เช่น ข้อเข่า ข้อสะโพก เป็นลักษณะเด่นของโรคข้อเสื่อม หรือ Osteoarthritis)
🔍 ข้ออื่นผิดเพราะอะไร:
• ข้อ ก. (มีอาการปวดข้อเกิดขึ้นเฉียบพลัน): เป็นลักษณะทางคลินิกที่สำคัญมากของ acute gout โดยมักปวดสูงสุดภายใน 12-24 ชั่วโมงแรก
• ข้อ ข. (ข้อที่พบบ่อยได้แก่ ข้อนิ้วหัวแม่เท้า ข้อเท้า): เป็นตำแหน่งพบบ่อยที่สุดของโรคเกาต์ โดยเฉพาะ 1st MTP joint พบได้มากกว่าร้อยละ 50 ในการกำเริบครั้งแรก
• ข้อ ง. (มีอาการปวด บวม แดง ร้อนบริเวณข้อ): เป็น cardinal signs of inflammation จากปฏิกิริยาของเม็ดเลือดขาวต่อผลึก monosodium urate
• ข้อ จ. (อาจพบก้อน tophi ที่บริเวณใบหูหรือรอบข้อ): เป็นลักษณะของ chronic tophaceous gout จากการสะสมของผลึกยูเรตใต้ผิวหนังเรื้อรัง</t>
        </is>
      </c>
      <c r="K17" s="170" t="inlineStr">
        <is>
          <t>[NONE]</t>
        </is>
      </c>
      <c r="L17" s="171" t="inlineStr">
        <is>
          <t>Gout</t>
        </is>
      </c>
      <c r="M17" s="170" t="inlineStr">
        <is>
          <t>Clinic</t>
        </is>
      </c>
      <c r="N17" s="171" t="inlineStr">
        <is>
          <t>ข้อสอบชุด Pharma Plus เล่มม่วง 2 บทที่ 5</t>
        </is>
      </c>
      <c r="O17" s="170" t="inlineStr">
        <is>
          <t>MCQ-P2</t>
        </is>
      </c>
      <c r="P17" s="170" t="inlineStr">
        <is>
          <t>Pharma Plus เล่มม่วง 2</t>
        </is>
      </c>
      <c r="Q17" s="170" t="inlineStr">
        <is>
          <t>CASE_P2_RHEUM_C04</t>
        </is>
      </c>
      <c r="R17" s="171" t="inlineStr">
        <is>
          <t>Clinical Features of Gouty Arthritis</t>
        </is>
      </c>
    </row>
    <row r="18" ht="42" customHeight="1" s="49">
      <c r="A18" s="172" t="n">
        <v>16</v>
      </c>
      <c r="B18" s="173" t="inlineStr">
        <is>
          <t>สถานการณ์ที่ 4 ชายไทยอายุ 60 ปี มีโรคประจำตัวเป็นโรคเกาต์ มาที่โรงพยาบาลเนื่องจากโรคเกาต์กำเริบ ซักประวัติพบว่าเมื่อคืนดื่มเหล้าและรับประทานเป็ดย่างเป็นกับแกล้ม ยาเดิมที่เคยได้รับคือ indomethacin
ข้อใดผิด</t>
        </is>
      </c>
      <c r="C18" s="172" t="inlineStr">
        <is>
          <t>[NONE]</t>
        </is>
      </c>
      <c r="D18" s="173" t="inlineStr">
        <is>
          <t>แอลกอฮอล์และอาหารที่มีพิวรีนสูงเป็นปัจจัยกระตุ้นให้เกิดโรคเกาต์กำเริบ</t>
        </is>
      </c>
      <c r="E18" s="173" t="inlineStr">
        <is>
          <t>หากผู้ป่วยมีอาการปวดเฉียบพลันควรเริ่มยาลดกรดยูริกทันที</t>
        </is>
      </c>
      <c r="F18" s="173" t="inlineStr">
        <is>
          <t>Aspirin ในขนาดต่ำสามารถทำให้ระดับกรดยูริกในเลือดสูงขึ้นได้</t>
        </is>
      </c>
      <c r="G18" s="173" t="inlineStr">
        <is>
          <t>การเริ่มยา colchicine ควรเริ่มเร็วที่สุดภายใน 24-36 ชั่วโมงหลังมีอาการ</t>
        </is>
      </c>
      <c r="H18" s="173" t="inlineStr">
        <is>
          <t>พันธุกรรมเป็นปัจจัยหนึ่งที่มีผลต่อการเกิดโรคเกาต์</t>
        </is>
      </c>
      <c r="I18" s="172" t="n">
        <v>2</v>
      </c>
      <c r="J18" s="173" t="inlineStr">
        <is>
          <t>✅ คำตอบที่ถูกต้อง: ข้อ ข. หากผู้ป่วยมีอาการปวดเฉียบพลันควรเริ่มยาลดกรดยูริกทันที
🎯 ทำไมข้อนี้ถึงถูก:
ตามหลักการดั้งเดิมและข้อสอบมาตรฐาน การเริ่มยาลดกรดยูริก (Urate-Lowering Therapy เช่น Allopurinol) ขณะที่ข้อกำลังอักเสบเฉียบพลันจะทำให้ระดับ serum uric acid ลดลงอย่างรวดเร็ว ส่งผลให้ผลึก monosodium urate ในข้อหลุดละลายและกระตุ้นการอักเสบซ้ำซ้อนรุนแรงขึ้น (recurrent attack) จึงควรรอให้อาการอักเสบเฉียบพลันสงบลงก่อนอย่างน้อย 1-2 สัปดาห์
🔍 ข้ออื่นผิดเพราะอะไร:
• ข้อ ก. (แอลกอฮอล์และอาหารที่มีพิวรีนสูงเป็นปัจจัยกระตุ้นให้เกิดโรคเกาต์กำเริบ): ถูกต้อง แอลกอฮอล์ยับยั้งการขับ uric acid ทางไตและเพิ่มการสังเคราะห์ purine nucleotide ส่วนเป็ดย่างมี purine สูงมาก
• ข้อ ค. (Aspirin ในขนาดต่ำสามารถทำให้ระดับกรดยูริกในเลือดสูงขึ้นได้): ถูกต้อง Low-dose aspirin (&lt; 2 g/day) ยับยั้ง tubular secretion ของ uric acid ทำให้เกิด hyperuricemia
• ข้อ ง. (การเริ่มยา colchicine ควรเริ่มเร็วที่สุดภายใน 24-36 ชั่วโมงหลังมีอาการ): ถูกต้อง Colchicine มีประสิทธิภาพสูงสุดเมื่อเริ่มภายใน 24-36 ชั่วโมงแรกของการเริ่มมีอาการ
• ข้อ จ. (พันธุกรรมเป็นปัจจัยหนึ่งที่มีผลต่อการเกิดโรคเกาต์): ถูกต้อง ความผิดปกติทางพันธุกรรมของ urate transporters (เช่น SLC2A9, ABCG2) และเอนไซม์เกี่ยวข้องกับ purine metabolism เป็นปัจจัยเสี่ยงสำคัญ</t>
        </is>
      </c>
      <c r="K18" s="172" t="inlineStr">
        <is>
          <t>[NONE]</t>
        </is>
      </c>
      <c r="L18" s="173" t="inlineStr">
        <is>
          <t>Gout</t>
        </is>
      </c>
      <c r="M18" s="172" t="inlineStr">
        <is>
          <t>Clinic</t>
        </is>
      </c>
      <c r="N18" s="173" t="inlineStr">
        <is>
          <t>ข้อสอบชุด Pharma Plus เล่มม่วง 2 บทที่ 5</t>
        </is>
      </c>
      <c r="O18" s="172" t="inlineStr">
        <is>
          <t>MCQ-P2</t>
        </is>
      </c>
      <c r="P18" s="172" t="inlineStr">
        <is>
          <t>Pharma Plus เล่มม่วง 2</t>
        </is>
      </c>
      <c r="Q18" s="172" t="inlineStr">
        <is>
          <t>CASE_P2_RHEUM_C04</t>
        </is>
      </c>
      <c r="R18" s="173" t="inlineStr">
        <is>
          <t>Timing of Urate-Lowering Therapy</t>
        </is>
      </c>
    </row>
    <row r="19" ht="42" customHeight="1" s="49">
      <c r="A19" s="170" t="n">
        <v>17</v>
      </c>
      <c r="B19" s="171" t="inlineStr">
        <is>
          <t>สถานการณ์ที่ 4 ชายไทยอายุ 60 ปี มีโรคประจำตัวเป็นโรคเกาต์ มาที่โรงพยาบาลเนื่องจากโรคเกาต์กำเริบ ซักประวัติพบว่าเมื่อคืนดื่มเหล้าและรับประทานเป็ดย่างเป็นกับแกล้ม ยาเดิมที่เคยได้รับคือ indomethacin
ข้อใดเป็นแบบแผนการรักษาที่เหมาะสมกับผู้ป่วยในลักษณะนี้</t>
        </is>
      </c>
      <c r="C19" s="170" t="inlineStr">
        <is>
          <t>[NONE]</t>
        </is>
      </c>
      <c r="D19" s="171" t="inlineStr">
        <is>
          <t>Indomethacin</t>
        </is>
      </c>
      <c r="E19" s="171" t="inlineStr">
        <is>
          <t>Colchicine</t>
        </is>
      </c>
      <c r="F19" s="171" t="inlineStr">
        <is>
          <t>Indomethacin + colchicine</t>
        </is>
      </c>
      <c r="G19" s="171" t="inlineStr">
        <is>
          <t>Colchicine + allopurinol</t>
        </is>
      </c>
      <c r="H19" s="171" t="inlineStr">
        <is>
          <t>Indomethacin + colchicine + allopurinol</t>
        </is>
      </c>
      <c r="I19" s="170" t="n">
        <v>1</v>
      </c>
      <c r="J19" s="171" t="inlineStr">
        <is>
          <t>✅ คำตอบที่ถูกต้อง: ข้อ ก/ข. Indomethacin / Colchicine
🎯 ทำไมข้อนี้ถึงถูก:
สำหรับการรักษาข้ออักเสบเกาต์เฉียบพลันระดับความรุนแรงปานกลางถึงรุนแรงน้อย (mild to moderate flare) ที่เป็นข้อเดียว การเลือกใช้ยาเดี่ยว (first-line monotherapy) ด้วย NSAIDs (เช่น Indomethacin 50 mg วันละ 3 ครั้ง) หรือ Colchicine ในขนาดที่เหมาะสม ต่างเป็นแบบแผนการรักษามาตรฐานที่ได้รับการยอมรับตามแนวทางเวชปฏิบัติ (เฉลยทางการรับตอบทั้งข้อ ก และ ข)
🔍 ข้ออื่นผิดเพราะอะไร:
• ข้อ ค. (Indomethacin + colchicine): การใช้ยา NSAIDs ร่วมกับ Colchicine จะพิจารณาเฉพาะในกรณี severe flare หลายข้อพร้อมกัน หรือข้อใหญ่ร่วมด้วย แต่มีข้อควรระวังเรื่อง GI adverse effects สูงขึ้น
• ข้อ ง. (Colchicine + allopurinol): ไม่ควรเริ่ม Allopurinol ในขณะที่กำลังมีอาการปวดเฉียบพลัน
• ข้อ จ. (Indomethacin + colchicine + allopurinol): ไม่ควรเริ่ม Allopurinol ขณะมีอาการอักเสบเฉียบพลัน และการใช้ 3 ตัวร่วมกันเพิ่มความเป็นพิษต่อกระเพาะอาหารและไตโดยไม่จำเป็น
📌 หมายเหตุ: เฉลยทางการระบุตอบได้ทั้งข้อ ก และ ข้อ ข</t>
        </is>
      </c>
      <c r="K19" s="170" t="inlineStr">
        <is>
          <t>[NONE]</t>
        </is>
      </c>
      <c r="L19" s="171" t="inlineStr">
        <is>
          <t>Gout</t>
        </is>
      </c>
      <c r="M19" s="170" t="inlineStr">
        <is>
          <t>Clinic</t>
        </is>
      </c>
      <c r="N19" s="171" t="inlineStr">
        <is>
          <t>เฉลยทางการระบุตอบได้ทั้งข้อ ก และ ข้อ ข</t>
        </is>
      </c>
      <c r="O19" s="170" t="inlineStr">
        <is>
          <t>MCQ-P2</t>
        </is>
      </c>
      <c r="P19" s="170" t="inlineStr">
        <is>
          <t>Pharma Plus เล่มม่วง 2</t>
        </is>
      </c>
      <c r="Q19" s="170" t="inlineStr">
        <is>
          <t>CASE_P2_RHEUM_C04</t>
        </is>
      </c>
      <c r="R19" s="171" t="inlineStr">
        <is>
          <t>Acute Gout Flare Regimens</t>
        </is>
      </c>
    </row>
    <row r="20" ht="42" customHeight="1" s="49">
      <c r="A20" s="172" t="n">
        <v>18</v>
      </c>
      <c r="B20" s="173" t="inlineStr">
        <is>
          <t>สถานการณ์ที่ 5 ผู้ป่วยชายไทย อายุ 45 ปี มีอาการปวด บวมแดง ที่ข้อนิ้วหัวแม่เท้าข้างซ้ายมานาน 1 วัน ต้องการซื้อยาแก้ปวด paracetamol จากการซักประวัติเพิ่มเติมพบว่าเมื่อวานผู้ป่วยรับประทานซุปหน่อไม้และเกาเหลาเครื่องในหมู และมีอาการในตอนเช้า
จากข้อมูลข้างต้นท่านคิดว่าผู้ป่วยรายนี้ป่วยเป็นโรคใด</t>
        </is>
      </c>
      <c r="C20" s="172" t="inlineStr">
        <is>
          <t>[NONE]</t>
        </is>
      </c>
      <c r="D20" s="173" t="inlineStr">
        <is>
          <t>Rheumatoid arthritis</t>
        </is>
      </c>
      <c r="E20" s="173" t="inlineStr">
        <is>
          <t>Osteoarthritis</t>
        </is>
      </c>
      <c r="F20" s="173" t="inlineStr">
        <is>
          <t>Acute Gout</t>
        </is>
      </c>
      <c r="G20" s="173" t="inlineStr">
        <is>
          <t>Osteoporosis</t>
        </is>
      </c>
      <c r="H20" s="173" t="inlineStr">
        <is>
          <t>Osteomalacia</t>
        </is>
      </c>
      <c r="I20" s="172" t="n">
        <v>3</v>
      </c>
      <c r="J20" s="173" t="inlineStr">
        <is>
          <t>✅ คำตอบที่ถูกต้อง: ข้อ ค. Acute Gout
🎯 ทำไมข้อนี้ถึงถูก:
ผู้ป่วยชายอายุ 45 ปี มีอาการปวดบวมแดงร้อนเฉียบพลันที่ข้อนิ้วหัวแม่เท้าข้างซ้าย (Podagra) ภายใน 1 วันหลังจากรับประทานอาหารที่มี purine สูงมาก (เครื่องในหมู หน่อไม้) ตื่นนอนตอนเช้าพร้อมอาการปวดรุนแรง เป็นลักษณะเฉพาะเจาะจงของ Acute Gouty Arthritis
🔍 ข้ออื่นผิดเพราะอะไร:
• ข้อ ก. (Rheumatoid arthritis): มักมีอาการปวดข้อแบบสมมาตรหลายข้อ (symmetric polyarthritis) ที่ข้อมือ ขอนิ้วมือ และมีข้อฝืดตึงยามเช้านานกว่า 1 ชั่วโมง
• ข้อ ข. (Osteoarthritis): เป็นโรคข้อเสื่อมจากการสึกหรอ อาการปวดเป็นแบบค่อยเป็นค่อยไป สัมพันธ์กับการใช้งาน ไม่เกิดปวดบวมแดงร้อนรุนแรงเฉียบพลันหลังทานอาหารพิวรีน
• ข้อ ง. (Osteoporosis): เป็นภาวะกระดูกบาง กระดูกพรุน ไม่ทำให้เกิดการอักเสบของข้อ
• ข้อ จ. (Osteomalacia): เป็นภาวะกระดูกน่วมจากการขาดแคลเซียมหรือวิตามินดี อาการแสดงคือปวดกระดูกทั่วไปและกล้ามเนื้ออ่อนแรง</t>
        </is>
      </c>
      <c r="K20" s="172" t="inlineStr">
        <is>
          <t>[NONE]</t>
        </is>
      </c>
      <c r="L20" s="173" t="inlineStr">
        <is>
          <t>Gout</t>
        </is>
      </c>
      <c r="M20" s="172" t="inlineStr">
        <is>
          <t>Clinic</t>
        </is>
      </c>
      <c r="N20" s="173" t="inlineStr">
        <is>
          <t>ข้อสอบชุด Pharma Plus เล่มม่วง 2 บทที่ 5</t>
        </is>
      </c>
      <c r="O20" s="172" t="inlineStr">
        <is>
          <t>MCQ-P2</t>
        </is>
      </c>
      <c r="P20" s="172" t="inlineStr">
        <is>
          <t>Pharma Plus เล่มม่วง 2</t>
        </is>
      </c>
      <c r="Q20" s="172" t="inlineStr">
        <is>
          <t>CASE_P2_RHEUM_C05</t>
        </is>
      </c>
      <c r="R20" s="173" t="inlineStr">
        <is>
          <t>Clinical Identification of Podagra</t>
        </is>
      </c>
    </row>
    <row r="21" ht="42" customHeight="1" s="49">
      <c r="A21" s="170" t="n">
        <v>19</v>
      </c>
      <c r="B21" s="171" t="inlineStr">
        <is>
          <t>สถานการณ์ที่ 5 ผู้ป่วยชายไทย อายุ 45 ปี มีอาการปวด บวมแดง ที่ข้อนิ้วหัวแม่เท้าข้างซ้ายมานาน 1 วัน หลังทานซุปหน่อไม้และเกาเหลาเครื่องในหมู
ข้อใดเป็นสาเหตุของโรคในผู้ป่วยรายนี้</t>
        </is>
      </c>
      <c r="C21" s="170" t="inlineStr">
        <is>
          <t>[NONE]</t>
        </is>
      </c>
      <c r="D21" s="171" t="inlineStr">
        <is>
          <t>เกิดจากการมีภาวะกรดยูริกในเลือดสูง และมีผลึก monosodium glutamate ตกตะกอนในข้อ</t>
        </is>
      </c>
      <c r="E21" s="171" t="inlineStr">
        <is>
          <t>เกิดจากการเสื่อมสภาพของกระดูกอ่อน โดยถูกทำลายจนเกิดการผิดรูปร่างไป</t>
        </is>
      </c>
      <c r="F21" s="171" t="inlineStr">
        <is>
          <t>เกิดจากการอักเสบเรื้อรังของเนื้อเยื่อไขกระดูกและกระดูกอ่อนถูกทำลาย</t>
        </is>
      </c>
      <c r="G21" s="171" t="inlineStr">
        <is>
          <t>เกิดจากโรค autoimmune ทำให้มีปุ่ม tophi เกิดขึ้นบริเวณที่ข้ออักเสบ</t>
        </is>
      </c>
      <c r="H21" s="171" t="inlineStr">
        <is>
          <t>ไม่มีข้อใดถูก</t>
        </is>
      </c>
      <c r="I21" s="170" t="n">
        <v>5</v>
      </c>
      <c r="J21" s="171" t="inlineStr">
        <is>
          <t>✅ คำตอบที่ถูกต้อง: ข้อ จ. ไม่มีข้อใดถูก
🎯 ทำไมข้อนี้ถึงถูก:
สาเหตุที่แท้จริงของโรคเกาต์เกิดจากภาวะ Hyperuricemia แล้วมีการตกตะกอนของผลึก Monosodium Urate (MSU) ในข้อ ไม่ใช่ monosodium glutamate (ผงชูรสตามตัวเลือก ก. ซึ่งเป็นตัวเลือกหลอก) ส่วนตัวเลือก ข. คือ Osteoarthritis, ค. คือ Osteomyelitis/RA, ง. ไม่ใช่ Autoimmune ดังนั้นจึงไม่มีข้อใดถูกต้อง
🔍 ข้ออื่นผิดเพราะอะไร:
• ข้อ ก. (เกิดจากการมีภาวะกรดยูริกในเลือดสูง และมีผลึก monosodium glutamate ตกตะกอนในข้อ): ผิด เป็นตัวเลือกหลอกทางวิชาการ คำที่ถูกต้องคือผลึก Monosodium Urate (MSU) ไม่ใช่ Monosodium Glutamate (ผงชูรส)
• ข้อ ข. (เกิดจากการเสื่อมสภาพของกระดูกอ่อน โดยถูกทำลายจนเกิดการผิดรูปร่างไป): เป็นพยาธิสรีรวิทยาของโรคข้อเสื่อม (Osteoarthritis) ไม่ใช่โรคเกาต์
• ข้อ ค. (เกิดจากการอักเสบเรื้อรังของเนื้อเยื่อไขกระดูกและกระดูกอ่อนถูกทำลาย): ไม่ใช่อาการเริ่มแรกหรือพยาธิกำเนิดของโรคเกาต์
• ข้อ ง. (เกิดจากโรค autoimmune ทำให้มีปุ่ม tophi เกิดขึ้นบริเวณที่ข้ออักเสบ): โรคเกาต์เป็นโรค crystalline arthropathy จาก metabolic disorder ไม่ใช่โรค autoimmune</t>
        </is>
      </c>
      <c r="K21" s="170" t="inlineStr">
        <is>
          <t>[NONE]</t>
        </is>
      </c>
      <c r="L21" s="171" t="inlineStr">
        <is>
          <t>Gout</t>
        </is>
      </c>
      <c r="M21" s="170" t="inlineStr">
        <is>
          <t>Clinic</t>
        </is>
      </c>
      <c r="N21" s="171" t="inlineStr">
        <is>
          <t>ข้อสอบชุด Pharma Plus เล่มม่วง 2 บทที่ 5</t>
        </is>
      </c>
      <c r="O21" s="170" t="inlineStr">
        <is>
          <t>MCQ-P2</t>
        </is>
      </c>
      <c r="P21" s="170" t="inlineStr">
        <is>
          <t>Pharma Plus เล่มม่วง 2</t>
        </is>
      </c>
      <c r="Q21" s="170" t="inlineStr">
        <is>
          <t>CASE_P2_RHEUM_C05</t>
        </is>
      </c>
      <c r="R21" s="171" t="inlineStr">
        <is>
          <t>Pathophysiology and Crystal Types in Gout</t>
        </is>
      </c>
    </row>
    <row r="22" ht="42" customHeight="1" s="49">
      <c r="A22" s="172" t="n">
        <v>20</v>
      </c>
      <c r="B22" s="173" t="inlineStr">
        <is>
          <t>สถานการณ์ที่ 5 ผู้ป่วยชายไทย อายุ 45 ปี มีอาการปวด บวมแดง ที่ข้อนิ้วหัวแม่เท้าข้างซ้ายมานาน 1 วัน หลังทานซุปหน่อไม้และเกาเหลาเครื่องในหมู
ยาใดต่อไปนี้ไม่มีผลต่อระดับกรดยูริกในร่างกาย</t>
        </is>
      </c>
      <c r="C22" s="172" t="inlineStr">
        <is>
          <t>[NONE]</t>
        </is>
      </c>
      <c r="D22" s="173" t="inlineStr">
        <is>
          <t>Diuretic</t>
        </is>
      </c>
      <c r="E22" s="173" t="inlineStr">
        <is>
          <t>Salicylates low dose</t>
        </is>
      </c>
      <c r="F22" s="173" t="inlineStr">
        <is>
          <t>Pyrazinamide</t>
        </is>
      </c>
      <c r="G22" s="173" t="inlineStr">
        <is>
          <t>Ethambutol</t>
        </is>
      </c>
      <c r="H22" s="173" t="inlineStr">
        <is>
          <t>ไม่มีข้อใดถูก</t>
        </is>
      </c>
      <c r="I22" s="172" t="n">
        <v>5</v>
      </c>
      <c r="J22" s="173" t="inlineStr">
        <is>
          <t>✅ คำตอบที่ถูกต้อง: ข้อ จ. ไม่มีข้อใดถูก
🎯 ทำไมข้อนี้ถึงถูก:
ยาทุกตัวในตัวเลือก ก ถึง ง ล้วนมีผลเพิ่มระดับกรดยูริกในเลือดทั้งสิ้น (Diuretics เช่น Thiazide/Loop, Low-dose Salicylates, Pyrazinamide และ Ethambutol ซึ่งเป็นยารักษาวัณโรคที่ยับยั้งการขับ uric acid ทางไต) ดังนั้นจึงตอบ ไม่มีข้อใดถูก
🔍 ข้ออื่นผิดเพราะอะไร:
• ข้อ ก. (Diuretic): ยาขับปัสสาวะ Thiazide และ Loop diuretics ลดการขับและเพิ่มการดูดกลับ uric acid ที่ท่อไต
• ข้อ ข. (Salicylates low dose): Aspirin ขนาดต่ำ (&lt; 2-3 g/day) แย่งขับ uric acid ที่ renal proximal tubule ทำให้ uric acid คั่งในเลือด
• ข้อ ค. (Pyrazinamide): สารเมแทบอไลต์ pyrazinoic acid แย่งขับและกระตุ้นการดูดกลับ uric acid ทำให้ hyperuricemia รุนแรง
• ข้อ ง. (Ethambutol): ลดการขับ uric acid ทางไต ส่งผลให้เกิด hyperuricemia ได้เช่นกัน</t>
        </is>
      </c>
      <c r="K22" s="172" t="inlineStr">
        <is>
          <t>[NONE]</t>
        </is>
      </c>
      <c r="L22" s="173" t="inlineStr">
        <is>
          <t>Gout</t>
        </is>
      </c>
      <c r="M22" s="172" t="inlineStr">
        <is>
          <t>Clinic</t>
        </is>
      </c>
      <c r="N22" s="173" t="inlineStr">
        <is>
          <t>ข้อสอบชุด Pharma Plus เล่มม่วง 2 บทที่ 5</t>
        </is>
      </c>
      <c r="O22" s="172" t="inlineStr">
        <is>
          <t>MCQ-P2</t>
        </is>
      </c>
      <c r="P22" s="172" t="inlineStr">
        <is>
          <t>Pharma Plus เล่มม่วง 2</t>
        </is>
      </c>
      <c r="Q22" s="172" t="inlineStr">
        <is>
          <t>CASE_P2_RHEUM_C05</t>
        </is>
      </c>
      <c r="R22" s="173" t="inlineStr">
        <is>
          <t>Drugs Inducing Hyperuricemia</t>
        </is>
      </c>
    </row>
    <row r="23" ht="42" customHeight="1" s="49">
      <c r="A23" s="170" t="n">
        <v>21</v>
      </c>
      <c r="B23" s="171" t="inlineStr">
        <is>
          <t>สถานการณ์ที่ 5 ผู้ป่วยชายไทย อายุ 45 ปี มีอาการปวด บวมแดง ที่ข้อนิ้วหัวแม่เท้าข้างซ้ายมานาน 1 วัน หลังทานซุปหน่อไม้และเกาเหลาเครื่องในหมู
ข้อใดเป็นแบบแผนการรักษาที่เหมาะสมกับผู้ป่วยรายนี้</t>
        </is>
      </c>
      <c r="C23" s="170" t="inlineStr">
        <is>
          <t>[NONE]</t>
        </is>
      </c>
      <c r="D23" s="171" t="inlineStr">
        <is>
          <t>Aspirin</t>
        </is>
      </c>
      <c r="E23" s="171" t="inlineStr">
        <is>
          <t>Colchicine</t>
        </is>
      </c>
      <c r="F23" s="171" t="inlineStr">
        <is>
          <t>Indomethacin + colchicine</t>
        </is>
      </c>
      <c r="G23" s="171" t="inlineStr">
        <is>
          <t>Colchicine + allopurinol</t>
        </is>
      </c>
      <c r="H23" s="171" t="inlineStr">
        <is>
          <t>Indomethacin + colchicine + allopurinol</t>
        </is>
      </c>
      <c r="I23" s="170" t="n">
        <v>2</v>
      </c>
      <c r="J23" s="171" t="inlineStr">
        <is>
          <t>✅ คำตอบที่ถูกต้อง: ข้อ ข. Colchicine
🎯 ทำไมข้อนี้ถึงถูก:
Colchicine monotherapy เป็นแบบแผนการรักษาที่เหมาะสมที่สุดสำหรับผู้ป่วย acute gout flare ที่เป็นข้อเดียวและเพิ่งมีอาการ 1 วัน โดยให้ผลการรักษาดีเมื่อเริ่มเร็วและมีประสิทธิภาพสูงในการระงับการอักเสบ
🔍 ข้ออื่นผิดเพราะอะไร:
• ข้อ ก. (Aspirin): ห้ามใช้รักษา acute gout เนื่องจากขัดขวางการขับกรดยูริกทางไต
• ข้อ ค. (Indomethacin + colchicine): การใช้ร่วมกันสงวนไว้สำหรับ severe acute flare หรือ polyarticular flare เนื่องจากการใช้คู่เพิ่มความเสี่ยงต่อ GI toxicity สูง
• ข้อ ง. (Colchicine + allopurinol): ห้ามเริ่ม Allopurinol ในขณะที่ผู้ป่วยกำลังมีอาการ acute gout attack
• ข้อ จ. (Indomethacin + colchicine + allopurinol): ไม่ควรเริ่ม Allopurinol ขณะมีอาการอักเสบเฉียบพลัน และการใช้ยาซ้ำซ้อนเพิ่มอันตรายต่อไตและทางเดินอาหาร</t>
        </is>
      </c>
      <c r="K23" s="170" t="inlineStr">
        <is>
          <t>[NONE]</t>
        </is>
      </c>
      <c r="L23" s="171" t="inlineStr">
        <is>
          <t>Gout</t>
        </is>
      </c>
      <c r="M23" s="170" t="inlineStr">
        <is>
          <t>Clinic</t>
        </is>
      </c>
      <c r="N23" s="171" t="inlineStr">
        <is>
          <t>ข้อสอบชุด Pharma Plus เล่มม่วง 2 บทที่ 5</t>
        </is>
      </c>
      <c r="O23" s="170" t="inlineStr">
        <is>
          <t>MCQ-P2</t>
        </is>
      </c>
      <c r="P23" s="170" t="inlineStr">
        <is>
          <t>Pharma Plus เล่มม่วง 2</t>
        </is>
      </c>
      <c r="Q23" s="170" t="inlineStr">
        <is>
          <t>CASE_P2_RHEUM_C05</t>
        </is>
      </c>
      <c r="R23" s="171" t="inlineStr">
        <is>
          <t>Acute Gout Flare Management</t>
        </is>
      </c>
    </row>
    <row r="24" ht="42" customHeight="1" s="49">
      <c r="A24" s="172" t="n">
        <v>22</v>
      </c>
      <c r="B24" s="173" t="inlineStr">
        <is>
          <t>สถานการณ์ที่ 5 ผู้ป่วยชายไทย อายุ 45 ปี มีอาการปวด บวมแดง ที่ข้อนิ้วหัวแม่เท้าข้างซ้ายมานาน 1 วัน หลังทานซุปหน่อไม้และเกาเหลาเครื่องในหมู
ข้อใดเป็นอาการไม่พึงประสงค์ที่สำคัญของยา colchicine</t>
        </is>
      </c>
      <c r="C24" s="172" t="inlineStr">
        <is>
          <t>[NONE]</t>
        </is>
      </c>
      <c r="D24" s="173" t="inlineStr">
        <is>
          <t>ตับอักเสบ</t>
        </is>
      </c>
      <c r="E24" s="173" t="inlineStr">
        <is>
          <t>ท้องเสีย</t>
        </is>
      </c>
      <c r="F24" s="173" t="inlineStr">
        <is>
          <t>ปัสสาวะเป็นสีโค้ก</t>
        </is>
      </c>
      <c r="G24" s="173" t="inlineStr">
        <is>
          <t>กดการทำงานของไขกระดูก</t>
        </is>
      </c>
      <c r="H24" s="173" t="inlineStr">
        <is>
          <t>ถูกทุกข้อ</t>
        </is>
      </c>
      <c r="I24" s="172" t="n">
        <v>5</v>
      </c>
      <c r="J24" s="173" t="inlineStr">
        <is>
          <t>✅ คำตอบที่ถูกต้อง: ข้อ จ. ถูกทุกข้อ
🎯 ทำไมข้อนี้ถึงถูก:
Colchicine ออกฤทธิ์ยับยั้ง tubulin polymerization ขัดขวางการแบ่งเซลล์ของเซลล์ที่มี turnover สูง จึงทำให้เกิด: ท้องเสีย คลื่นไส้อาเจียน (พบบ่อยที่สุด &gt; 80% ในขนาดสูง), กดไขกระดูก (bone marrow suppression ทำให้เกิด neutropenia/agranulocytosis), rhabdomyolysis ซึ่งทำให้มีปัสสาวะสีโค้ก (myoglobinuria) และอาจพบ hepatotoxicity ได้เช่นกัน ดังนั้นทุกข้อล้วนเป็นอาการไม่พึงประสงค์ที่สำคัญของ Colchicine
🔍 ข้ออื่นผิดเพราะอะไร:
• ข้อ ก. (ตับอักเสบ): สามารถพบได้ในภาวะ colchicine toxicity
• ข้อ ข. (ท้องเสีย): เป็นอาการไม่พึงประสงค์ทางเดินอาหารที่พบบ่อยที่สุด เป็น dose-limiting toxicity
• ข้อ ค. (ปัสสาวะเป็นสีโค้ก): เกิดจากภาวะกล้ามเนื้อสลาย (rhabdomyolysis) และ myoglobinuria
• ข้อ ง. (กดการทำงานของไขกระดูก): เกิดจากการยับยั้ง mitosis ของ hematopoietic stem cells</t>
        </is>
      </c>
      <c r="K24" s="172" t="inlineStr">
        <is>
          <t>[NONE]</t>
        </is>
      </c>
      <c r="L24" s="173" t="inlineStr">
        <is>
          <t>Gout</t>
        </is>
      </c>
      <c r="M24" s="172" t="inlineStr">
        <is>
          <t>Clinic</t>
        </is>
      </c>
      <c r="N24" s="173" t="inlineStr">
        <is>
          <t>ข้อสอบชุด Pharma Plus เล่มม่วง 2 บทที่ 5</t>
        </is>
      </c>
      <c r="O24" s="172" t="inlineStr">
        <is>
          <t>MCQ-P2</t>
        </is>
      </c>
      <c r="P24" s="172" t="inlineStr">
        <is>
          <t>Pharma Plus เล่มม่วง 2</t>
        </is>
      </c>
      <c r="Q24" s="172" t="inlineStr">
        <is>
          <t>CASE_P2_RHEUM_C05</t>
        </is>
      </c>
      <c r="R24" s="173" t="inlineStr">
        <is>
          <t>Adverse Effects of Colchicine</t>
        </is>
      </c>
    </row>
    <row r="25" ht="42" customHeight="1" s="49">
      <c r="A25" s="170" t="n">
        <v>23</v>
      </c>
      <c r="B25" s="171" t="inlineStr">
        <is>
          <t>สถานการณ์ที่ 5 ผู้ป่วยชายไทย อายุ 45 ปี มีอาการปวด บวมแดง ที่ข้อนิ้วหัวแม่เท้าข้างซ้ายมานาน 1 วัน หลังทานซุปหน่อไม้และเกาเหลาเครื่องในหมู
ยากลุ่มใดที่ไม่สามารถนำมาใช้รักษาอาการเฉียบพลันของผู้ป่วยรายนี้ได้</t>
        </is>
      </c>
      <c r="C25" s="170" t="inlineStr">
        <is>
          <t>[NONE]</t>
        </is>
      </c>
      <c r="D25" s="171" t="inlineStr">
        <is>
          <t>Corticosteroid</t>
        </is>
      </c>
      <c r="E25" s="171" t="inlineStr">
        <is>
          <t>NSAIDs</t>
        </is>
      </c>
      <c r="F25" s="171" t="inlineStr">
        <is>
          <t>Xanthine oxidase inhibitors</t>
        </is>
      </c>
      <c r="G25" s="171" t="inlineStr">
        <is>
          <t>Uricosuric agent</t>
        </is>
      </c>
      <c r="H25" s="171" t="inlineStr">
        <is>
          <t>ถูกทั้งข้อ ค. และ ง.</t>
        </is>
      </c>
      <c r="I25" s="170" t="n">
        <v>5</v>
      </c>
      <c r="J25" s="171" t="inlineStr">
        <is>
          <t>✅ คำตอบที่ถูกต้อง: ข้อ จ. ถูกทั้งข้อ ค. และ ง.
🎯 ทำไมข้อนี้ถึงถูก:
ทั้งกลุ่ม Xanthine oxidase inhibitors (เช่น Allopurinol) และ Uricosuric agents (เช่น Probenecid) จัดเป็นยาลดกรดยูริก (Urate-Lowering Therapy: ULT) สำหรับการควบคุมระยะยาว ไม่สามารถนำมาใช้รักษาอาการข้ออักเสบเฉียบพลันได้ และห้ามเริ่มใช้ขณะมี acute attack เพราะจะกระตุ้นให้อักเสบรุนแรงขึ้น
🔍 ข้ออื่นผิดเพราะอะไร:
• ข้อ ก. (Corticosteroid): เป็นยาหลักที่ใช้รักษา acute flare ได้อย่างมีประสิทธิภาพ
• ข้อ ข. (NSAIDs): เป็นยาทางเลือกลำดับแรกในการบรรเทาปวดและลดการอักเสบเฉียบพลัน
• ข้อ ค. (Xanthine oxidase inhibitors): เป็นยาลดกรดยูริกระยะยาว ไม่ใช้ใน acute flare
• ข้อ ง. (Uricosuric agent): เป็นยาขับกรดยูริกระยะยาว ไม่ใช้ใน acute flare</t>
        </is>
      </c>
      <c r="K25" s="170" t="inlineStr">
        <is>
          <t>[NONE]</t>
        </is>
      </c>
      <c r="L25" s="171" t="inlineStr">
        <is>
          <t>Gout</t>
        </is>
      </c>
      <c r="M25" s="170" t="inlineStr">
        <is>
          <t>Clinic</t>
        </is>
      </c>
      <c r="N25" s="171" t="inlineStr">
        <is>
          <t>ข้อสอบชุด Pharma Plus เล่มม่วง 2 บทที่ 5</t>
        </is>
      </c>
      <c r="O25" s="170" t="inlineStr">
        <is>
          <t>MCQ-P2</t>
        </is>
      </c>
      <c r="P25" s="170" t="inlineStr">
        <is>
          <t>Pharma Plus เล่มม่วง 2</t>
        </is>
      </c>
      <c r="Q25" s="170" t="inlineStr">
        <is>
          <t>CASE_P2_RHEUM_C05</t>
        </is>
      </c>
      <c r="R25" s="171" t="inlineStr">
        <is>
          <t>Contraindicated Drug Classes in Acute Attack</t>
        </is>
      </c>
    </row>
    <row r="26" ht="42" customHeight="1" s="49">
      <c r="A26" s="172" t="n">
        <v>24</v>
      </c>
      <c r="B26" s="173" t="inlineStr">
        <is>
          <t>ข้อใดกล่าวผิด</t>
        </is>
      </c>
      <c r="C26" s="172" t="inlineStr">
        <is>
          <t>[NONE]</t>
        </is>
      </c>
      <c r="D26" s="173" t="inlineStr">
        <is>
          <t>Colchicine ออกฤทธิ์ลดการอักเสบของข้อ แต่ไม่มีฤทธิ์ analgesic</t>
        </is>
      </c>
      <c r="E26" s="173" t="inlineStr">
        <is>
          <t>Allopurinol ออกฤทธิ์ลดการสร้างกรดยูริก โดยยับยั้งเอนไซม์ xanthine oxidase</t>
        </is>
      </c>
      <c r="F26" s="173" t="inlineStr">
        <is>
          <t>Probenecid ออกฤทธิ์ยับยั้งการดูดกลับของกรดยูริกที่ท่อไต และเพิ่มการขับออกของกรดยูริกทางไตด้วย</t>
        </is>
      </c>
      <c r="G26" s="173" t="inlineStr">
        <is>
          <t>ข้อ ก. และข้อ ค. กล่าวผิด</t>
        </is>
      </c>
      <c r="H26" s="173" t="inlineStr">
        <is>
          <t>กล่าวถูกทุกข้อ</t>
        </is>
      </c>
      <c r="I26" s="172" t="n">
        <v>1</v>
      </c>
      <c r="J26" s="173" t="inlineStr">
        <is>
          <t>✅ คำตอบที่ถูกต้อง: ข้อ ก. Colchicine ออกฤทธิ์ลดการอักเสบของข้อ แต่ไม่มีฤทธิ์ analgesic
🎯 ทำไมข้อนี้ถึงถูก:
Colchicine ออกฤทธิ์โดยจับกับ tubulin ยับยั้ง neutrophil motility และการสร้าง leukotriene B4 ซึ่งบรรเทาอาการปวดได้โดยผ่านกลไกการระงับการอักเสบ (anti-inflammatory-mediated analgesia) ในบริบทตำราเภสัชวิทยาระบุว่า Colchicine มีฤทธิ์ specific analgesic effect สำหรับข้ออักเสบเกาต์โดยเฉพาะ ดังนั้นการระบุว่าไม่มีฤทธิ์ analgesic เลยจึงถือเป็นข้อความที่ผิดตามเฉลยข้อสอบ
🔍 ข้ออื่นผิดเพราะอะไร:
• ข้อ ข. (Allopurinol ออกฤทธิ์ลดการสร้างกรดยูริก โดยยับยั้งเอนไซม์ xanthine oxidase): ถูกต้อง เป็นกลไกหลักของ Allopurinol ในการยับยั้งการเปลี่ยน hypoxanthine เป็น xanthine และ uric acid
• ข้อ ค. (Probenecid ออกฤทธิ์ยับยั้งการดูดกลับของกรดยูริกที่ท่อไต และเพิ่มการขับออกของกรดยูริกทางไตด้วย): ถูกต้อง Probenecid ยับยั้ง URAT1 ที่ proximal tubule ทำให้ขับ uric acid ออกทางปัสสาวะเพิ่มขึ้น
• ข้อ ง. (ข้อ ก. และข้อ ค. กล่าวผิด): ผิด เนื่องจากข้อ ค กล่าวถูกต้อง
• ข้อ จ. (กล่าวถูกทุกข้อ): ผิด เนื่องจากข้อ ก กล่าวผิด</t>
        </is>
      </c>
      <c r="K26" s="172" t="inlineStr">
        <is>
          <t>[NONE]</t>
        </is>
      </c>
      <c r="L26" s="173" t="inlineStr">
        <is>
          <t>Gout</t>
        </is>
      </c>
      <c r="M26" s="172" t="inlineStr">
        <is>
          <t>Clinic</t>
        </is>
      </c>
      <c r="N26" s="173" t="inlineStr">
        <is>
          <t>ข้อสอบชุด Pharma Plus เล่มม่วง 2 บทที่ 5</t>
        </is>
      </c>
      <c r="O26" s="172" t="inlineStr">
        <is>
          <t>MCQ-P2</t>
        </is>
      </c>
      <c r="P26" s="172" t="inlineStr">
        <is>
          <t>Pharma Plus เล่มม่วง 2</t>
        </is>
      </c>
      <c r="Q26" s="172" t="inlineStr"/>
      <c r="R26" s="173" t="inlineStr">
        <is>
          <t>Mechanism of Action of Antigout Drugs</t>
        </is>
      </c>
    </row>
    <row r="27" ht="42" customHeight="1" s="49">
      <c r="A27" s="170" t="n">
        <v>25</v>
      </c>
      <c r="B27" s="171" t="inlineStr">
        <is>
          <t>สถานการณ์ร้านยาต่อเนื่อง หลังจากนั้นอีก 2 สัปดาห์ยาที่ได้รับจากโรงพยาบาลใกล้หมด ผู้ป่วยไม่อยากไปโรงพยาบาลจึงนำตัวอย่างยาเดิมที่ได้รับไปซื้อยาที่ร้านขายยาแผนปัจจุบัน และเล่าอาการให้เภสัชกรฟัง
เภสัชกรที่ร้านขายยาไม่สามารถจ่ายยาใดต่อไปนี้ให้ผู้ป่วยรายนี้ได้</t>
        </is>
      </c>
      <c r="C27" s="170" t="inlineStr">
        <is>
          <t>[NONE]</t>
        </is>
      </c>
      <c r="D27" s="171" t="inlineStr">
        <is>
          <t>ยา allopurinol เนื่องจากเป็นยาอันตราย</t>
        </is>
      </c>
      <c r="E27" s="171" t="inlineStr">
        <is>
          <t>ยา colchicine เนื่องจากเป็นยาอันตราย</t>
        </is>
      </c>
      <c r="F27" s="171" t="inlineStr">
        <is>
          <t>ยา etoricoxib เนื่องจากเป็นยาควบคุมพิเศษ</t>
        </is>
      </c>
      <c r="G27" s="171" t="inlineStr">
        <is>
          <t>ยา prednisolone เนื่องจากเป็นยาควบคุมพิเศษ</t>
        </is>
      </c>
      <c r="H27" s="171" t="inlineStr">
        <is>
          <t>เภสัชกรสามารถจ่ายยาได้ทุกข้อ</t>
        </is>
      </c>
      <c r="I27" s="170" t="n">
        <v>4</v>
      </c>
      <c r="J27" s="171" t="inlineStr">
        <is>
          <t>✅ คำตอบที่ถูกต้อง: ข้อ ง. ยา prednisolone เนื่องจากเป็นยาควบคุมพิเศษ
🎯 ทำไมข้อนี้ถึงถูก:
ตามพระราชบัญญัติยา พ.ศ. 2510 ยา Prednisolone ชนิดรับประทานจัดเป็น ยาควบคุมพิเศษ (Special Controlled Drug) ซึ่งกฎหมายกำหนดให้จำหน่ายได้เฉพาะเมื่อมีใบสั่งยาจากแพทย์ชั้นหนึ่งเท่านั้น เภสัชกรชุมชนไม่สามารถจ่ายได้โดยไม่มีใบสั่งแพทย์
🔍 ข้ออื่นผิดเพราะอะไร:
• ข้อ ก. (ยา allopurinol เนื่องจากเป็นยาอันตราย): Allopurinol เป็นยาอันตราย เภสัชกรชั้นหนึ่งสามารถจ่ายได้ในร้านยาแผนปัจจุบัน (ข.ย.1)
• ข้อ ข. (ยา colchicine เนื่องจากเป็นยาอันตราย): Colchicine เป็นยาอันตราย เภสัชกรสามารถส่งมอบและให้คำแนะนำในร้านยาได้
• ข้อ ค. (ยา etoricoxib เนื่องจากเป็นยาควบคุมพิเศษ): Etoricoxib จัดเป็นยาอันตราย (ไม่ใช่ยาควบคุมพิเศษ) เภสัชกรสามารถจ่ายได้
• ข้อ จ. (เภสัชกรสามารถจ่ายยาได้ทุกข้อ): ผิด เนื่องจาก Prednisolone เป็นยาควบคุมพิเศษ ไม่สามารถจ่ายได้</t>
        </is>
      </c>
      <c r="K27" s="170" t="inlineStr">
        <is>
          <t>[NONE]</t>
        </is>
      </c>
      <c r="L27" s="171" t="inlineStr">
        <is>
          <t>Pharmacy Law &amp; Ethics</t>
        </is>
      </c>
      <c r="M27" s="170" t="inlineStr">
        <is>
          <t>SAP</t>
        </is>
      </c>
      <c r="N27" s="171" t="inlineStr">
        <is>
          <t>ข้อสอบชุด Pharma Plus เล่มม่วง 2 บทที่ 5</t>
        </is>
      </c>
      <c r="O27" s="170" t="inlineStr">
        <is>
          <t>MCQ-P2</t>
        </is>
      </c>
      <c r="P27" s="170" t="inlineStr">
        <is>
          <t>Pharma Plus เล่มม่วง 2</t>
        </is>
      </c>
      <c r="Q27" s="170" t="inlineStr">
        <is>
          <t>CASE_P2_RHEUM_C06</t>
        </is>
      </c>
      <c r="R27" s="171" t="inlineStr">
        <is>
          <t>Drug Classification &amp; Community Pharmacy Dispensing</t>
        </is>
      </c>
    </row>
    <row r="28" ht="42" customHeight="1" s="49">
      <c r="A28" s="172" t="n">
        <v>26</v>
      </c>
      <c r="B28" s="173" t="inlineStr">
        <is>
          <t>สถานการณ์ที่ 6 ผู้ป่วยชายไทยคู่ อายุ 38 ปี มาที่ร้านยาด้วยอาการปวด บวม แดง ร้อน ขอนิ้วหัวแม่เท้าซ้าย มีอาการมา 1 วัน จากการซักประวัติเพิ่มเติมพบว่าผู้ป่วยเพิ่งไปงานสังสรรค์กับเพื่อน มีการดื่มเบียร์และกินเอ็นไก่ทอด ผู้ป่วยมีดัชนีมวลกาย 30 kg/m2 มีประวัติเป็นโรคเบาหวาน
ผู้ป่วยรายนี้น่าจะถูกวินิจฉัยว่าเป็นโรคใด</t>
        </is>
      </c>
      <c r="C28" s="172" t="inlineStr">
        <is>
          <t>[NONE]</t>
        </is>
      </c>
      <c r="D28" s="173" t="inlineStr">
        <is>
          <t>SLE</t>
        </is>
      </c>
      <c r="E28" s="173" t="inlineStr">
        <is>
          <t>Gout</t>
        </is>
      </c>
      <c r="F28" s="173" t="inlineStr">
        <is>
          <t>Tendonitis</t>
        </is>
      </c>
      <c r="G28" s="173" t="inlineStr">
        <is>
          <t>Osteoarthritis</t>
        </is>
      </c>
      <c r="H28" s="173" t="inlineStr">
        <is>
          <t>Rheumatoid arthritis</t>
        </is>
      </c>
      <c r="I28" s="172" t="n">
        <v>2</v>
      </c>
      <c r="J28" s="173" t="inlineStr">
        <is>
          <t>✅ คำตอบที่ถูกต้อง: ข้อ ข. Gout
🎯 ทำไมข้อนี้ถึงถูก:
ผู้ป่วยชายอายุ 38 ปี อ้วน (BMI 30 kg/m2) มีอาการปวด บวม แดง ร้อนเฉียบพลันที่ข้อนิ้วหัวแม่เท้า (Podagra) ภายใน 1 วันหลังดื่มเบียร์และทานอาหารที่มีพิวรีนสูง (เอ็นไก่ทอด) เป็นประวัติและอาการแสดงคลาสสิกของโรคเกาต์ (Gout)
🔍 ข้ออื่นผิดเพราะอะไร:
• ข้อ ก. (SLE): Systemic Lupus Erythematosus เป็น autoimmune disease มักพบในหญิงวัยเจริญพันธุ์ มีอาการทางหลายระบบ เช่น ผื่น malar rash แพ้แสง แผลในปาก ปวดข้อหลายข้อ
• ข้อ ค. (Tendonitis): เอ็นอักเสบ สัมพันธ์กับการใช้งานซ้ำๆ หรือการบาดเจ็บ ไม่สัมพันธ์กับการดื่มเบียร์หรืออาหารพิวรีน
• ข้อ ง. (Osteoarthritis): โรคข้อเสื่อม อาการปวดสัมพันธ์กับการใช้งาน ไม่ปวดบวมแดงร้อนรุนแรงเฉียบพลันข้ามคืน
• ข้อ จ. (Rheumatoid arthritis): ข้อมักอักเสบแบบสมมาตรที่ข้อมือและข้อนิ้วมือ พร้อม morning stiffness นานเกิน 1 ชั่วโมง</t>
        </is>
      </c>
      <c r="K28" s="172" t="inlineStr">
        <is>
          <t>[NONE]</t>
        </is>
      </c>
      <c r="L28" s="173" t="inlineStr">
        <is>
          <t>Gout</t>
        </is>
      </c>
      <c r="M28" s="172" t="inlineStr">
        <is>
          <t>Clinic</t>
        </is>
      </c>
      <c r="N28" s="173" t="inlineStr">
        <is>
          <t>ข้อสอบชุด Pharma Plus เล่มม่วง 2 บทที่ 5</t>
        </is>
      </c>
      <c r="O28" s="172" t="inlineStr">
        <is>
          <t>MCQ-P2</t>
        </is>
      </c>
      <c r="P28" s="172" t="inlineStr">
        <is>
          <t>Pharma Plus เล่มม่วง 2</t>
        </is>
      </c>
      <c r="Q28" s="172" t="inlineStr">
        <is>
          <t>CASE_P2_RHEUM_C07</t>
        </is>
      </c>
      <c r="R28" s="173" t="inlineStr">
        <is>
          <t>Clinical Diagnosis of Acute Podagra</t>
        </is>
      </c>
    </row>
    <row r="29" ht="42" customHeight="1" s="49">
      <c r="A29" s="170" t="n">
        <v>27</v>
      </c>
      <c r="B29" s="171" t="inlineStr">
        <is>
          <t>สถานการณ์ที่ 6 ผู้ป่วยชายไทยคู่ อายุ 38 ปี อาการปวดบวมแดงร้อนข้อนิ้วหัวแม่เท้าซ้ายหลังดื่มเบียร์และกินเอ็นไก่ทอด BMI 30 kg/m2 ประวัติเบาหวาน
ผลทางห้องปฏิบัติการใดที่ใช้ในการติดตามผู้ป่วยรายนี้</t>
        </is>
      </c>
      <c r="C29" s="170" t="inlineStr">
        <is>
          <t>[NONE]</t>
        </is>
      </c>
      <c r="D29" s="171" t="inlineStr">
        <is>
          <t>ALT (SGPT)</t>
        </is>
      </c>
      <c r="E29" s="171" t="inlineStr">
        <is>
          <t>FBS</t>
        </is>
      </c>
      <c r="F29" s="171" t="inlineStr">
        <is>
          <t>Hct</t>
        </is>
      </c>
      <c r="G29" s="171" t="inlineStr">
        <is>
          <t>BUN</t>
        </is>
      </c>
      <c r="H29" s="171" t="inlineStr">
        <is>
          <t>Uric acid</t>
        </is>
      </c>
      <c r="I29" s="170" t="n">
        <v>5</v>
      </c>
      <c r="J29" s="171" t="inlineStr">
        <is>
          <t>✅ คำตอบที่ถูกต้อง: ข้อ จ. Uric acid
🎯 ทำไมข้อนี้ถึงถูก:
Serum Uric Acid เป็นค่าทางห้องปฏิบัติการหลักที่ใช้ในการติดตามประสิทธิภาพการรักษาโรคเกาต์ระยะยาว โดยมีเป้าหมาย (target) ให้ระดับกรดยูริกลดลงต่ำกว่า 6.0 mg/dL (หรือ &lt; 5.0 mg/dL ในรายที่มี tophi) เพื่อละลายผลึกยูเรตและป้องกันการกำเริบซ้ำ
🔍 ข้ออื่นผิดเพราะอะไร:
• ข้อ ก. (ALT (SGPT)): ใช้ประเมินการทำงานของตับ ไม่ใช่ค่าติดตามโรคเกาต์โดยตรง
• ข้อ ข. (FBS): ใช้ติดตามโรคเบาหวานของผู้ป่วย แม้สำคัญต่อโรคร่วมแต่ไม่ใช่ตัวชี้วัดของโรคเกาต์
• ข้อ ค. (Hct): Hematocrit ใช้ประเมินภาวะซีด ไม่เกี่ยวข้องกับโรคเกาต์
• ข้อ ง. (BUN): ใช้ประเมินการทำงานของไตและภาวะ dehydration</t>
        </is>
      </c>
      <c r="K29" s="170" t="inlineStr">
        <is>
          <t>[NONE]</t>
        </is>
      </c>
      <c r="L29" s="171" t="inlineStr">
        <is>
          <t>Gout</t>
        </is>
      </c>
      <c r="M29" s="170" t="inlineStr">
        <is>
          <t>Clinic</t>
        </is>
      </c>
      <c r="N29" s="171" t="inlineStr">
        <is>
          <t>ข้อสอบชุด Pharma Plus เล่มม่วง 2 บทที่ 5</t>
        </is>
      </c>
      <c r="O29" s="170" t="inlineStr">
        <is>
          <t>MCQ-P2</t>
        </is>
      </c>
      <c r="P29" s="170" t="inlineStr">
        <is>
          <t>Pharma Plus เล่มม่วง 2</t>
        </is>
      </c>
      <c r="Q29" s="170" t="inlineStr">
        <is>
          <t>CASE_P2_RHEUM_C07</t>
        </is>
      </c>
      <c r="R29" s="171" t="inlineStr">
        <is>
          <t>Laboratory Monitoring in Gout</t>
        </is>
      </c>
    </row>
    <row r="30" ht="42" customHeight="1" s="49">
      <c r="A30" s="172" t="n">
        <v>28</v>
      </c>
      <c r="B30" s="173" t="inlineStr">
        <is>
          <t>สถานการณ์ที่ 6 ผู้ป่วยชายไทยคู่ อายุ 38 ปี อาการปวดบวมแดงร้อนข้อนิ้วหัวแม่เท้าซ้ายหลังดื่มเบียร์และกินเอ็นไก่ทอด BMI 30 kg/m2 ประวัติเบาหวาน
ยาใดต่อไปนี้ไม่ควรให้ในผู้ป่วยเนื่องจากจะทำให้อาการของผู้ป่วยแย่ลง</t>
        </is>
      </c>
      <c r="C30" s="172" t="inlineStr">
        <is>
          <t>[NONE]</t>
        </is>
      </c>
      <c r="D30" s="173" t="inlineStr">
        <is>
          <t>ASA</t>
        </is>
      </c>
      <c r="E30" s="173" t="inlineStr">
        <is>
          <t>Allopurinol</t>
        </is>
      </c>
      <c r="F30" s="173" t="inlineStr">
        <is>
          <t>Colchicine</t>
        </is>
      </c>
      <c r="G30" s="173" t="inlineStr">
        <is>
          <t>Tramadol</t>
        </is>
      </c>
      <c r="H30" s="173" t="inlineStr">
        <is>
          <t>Paracetamol</t>
        </is>
      </c>
      <c r="I30" s="172" t="n">
        <v>1</v>
      </c>
      <c r="J30" s="173" t="inlineStr">
        <is>
          <t>✅ คำตอบที่ถูกต้อง: ข้อ ก/ข. ASA / Allopurinol
🎯 ทำไมข้อนี้ถึงถูก:
ทั้ง ASA (Aspirin) และ Allopurinol ล้วนไม่ควรให้ขณะกำลังมี acute gout flare: Aspirin ในขนาดต่ำยับยั้งการขับ uric acid ทางไตทำให้ uric acid คั่ง ส่วน Allopurinol ทำให้ระดับ uric acid ในกระแสเลือดแกว่งและลดลงอย่างรวดเร็ว ส่งผลให้ผลึกหลุดละลายและกระตุ้นให้อาการอักเสบแย่ลง (เฉลยทางการรับตอบทั้งข้อ ก และ ข)
🔍 ข้ออื่นผิดเพราะอะไร:
• ข้อ ค. (Colchicine): เป็นยาหลักที่ควรให้เพื่อระงับการอักเสบเฉียบพลัน
• ข้อ ง. (Tramadol): สามารถใช้เป็นยาเสริมบรรเทาอาการปวดได้ ไม่ทำให้อาการแย่ลง
• ข้อ จ. (Paracetamol): ใช้บรรเทาปวดเสริมได้ ไม่ได้ทำให้อาการอักเสบแย่ลง
📌 หมายเหตุ: เฉลยทางการระบุตอบได้ทั้งข้อ ก และ ข้อ ข</t>
        </is>
      </c>
      <c r="K30" s="172" t="inlineStr">
        <is>
          <t>[NONE]</t>
        </is>
      </c>
      <c r="L30" s="173" t="inlineStr">
        <is>
          <t>Gout</t>
        </is>
      </c>
      <c r="M30" s="172" t="inlineStr">
        <is>
          <t>Clinic</t>
        </is>
      </c>
      <c r="N30" s="173" t="inlineStr">
        <is>
          <t>เฉลยทางการระบุตอบได้ทั้งข้อ ก และ ข้อ ข</t>
        </is>
      </c>
      <c r="O30" s="172" t="inlineStr">
        <is>
          <t>MCQ-P2</t>
        </is>
      </c>
      <c r="P30" s="172" t="inlineStr">
        <is>
          <t>Pharma Plus เล่มม่วง 2</t>
        </is>
      </c>
      <c r="Q30" s="172" t="inlineStr">
        <is>
          <t>CASE_P2_RHEUM_C07</t>
        </is>
      </c>
      <c r="R30" s="173" t="inlineStr">
        <is>
          <t>Contraindicated Drugs during Acute Attack</t>
        </is>
      </c>
    </row>
    <row r="31" ht="42" customHeight="1" s="49">
      <c r="A31" s="170" t="n">
        <v>29</v>
      </c>
      <c r="B31" s="171" t="inlineStr">
        <is>
          <t>สถานการณ์ที่ 6 ผู้ป่วยชายไทยคู่ อายุ 38 ปี อาการปวดบวมแดงร้อนข้อนิ้วหัวแม่เท้าซ้ายหลังดื่มเบียร์และกินเอ็นไก่ทอด BMI 30 kg/m2 ประวัติเบาหวาน
ข้อใดคือคำแนะนำที่เหมาะสมในการให้คำแนะนำกับผู้ป่วยรายนี้</t>
        </is>
      </c>
      <c r="C31" s="170" t="inlineStr">
        <is>
          <t>[NONE]</t>
        </is>
      </c>
      <c r="D31" s="171" t="inlineStr">
        <is>
          <t>ควบคุมน้ำหนัก</t>
        </is>
      </c>
      <c r="E31" s="171" t="inlineStr">
        <is>
          <t>ออกกำลังกายอย่างสม่ำเสมอ</t>
        </is>
      </c>
      <c r="F31" s="171" t="inlineStr">
        <is>
          <t>ควบคุมระดับน้ำตาลในเลือด</t>
        </is>
      </c>
      <c r="G31" s="171" t="inlineStr">
        <is>
          <t>รับประทานสัตว์ปีกแทนสัตว์ใหญ่</t>
        </is>
      </c>
      <c r="H31" s="171" t="inlineStr">
        <is>
          <t>หยุดรับประทานเครื่องในอย่างเคร่งครัด</t>
        </is>
      </c>
      <c r="I31" s="170" t="n">
        <v>5</v>
      </c>
      <c r="J31" s="171" t="inlineStr">
        <is>
          <t>✅ คำตอบที่ถูกต้อง: ข้อ จ. หยุดรับประทานเครื่องในอย่างเคร่งครัด
🎯 ทำไมข้อนี้ถึงถูก:
การหลีกเลี่ยงหรือหยุดรับประทานเครื่องในสัตว์ (organ meats) อย่างเคร่งครัดเป็นคำแนะนำจำเพาะทางโภชนาการที่มีผลโดยตรงสูงสุดในการลด purine load เนื่องจากเครื่องในสัตว์จัดเป็นอาหารที่มีปริมาณพิวรีนสูงมากที่สุด (&gt; 150-1000 mg/100g)
🔍 ข้ออื่นผิดเพราะอะไร:
• ข้อ ก. (ควบคุมน้ำหนัก): แม้จะเป็นคำแนะนำที่ดีสำหรับผู้ป่วยอ้วน แต่ต้องหลีกเลี่ยง rapid weight loss หรือ crash diet เพราะการสลายไขมันเร็วทำให้เกิด ketonemia ซึ่งขัดขวางการขับ uric acid
• ข้อ ข. (ออกกำลังกายอย่างสม่ำเสมอ): เป็นคำแนะนำทั่วไป แต่ขณะมีข้ออักเสบเฉียบพลันต้องพักการใช้ข้อ (joint rest)
• ข้อ ค. (ควบคุมระดับน้ำตาลในเลือด): เป็นคำแนะนำสำหรับโรคเบาหวาน ไม่ใช่คำแนะนำหลักในการป้องกันโรคเกาต์กำเริบ
• ข้อ ง. (รับประทานสัตว์ปีกแทนสัตว์ใหญ่): สัตว์ปีก (เช่น ไก่ เป็ด) จัดเป็นอาหารที่มีพิวรีนสูงเช่นกัน ไม่สามารถแนะนำให้รับประทานทดแทนได้</t>
        </is>
      </c>
      <c r="K31" s="170" t="inlineStr">
        <is>
          <t>[NONE]</t>
        </is>
      </c>
      <c r="L31" s="171" t="inlineStr">
        <is>
          <t>Gout</t>
        </is>
      </c>
      <c r="M31" s="170" t="inlineStr">
        <is>
          <t>Clinic</t>
        </is>
      </c>
      <c r="N31" s="171" t="inlineStr">
        <is>
          <t>ข้อสอบชุด Pharma Plus เล่มม่วง 2 บทที่ 5</t>
        </is>
      </c>
      <c r="O31" s="170" t="inlineStr">
        <is>
          <t>MCQ-P2</t>
        </is>
      </c>
      <c r="P31" s="170" t="inlineStr">
        <is>
          <t>Pharma Plus เล่มม่วง 2</t>
        </is>
      </c>
      <c r="Q31" s="170" t="inlineStr">
        <is>
          <t>CASE_P2_RHEUM_C07</t>
        </is>
      </c>
      <c r="R31" s="171" t="inlineStr">
        <is>
          <t>Dietary and Lifestyle Modification in Gout</t>
        </is>
      </c>
    </row>
    <row r="32" ht="42" customHeight="1" s="49">
      <c r="A32" s="172" t="n">
        <v>30</v>
      </c>
      <c r="B32" s="173" t="inlineStr">
        <is>
          <t>สถานการณ์ที่ 7 ผู้ป่วยชายอายุ 45 ปี มาพบแพทย์ด้วยอาการอักเสบ ปวดบวมหัวแม่เท้า เพิ่งมีอาการเมื่อคืนก่อน ผู้ป่วยมี ระดับ uric acid 11mg/dl แพทย์ซักประวัติทราบว่าผู้ป่วยมีอาการเช่นนี้ครั้งที่ 2 และดื่ม alcohol แต่ไม่มาก แต่ก่อนมีอาการในรอบนี้ได้กิน alcohol ติดต่อกัน 3 วัน
ยาในข้อใดไม่ควรจ่าย</t>
        </is>
      </c>
      <c r="C32" s="172" t="inlineStr">
        <is>
          <t>[NONE]</t>
        </is>
      </c>
      <c r="D32" s="173" t="inlineStr">
        <is>
          <t>Indomethacin 25 mg 1x3 pc</t>
        </is>
      </c>
      <c r="E32" s="173" t="inlineStr">
        <is>
          <t>Piroxicam 10 mg 1x2 pc</t>
        </is>
      </c>
      <c r="F32" s="173" t="inlineStr">
        <is>
          <t>Naproxen 500 mg 1x2 pc</t>
        </is>
      </c>
      <c r="G32" s="173" t="inlineStr">
        <is>
          <t>Ibuprofen 800 mg 1x4 pc</t>
        </is>
      </c>
      <c r="H32" s="173" t="inlineStr">
        <is>
          <t>Aspirin 500 mg 1x3 pc</t>
        </is>
      </c>
      <c r="I32" s="172" t="n">
        <v>5</v>
      </c>
      <c r="J32" s="173" t="inlineStr">
        <is>
          <t>✅ คำตอบที่ถูกต้อง: ข้อ จ. Aspirin 500 mg 1x3 pc
🎯 ทำไมข้อนี้ถึงถูก:
Aspirin ในขนาดแก้ปวดทั่วไป (500 mg 1x3 pc = 1.5 g/day) จัดเป็น low-to-moderate dose salicylate ซึ่งมีผลยับยั้งการหลั่งกรดยูริกที่ท่อไตส่วนต้น (inhibits renal tubular secretion of uric acid) ทำให้ระดับ serum uric acid สูงขึ้นและขับออกได้น้อยลง จึงห้ามจ่ายรักษา acute gout เด็ดขาด
🔍 ข้ออื่นผิดเพราะอะไร:
• ข้อ ก. (Indomethacin 25 mg 1x3 pc): เป็น potent NSAID ขนานมาตรฐานที่ใช้รักษา acute gout attack
• ข้อ ข. (Piroxicam 10 mg 1x2 pc): เป็นยากลุ่ม oxicam NSAID สามารถใช้บรรเทาอาการอักเสบของข้อเกาต์ได้
• ข้อ ค. (Naproxen 500 mg 1x2 pc): เป็น NSAID ขนานแรกที่ได้รับการรับรองจาก US FDA ในการรักษา acute gout
• ข้อ ง. (Ibuprofen 800 mg 1x4 pc): เป็น high-dose NSAID ที่ใช้ต้านการอักเสบใน acute flare ได้</t>
        </is>
      </c>
      <c r="K32" s="172" t="inlineStr">
        <is>
          <t>[NONE]</t>
        </is>
      </c>
      <c r="L32" s="173" t="inlineStr">
        <is>
          <t>Gout</t>
        </is>
      </c>
      <c r="M32" s="172" t="inlineStr">
        <is>
          <t>Clinic</t>
        </is>
      </c>
      <c r="N32" s="173" t="inlineStr">
        <is>
          <t>ข้อสอบชุด Pharma Plus เล่มม่วง 2 บทที่ 5</t>
        </is>
      </c>
      <c r="O32" s="172" t="inlineStr">
        <is>
          <t>MCQ-P2</t>
        </is>
      </c>
      <c r="P32" s="172" t="inlineStr">
        <is>
          <t>Pharma Plus เล่มม่วง 2</t>
        </is>
      </c>
      <c r="Q32" s="172" t="inlineStr">
        <is>
          <t>CASE_P2_RHEUM_C08</t>
        </is>
      </c>
      <c r="R32" s="173" t="inlineStr">
        <is>
          <t>Contraindicated Analgesics in Acute Gout</t>
        </is>
      </c>
    </row>
    <row r="33" ht="42" customHeight="1" s="49">
      <c r="A33" s="170" t="n">
        <v>31</v>
      </c>
      <c r="B33" s="171" t="inlineStr">
        <is>
          <t>สถานการณ์ที่ 7 ผู้ป่วยชายอายุ 45 ปี ปวดบวมหัวแม่เท้ากำเริบครั้งที่ 2 Uric acid 11 mg/dl ดื่มแอลกอฮอล์ติดต่อกัน 3 วัน
ข้อใดคือกลไกของยา colchicine</t>
        </is>
      </c>
      <c r="C33" s="170" t="inlineStr">
        <is>
          <t>[NONE]</t>
        </is>
      </c>
      <c r="D33" s="171" t="inlineStr">
        <is>
          <t>ยับยั้ง norciceptin</t>
        </is>
      </c>
      <c r="E33" s="171" t="inlineStr">
        <is>
          <t>Inhibit PG</t>
        </is>
      </c>
      <c r="F33" s="171" t="inlineStr">
        <is>
          <t>IL-1 receptor antagonists</t>
        </is>
      </c>
      <c r="G33" s="171" t="inlineStr">
        <is>
          <t>Inhibit INF</t>
        </is>
      </c>
      <c r="H33" s="171" t="inlineStr">
        <is>
          <t>กด PMN ทำให้ไม่สามารถหลั่งสารอักเสบ</t>
        </is>
      </c>
      <c r="I33" s="170" t="n">
        <v>5</v>
      </c>
      <c r="J33" s="171" t="inlineStr">
        <is>
          <t>✅ คำตอบที่ถูกต้อง: ข้อ จ. กด PMN ทำให้ไม่สามารถหลั่งสารอักเสบ
🎯 ทำไมข้อนี้ถึงถูก:
Colchicine ออกฤทธิ์โดยการจับกับ tubulin dimers และยับยั้ง microtubule polymerization ทำให้กดการเคลื่อนที่ (chemotaxis), phagocytosis และการทำงานของ polymorphonuclear leukocytes (PMN / neutrophils) ส่งผลให้ไม่สามารถหลั่งสารก่อการอักเสบ เช่น leukotriene B4 และ cytokines จาก inflammasome ได้
🔍 ข้ออื่นผิดเพราะอะไร:
• ข้อ ก. (ยับยั้ง norciceptin): Nociceptin เป็น opioid-like peptide ไม่ใช่กลไกของ Colchicine
• ข้อ ข. (Inhibit PG): การยับยั้งการสังเคราะห์ Prostaglandins เป็นกลไกหลักของยากลุ่ม NSAIDs ผ่าน cyclooxygenase enzyme
• ข้อ ค. (IL-1 receptor antagonists): เป็นกลไกของยาชีววัตถุ เช่น Anakinra ไม่ใช่ Colchicine
• ข้อ ง. (Inhibit INF): Interferon inhibition ไม่ใช่กลไกหลักในการต้านการอักเสบของ Colchicine</t>
        </is>
      </c>
      <c r="K33" s="170" t="inlineStr">
        <is>
          <t>[NONE]</t>
        </is>
      </c>
      <c r="L33" s="171" t="inlineStr">
        <is>
          <t>Gout</t>
        </is>
      </c>
      <c r="M33" s="170" t="inlineStr">
        <is>
          <t>Clinic</t>
        </is>
      </c>
      <c r="N33" s="171" t="inlineStr">
        <is>
          <t>ข้อสอบชุด Pharma Plus เล่มม่วง 2 บทที่ 5</t>
        </is>
      </c>
      <c r="O33" s="170" t="inlineStr">
        <is>
          <t>MCQ-P2</t>
        </is>
      </c>
      <c r="P33" s="170" t="inlineStr">
        <is>
          <t>Pharma Plus เล่มม่วง 2</t>
        </is>
      </c>
      <c r="Q33" s="170" t="inlineStr">
        <is>
          <t>CASE_P2_RHEUM_C08</t>
        </is>
      </c>
      <c r="R33" s="171" t="inlineStr">
        <is>
          <t>Mechanism of Action of Colchicine</t>
        </is>
      </c>
    </row>
    <row r="34" ht="42" customHeight="1" s="49">
      <c r="A34" s="172" t="n">
        <v>32</v>
      </c>
      <c r="B34" s="173" t="inlineStr">
        <is>
          <t>สถานการณ์ที่ 8 ผู้ป่วยชายไทยอายุ 50 ปี ได้รับการวินิจฉัยว่าเป็น acute gout โดยมีอาการปวดที่ข้อนิ้วเท้า มักปวดเวลากลางคืน ผู้ป่วยมีประวัติเป็น hypertension มาประมาณ 2 ปี ได้รับยา enalapril 5 mg 1x1 pc, hydrochlorothiazide (HCTZ) 25 mg 1x1 pc
Allopurinol ออกฤทธิ์อย่างไร</t>
        </is>
      </c>
      <c r="C34" s="172" t="inlineStr">
        <is>
          <t>[NONE]</t>
        </is>
      </c>
      <c r="D34" s="173" t="inlineStr">
        <is>
          <t>HMG-CoA reductase inhibitors</t>
        </is>
      </c>
      <c r="E34" s="173" t="inlineStr">
        <is>
          <t>Integrase inhibitors</t>
        </is>
      </c>
      <c r="F34" s="173" t="inlineStr">
        <is>
          <t>Xanthine oxidase inhibitors</t>
        </is>
      </c>
      <c r="G34" s="173" t="inlineStr">
        <is>
          <t>DNA gyrase inhibitors</t>
        </is>
      </c>
      <c r="H34" s="173" t="inlineStr">
        <is>
          <t>Cholinesterase inhibitors</t>
        </is>
      </c>
      <c r="I34" s="172" t="n">
        <v>3</v>
      </c>
      <c r="J34" s="173" t="inlineStr">
        <is>
          <t>✅ คำตอบที่ถูกต้อง: ข้อ ค. Xanthine oxidase inhibitors
🎯 ทำไมข้อนี้ถึงถูก:
Allopurinol เป็น structural analogue ของ hypoxanthine ออกฤทธิ์เป็น Xanthine Oxidase Inhibitor โดยถูก metabolize เป็น oxypurinol (alloxanthine) ซึ่งยับยั้งเอนไซม์ xanthine oxidase ทำให้ลดการเปลี่ยน hypoxanthine เป็น xanthine และลดการสร้าง uric acid
🔍 ข้ออื่นผิดเพราะอะไร:
• ข้อ ก. (HMG-CoA reductase inhibitors): เป็นกลุ่มยาลดไขมันในเลือดกลุ่ม Statins (เช่น Simvastatin, Atorvastatin)
• ข้อ ข. (Integrase inhibitors): เป็นกลุ่มยาต้านไวรัส HIV (INSTIs เช่น Raltegravir, Dolutegravir)
• ข้อ ง. (DNA gyrase inhibitors): เป็นกลุ่มยาปฏิชีวนะ Fluoroquinolones (เช่น Ciprofloxacin, Levofloxacin)
• ข้อ จ. (Cholinesterase inhibitors): เป็นกลุ่มยารักษา Myasthenia gravis หรือ Alzheimer's disease (เช่น Pyridostigmine, Donepezil)</t>
        </is>
      </c>
      <c r="K34" s="172" t="inlineStr">
        <is>
          <t>[NONE]</t>
        </is>
      </c>
      <c r="L34" s="173" t="inlineStr">
        <is>
          <t>Gout</t>
        </is>
      </c>
      <c r="M34" s="172" t="inlineStr">
        <is>
          <t>Clinic</t>
        </is>
      </c>
      <c r="N34" s="173" t="inlineStr">
        <is>
          <t>ข้อสอบชุด Pharma Plus เล่มม่วง 2 บทที่ 5</t>
        </is>
      </c>
      <c r="O34" s="172" t="inlineStr">
        <is>
          <t>MCQ-P2</t>
        </is>
      </c>
      <c r="P34" s="172" t="inlineStr">
        <is>
          <t>Pharma Plus เล่มม่วง 2</t>
        </is>
      </c>
      <c r="Q34" s="172" t="inlineStr">
        <is>
          <t>CASE_P2_RHEUM_C09</t>
        </is>
      </c>
      <c r="R34" s="173" t="inlineStr">
        <is>
          <t>Pharmacological Mechanism of Allopurinol</t>
        </is>
      </c>
    </row>
    <row r="35" ht="42" customHeight="1" s="49">
      <c r="A35" s="170" t="n">
        <v>33</v>
      </c>
      <c r="B35" s="171" t="inlineStr">
        <is>
          <t>สถานการณ์ที่ 8 ผู้ป่วยชายไทยอายุ 50 ปี acute gout มีโรคประจำตัวความดันโลหิตสูง ได้รับยา enalapril และ HCTZ
สมุนไพรใดที่มีการออกฤทธิ์คล้ายยากลุ่ม NSAIDs</t>
        </is>
      </c>
      <c r="C35" s="170" t="inlineStr">
        <is>
          <t>[NONE]</t>
        </is>
      </c>
      <c r="D35" s="171" t="inlineStr">
        <is>
          <t>รางจืด</t>
        </is>
      </c>
      <c r="E35" s="171" t="inlineStr">
        <is>
          <t>ขมิ้นชัน</t>
        </is>
      </c>
      <c r="F35" s="171" t="inlineStr">
        <is>
          <t>ตรีผลา</t>
        </is>
      </c>
      <c r="G35" s="171" t="inlineStr">
        <is>
          <t>ฟ้าทะลายโจร</t>
        </is>
      </c>
      <c r="H35" s="171" t="inlineStr">
        <is>
          <t>เถาวัลย์เปรียง</t>
        </is>
      </c>
      <c r="I35" s="170" t="n">
        <v>5</v>
      </c>
      <c r="J35" s="171" t="inlineStr">
        <is>
          <t>✅ คำตอบที่ถูกต้อง: ข้อ จ. เถาวัลย์เปรียง
🎯 ทำไมข้อนี้ถึงถูก:
เถาวัลย์เปรียง (Jewel vine / Derris scandens) มีสารสำคัญกลุ่ม isoflavones เช่น genistein และ osajin มีฤทธิ์ยับยั้งการหลั่ง eicosanoids (prostaglandins และ leukotrienes) โดยมีหลักฐานการวิจัยทางคลินิกบรรเทาอาการปวดข้อเข่าเสื่อมและปวดหลังส่วนล่างได้ใกล้เคียงกับ NSAIDs และได้รับการบรรจุในบัญชียาหลักแห่งชาติ
🔍 ข้ออื่นผิดเพราะอะไร:
• ข้อ ก. (รางจืด): มีสรรพคุณล้างพิษ ถอนพิษยาฆ่าแมลงหรือสารเคมี
• ข้อ ข. (ขมิ้นชัน): แม้มี curcumin ที่ต้านการอักเสบ แต่ข้อบ่งใช้หลักในบัญชียาหลักคือบรรเทาอาการแน่นจุกเสียด ท้องอืด ท้องเฟ้อ
• ข้อ ค. (ตรีผลา): เป็นพิกัดยาปรับธาตุ ล้างพิษ บรรเทาอาการไอ ขับเสมหะ
• ข้อ ง. (ฟ้าทะลายโจร): มี andrographolide ใช้บรรเทาอาการหวัด เจ็บคอ และท้องเสียชนิดไม่ติดเชื้อ</t>
        </is>
      </c>
      <c r="K35" s="170" t="inlineStr">
        <is>
          <t>[NONE]</t>
        </is>
      </c>
      <c r="L35" s="171" t="inlineStr">
        <is>
          <t>Osteoarthritis</t>
        </is>
      </c>
      <c r="M35" s="170" t="inlineStr">
        <is>
          <t>Clinic</t>
        </is>
      </c>
      <c r="N35" s="171" t="inlineStr">
        <is>
          <t>ข้อสอบชุด Pharma Plus เล่มม่วง 2 บทที่ 5</t>
        </is>
      </c>
      <c r="O35" s="170" t="inlineStr">
        <is>
          <t>MCQ-P2</t>
        </is>
      </c>
      <c r="P35" s="170" t="inlineStr">
        <is>
          <t>Pharma Plus เล่มม่วง 2</t>
        </is>
      </c>
      <c r="Q35" s="170" t="inlineStr">
        <is>
          <t>CASE_P2_RHEUM_C09</t>
        </is>
      </c>
      <c r="R35" s="171" t="inlineStr">
        <is>
          <t>Herbal Analgesics with NSAID-like Properties</t>
        </is>
      </c>
    </row>
    <row r="36" ht="42" customHeight="1" s="49">
      <c r="A36" s="172" t="n">
        <v>34</v>
      </c>
      <c r="B36" s="173" t="inlineStr">
        <is>
          <t>สถานการณ์ที่ 9 ผู้ป่วยอายุ 53 ปี มาขอคำปรึกษากับเภสัชกรร้านขายยาว่า ในรอบเดือนที่ผ่านมามีอาการปวดเข่าจากโรคเกาต์มากขึ้นและได้ยารับประทานเป็น colchicine มา 2 ปี ได้ควบคุมการรับประทานอาหารและรับประทานยาอย่างต่อเนื่องตามที่แพทย์สั่ง มีโรคประจำตัวเป็นโรคความดันโลหิตสูง ซึ่งได้รับยาจากคลินิกดังนี้
HCTZ 50 mg 1x1 pc
Colchicine 0.6 mg 1x1 pc
Moduretic (HCTZ+Amiloride) 1x1 pc (เพิ่งได้ยาตัวนี้เพิ่มเมื่อเดือนที่แล้ว)
ปัจจุบันผู้ป่วยมีความดันโลหิต 144/94 mmHg ผู้ป่วยปฏิเสธการแพ้ยาและโรคประจำตัวอื่น ๆ
ข้อใดเป็นปัจจัยที่ก่อให้เกิดอาการดังกล่าว</t>
        </is>
      </c>
      <c r="C36" s="172" t="inlineStr">
        <is>
          <t>[NONE]</t>
        </is>
      </c>
      <c r="D36" s="173" t="inlineStr">
        <is>
          <t>Hydrochlorothiazide induced hyponatremia</t>
        </is>
      </c>
      <c r="E36" s="173" t="inlineStr">
        <is>
          <t>ระดับยา colchicine ลดลงเนื่องจากเกิดปฏิกิริยากับ hydrochlorothiazide</t>
        </is>
      </c>
      <c r="F36" s="173" t="inlineStr">
        <is>
          <t>ภาวะแทรกซ้อนจากโรคความดันโลหิตสูง</t>
        </is>
      </c>
      <c r="G36" s="173" t="inlineStr">
        <is>
          <t>การได้รับยา hydrochlorothiazide</t>
        </is>
      </c>
      <c r="H36" s="173" t="inlineStr">
        <is>
          <t>การได้รับยา amiloride</t>
        </is>
      </c>
      <c r="I36" s="172" t="n">
        <v>4</v>
      </c>
      <c r="J36" s="173" t="inlineStr">
        <is>
          <t>✅ คำตอบที่ถูกต้อง: ข้อ ง. การได้รับยา hydrochlorothiazide
🎯 ทำไมข้อนี้ถึงถูก:
ผู้ป่วยได้รับยา Hydrochlorothiazide (HCTZ) ซ้ำซ้อน (ทั้ง HCTZ เดี่ยว 50 mg และใน Moduretic อีก 50 mg รวมเป็นขนาดยาสูงมาก 100 mg/day) ซึ่ง Thiazides ในขนาดสูงจะยับยั้งการขับ uric acid ทางไตอย่างรุนแรงและกระตุ้นการดูดกลับ uric acid ทำให้เกิด severe hyperuricemia และกระตุ้นให้อาการปวดข้อเกาต์กำเริบมากขึ้น
🔍 ข้ออื่นผิดเพราะอะไร:
• ข้อ ก. (Hydrochlorothiazide induced hyponatremia): ภาวะโซเดียมในเลือดต่ำไม่สัมพันธ์กับการกำเริบของข้ออักเสบเกาต์
• ข้อ ข. (ระดับยา colchicine ลดลงเนื่องจากเกิดปฏิกิริยากับ hydrochlorothiazide): ไม่มี pharmacokinetic interaction ระหว่าง HCTZ และ Colchicine ที่ทำให้ระดับ Colchicine ลดลง
• ข้อ ค. (ภาวะแทรกซ้อนจากโรคความดันโลหิตสูง): ความดันโลหิตสูงไม่ได้เป็นสาเหตุโดยตรงที่ทำให้ข้อเกาต์อักเสบเฉียบพลัน
• ข้อ จ. (การได้รับยา amiloride): Amiloride เป็น potassium-sparing diuretic ไม่มีผลเพิ่มระดับ uric acid อย่างมีนัยสำคัญเหมือน thiazide</t>
        </is>
      </c>
      <c r="K36" s="172" t="inlineStr">
        <is>
          <t>[NONE]</t>
        </is>
      </c>
      <c r="L36" s="173" t="inlineStr">
        <is>
          <t>Gout</t>
        </is>
      </c>
      <c r="M36" s="172" t="inlineStr">
        <is>
          <t>Clinic</t>
        </is>
      </c>
      <c r="N36" s="173" t="inlineStr">
        <is>
          <t>ข้อสอบชุด Pharma Plus เล่มม่วง 2 บทที่ 5</t>
        </is>
      </c>
      <c r="O36" s="172" t="inlineStr">
        <is>
          <t>MCQ-P2</t>
        </is>
      </c>
      <c r="P36" s="172" t="inlineStr">
        <is>
          <t>Pharma Plus เล่มม่วง 2</t>
        </is>
      </c>
      <c r="Q36" s="172" t="inlineStr">
        <is>
          <t>CASE_P2_RHEUM_C10</t>
        </is>
      </c>
      <c r="R36" s="173" t="inlineStr">
        <is>
          <t>Thiazide-Induced Gout Flares</t>
        </is>
      </c>
    </row>
    <row r="37" ht="42" customHeight="1" s="49">
      <c r="A37" s="170" t="n">
        <v>35</v>
      </c>
      <c r="B37" s="171" t="inlineStr">
        <is>
          <t>ข้อใดเป็นอาหารที่ผู้ป่วยโรคเกาต์ไม่ควรได้รับมากที่สุด</t>
        </is>
      </c>
      <c r="C37" s="170" t="inlineStr">
        <is>
          <t>[NONE]</t>
        </is>
      </c>
      <c r="D37" s="171" t="inlineStr">
        <is>
          <t>ต้มยำปลาช่อน</t>
        </is>
      </c>
      <c r="E37" s="171" t="inlineStr">
        <is>
          <t>หมูแดดเดียว</t>
        </is>
      </c>
      <c r="F37" s="171" t="inlineStr">
        <is>
          <t>ตับหวาน</t>
        </is>
      </c>
      <c r="G37" s="171" t="inlineStr">
        <is>
          <t>แกงบวดฟักทอง</t>
        </is>
      </c>
      <c r="H37" s="171" t="inlineStr">
        <is>
          <t>ปลาหมึกย่าง</t>
        </is>
      </c>
      <c r="I37" s="170" t="n">
        <v>3</v>
      </c>
      <c r="J37" s="171" t="inlineStr">
        <is>
          <t>✅ คำตอบที่ถูกต้อง: ข้อ ค. ตับหวาน
🎯 ทำไมข้อนี้ถึงถูก:
ตับหวาน ทำจากตับหมู ซึ่งจัดเป็นเครื่องในสัตว์ (organ meats) ที่มีปริมาณสารพิวรีนสูงมากที่สุดในกลุ่มอาหารประเภทที่ 3 (&gt; 150-1000 mg purine/100g) การรับประทานตับหวานจะถูกเปลี่ยนเป็นกรดยูริกอย่างรวดเร็วและกระตุ้น acute gout flare ได้ทันที
🔍 ข้ออื่นผิดเพราะอะไร:
• ข้อ ก. (ต้มยำปลาช่อน): เนื้อปลามีพิวรีนปานกลาง (ระดับ 50-150 mg/100g) ปริมาณน้อยกว่าตับสัตว์อย่างมาก
• ข้อ ข. (หมูแดดเดียว): เนื้อหมูปกติจัดเป็น moderate-purine food มีพิวรีนน้อยกว่าเครื่องในสัตว์
• ข้อ ง. (แกงบวดฟักทอง): ฟักทองเป็นพืชกลุ่ม low purine แทบไม่มีสารพิวรีน
• ข้อ จ. (ปลาหมึกย่าง): อาหารทะเลทั่วไปมีพิวรีนปานกลาง แต่น้อยกว่าเครื่องในสัตว์ตับอย่างมีนัยสำคัญ</t>
        </is>
      </c>
      <c r="K37" s="170" t="inlineStr">
        <is>
          <t>[NONE]</t>
        </is>
      </c>
      <c r="L37" s="171" t="inlineStr">
        <is>
          <t>Gout</t>
        </is>
      </c>
      <c r="M37" s="170" t="inlineStr">
        <is>
          <t>Clinic</t>
        </is>
      </c>
      <c r="N37" s="171" t="inlineStr">
        <is>
          <t>ข้อสอบชุด Pharma Plus เล่มม่วง 2 บทที่ 5</t>
        </is>
      </c>
      <c r="O37" s="170" t="inlineStr">
        <is>
          <t>MCQ-P2</t>
        </is>
      </c>
      <c r="P37" s="170" t="inlineStr">
        <is>
          <t>Pharma Plus เล่มม่วง 2</t>
        </is>
      </c>
      <c r="Q37" s="170" t="inlineStr"/>
      <c r="R37" s="171" t="inlineStr">
        <is>
          <t>Purine-Rich Foods Restriction in Gout</t>
        </is>
      </c>
    </row>
    <row r="38" ht="42" customHeight="1" s="49">
      <c r="A38" s="172" t="n">
        <v>36</v>
      </c>
      <c r="B38" s="173" t="inlineStr">
        <is>
          <t>ข้อใดกล่าวถึง colchicine ถูกต้อง</t>
        </is>
      </c>
      <c r="C38" s="172" t="inlineStr">
        <is>
          <t>[NONE]</t>
        </is>
      </c>
      <c r="D38" s="173" t="inlineStr">
        <is>
          <t>เป็นยาตัวเลือกรองที่ใช้ในการรักษาโรคเกาต์</t>
        </is>
      </c>
      <c r="E38" s="173" t="inlineStr">
        <is>
          <t>ต้องมีการจำกัดการรับประทานน้ำ</t>
        </is>
      </c>
      <c r="F38" s="173" t="inlineStr">
        <is>
          <t>ห้ามใช้ในสตรีมีครรภ์เด็ดขาด</t>
        </is>
      </c>
      <c r="G38" s="173" t="inlineStr">
        <is>
          <t>มีอันตรกิริยากับยากลุ่ม macrolide</t>
        </is>
      </c>
      <c r="H38" s="173" t="inlineStr">
        <is>
          <t>ไม่ต้องปรับขนาดยาในผู้ป่วยโรคไต</t>
        </is>
      </c>
      <c r="I38" s="172" t="n">
        <v>4</v>
      </c>
      <c r="J38" s="173" t="inlineStr">
        <is>
          <t>✅ คำตอบที่ถูกต้อง: ข้อ ง. มีอันตรกิริยากับยากลุ่ม macrolide
🎯 ทำไมข้อนี้ถึงถูก:
Colchicine ถูกเมแทบอไลต์ผ่านเอนไซม์ CYP3A4 และเป็น substrate ของ P-glycoprotein (P-gp) อย่างเด่นชัด ยาปฏิชีวนะกลุ่ม Macrolides (โดยเฉพาะ Clarithromycin และ Erythromycin) เป็น potent CYP3A4 and P-gp inhibitors การใช้ร่วมกันจะทำให้ระดับยา Colchicine ในกระแสเลือดเพิ่มสูงขึ้นหลายเท่า นำไปสู่ severe colchicine toxicity ถึงแก่ชีวิตได้
🔍 ข้ออื่นผิดเพราะอะไร:
• ข้อ ก. (เป็นยาตัวเลือกรองที่ใช้ในการรักษาโรคเกาต์): ผิด Colchicine เป็น first-line agent สำหรับ acute gout flare และ prophylaxis
• ข้อ ข. (ต้องมีการจำกัดการรับประทานน้ำ): ผิด ผู้ป่วยโรคเกาต์ควรดื่มน้ำมากๆ (&gt; 2-3 ลิตร/วัน) เพื่อช่วยขับ uric acid และป้องกันนิ่วในทางเดินปัสสาวะ
• ข้อ ค. (ห้ามใช้ในสตรีมีครรภ์เด็ดขาด): Colchicine จัดเป็น Category C หรือ D (ตามบางข้อบ่งใช้) แม้ควรหลีกเลี่ยงแต่ไม่ใช่ absolute contraindication ชนิด Category X เหมือนยาเคโมบางกลุ่ม
• ข้อ จ. (ไม่ต้องปรับขนาดยาในผู้ป่วยโรคไต): ผิด Colchicine ถูกขับออกทางไตประมาณ 10-20% และสะสมในเนื้อเยื่อได้สูง จำเป็นต้องปรับลดขนาดยาหรือเพิ่มระยะห่างในผู้ป่วย renal impairment เพื่อป้องกัน fatal toxicity</t>
        </is>
      </c>
      <c r="K38" s="172" t="inlineStr">
        <is>
          <t>[NONE]</t>
        </is>
      </c>
      <c r="L38" s="173" t="inlineStr">
        <is>
          <t>Gout</t>
        </is>
      </c>
      <c r="M38" s="172" t="inlineStr">
        <is>
          <t>Clinic</t>
        </is>
      </c>
      <c r="N38" s="173" t="inlineStr">
        <is>
          <t>ข้อสอบชุด Pharma Plus เล่มม่วง 2 บทที่ 5</t>
        </is>
      </c>
      <c r="O38" s="172" t="inlineStr">
        <is>
          <t>MCQ-P2</t>
        </is>
      </c>
      <c r="P38" s="172" t="inlineStr">
        <is>
          <t>Pharma Plus เล่มม่วง 2</t>
        </is>
      </c>
      <c r="Q38" s="172" t="inlineStr"/>
      <c r="R38" s="173" t="inlineStr">
        <is>
          <t>Colchicine Pharmacology and Drug Interactions</t>
        </is>
      </c>
    </row>
    <row r="39" ht="42" customHeight="1" s="49">
      <c r="A39" s="170" t="n">
        <v>37</v>
      </c>
      <c r="B39" s="171" t="inlineStr">
        <is>
          <t>ข้อใดเป็นอาการไม่พึงประสงค์จากยา colchicine ที่พบบ่อยที่สุด</t>
        </is>
      </c>
      <c r="C39" s="170" t="inlineStr">
        <is>
          <t>[NONE]</t>
        </is>
      </c>
      <c r="D39" s="171" t="inlineStr">
        <is>
          <t>Ototoxicity</t>
        </is>
      </c>
      <c r="E39" s="171" t="inlineStr">
        <is>
          <t>Diarrhea</t>
        </is>
      </c>
      <c r="F39" s="171" t="inlineStr">
        <is>
          <t>Retinopathy</t>
        </is>
      </c>
      <c r="G39" s="171" t="inlineStr">
        <is>
          <t>Peripheral neuritis</t>
        </is>
      </c>
      <c r="H39" s="171" t="inlineStr">
        <is>
          <t>Hepatic impairment</t>
        </is>
      </c>
      <c r="I39" s="170" t="n">
        <v>2</v>
      </c>
      <c r="J39" s="171" t="inlineStr">
        <is>
          <t>✅ คำตอบที่ถูกต้อง: ข้อ ข. Diarrhea
🎯 ทำไมข้อนี้ถึงถูก:
อาการไม่พึงประสงค์ที่พบบ่อยที่สุดของ Colchicine คือ อาการทางระบบทางเดินอาหาร โดยเฉพาะ ท้องเสีย (Diarrhea) ซึ่งพบได้มากถึง 80% ของผู้ป่วยเมื่อได้รับยาในขนาดสูงในอดีต (hourly dosing) เกิดจากการยับยั้งการแบ่งตัวของเซลล์เยื่อบุทางเดินอาหาร (GI epithelial turnover)
🔍 ข้ออื่นผิดเพราะอะไร:
• ข้อ ก. (Ototoxicity): พิษต่อหูเป็นอาการเด่นของกลุ่ม Aminoglycosides, Vancomycin, Loop diuretics หรือ Cisplatin
• ข้อ ค. (Retinopathy): พิษต่อจอประสาทตาเป็นผลข้างเคียงสำคัญของ Chloroquine และ Hydroxychloroquine
• ข้อ ง. (Peripheral neuritis): อาจพบได้ในกรณี chronic toxicity หรือใช้ร่วมกับ Statins แต่พบได้น้อยกว่าอาการท้องเสียอย่างมาก
• ข้อ จ. (Hepatic impairment): พบได้ใน severe overdose toxicity ไม่ใช่อาการไม่พึงประสงค์ที่พบบ่อยในขนาดรักษาปกติ</t>
        </is>
      </c>
      <c r="K39" s="170" t="inlineStr">
        <is>
          <t>[NONE]</t>
        </is>
      </c>
      <c r="L39" s="171" t="inlineStr">
        <is>
          <t>Gout</t>
        </is>
      </c>
      <c r="M39" s="170" t="inlineStr">
        <is>
          <t>Clinic</t>
        </is>
      </c>
      <c r="N39" s="171" t="inlineStr">
        <is>
          <t>ข้อสอบชุด Pharma Plus เล่มม่วง 2 บทที่ 5</t>
        </is>
      </c>
      <c r="O39" s="170" t="inlineStr">
        <is>
          <t>MCQ-P2</t>
        </is>
      </c>
      <c r="P39" s="170" t="inlineStr">
        <is>
          <t>Pharma Plus เล่มม่วง 2</t>
        </is>
      </c>
      <c r="Q39" s="170" t="inlineStr"/>
      <c r="R39" s="171" t="inlineStr">
        <is>
          <t>Common Adverse Effects of Colchicine</t>
        </is>
      </c>
    </row>
    <row r="40" ht="42" customHeight="1" s="49">
      <c r="A40" s="172" t="n">
        <v>38</v>
      </c>
      <c r="B40" s="173" t="inlineStr">
        <is>
          <t>ข้อใดเป็นกลไกทางเภสัชวิทยาของยา allopurinol</t>
        </is>
      </c>
      <c r="C40" s="172" t="inlineStr">
        <is>
          <t>[NONE]</t>
        </is>
      </c>
      <c r="D40" s="173" t="inlineStr">
        <is>
          <t>ลดการอักเสบ</t>
        </is>
      </c>
      <c r="E40" s="173" t="inlineStr">
        <is>
          <t>เพิ่มการหลั่ง uric acid</t>
        </is>
      </c>
      <c r="F40" s="173" t="inlineStr">
        <is>
          <t>ยับยั้ง xanthine oxidase</t>
        </is>
      </c>
      <c r="G40" s="173" t="inlineStr">
        <is>
          <t>ยับยั้ง macrophage มาบริเวณที่มีการอักเสบ</t>
        </is>
      </c>
      <c r="H40" s="173" t="inlineStr">
        <is>
          <t>เพิ่มการขับ uric acid</t>
        </is>
      </c>
      <c r="I40" s="172" t="n">
        <v>3</v>
      </c>
      <c r="J40" s="173" t="inlineStr">
        <is>
          <t>✅ คำตอบที่ถูกต้อง: ข้อ ค. ยับยั้ง xanthine oxidase
🎯 ทำไมข้อนี้ถึงถูก:
Allopurinol ออกฤทธิ์โดยการ ยับยั้งเอนไซม์ xanthine oxidase ซึ่งเป็นเอนไซม์ที่ทำหน้าที่เปลี่ยน hypoxanthine เป็น xanthine และเปลี่ยน xanthine เป็น uric acid จึงส่งผลให้ลดการสังเคราะห์กรดยูริกในร่างกายโดยตรง
🔍 ข้ออื่นผิดเพราะอะไร:
• ข้อ ก. (ลดการอักเสบ): เป็นกลไกหลักของ Colchicine, NSAIDs และ Corticosteroids โดย Allopurinol ไม่มีฤทธิ์ต้านการอักเสบ
• ข้อ ข. (เพิ่มการหลั่ง uric acid): ไม่ใช่กลไกของ Allopurinol
• ข้อ ง. (ยับยั้ง macrophage มาบริเวณที่มีการอักเสบ): เป็นส่วนหนึ่งของกลไก Colchicine ที่ยับยั้ง leukocyte migration
• ข้อ จ. (เพิ่มการขับ uric acid): เป็นกลไกของกลุ่ม Uricosuric agents (เช่น Probenecid, Benzbromarone, Sulfinpyrazone)</t>
        </is>
      </c>
      <c r="K40" s="172" t="inlineStr">
        <is>
          <t>[NONE]</t>
        </is>
      </c>
      <c r="L40" s="173" t="inlineStr">
        <is>
          <t>Gout</t>
        </is>
      </c>
      <c r="M40" s="172" t="inlineStr">
        <is>
          <t>Clinic</t>
        </is>
      </c>
      <c r="N40" s="173" t="inlineStr">
        <is>
          <t>ข้อสอบชุด Pharma Plus เล่มม่วง 2 บทที่ 5</t>
        </is>
      </c>
      <c r="O40" s="172" t="inlineStr">
        <is>
          <t>MCQ-P2</t>
        </is>
      </c>
      <c r="P40" s="172" t="inlineStr">
        <is>
          <t>Pharma Plus เล่มม่วง 2</t>
        </is>
      </c>
      <c r="Q40" s="172" t="inlineStr"/>
      <c r="R40" s="173" t="inlineStr">
        <is>
          <t>Pharmacological Mechanism of Allopurinol</t>
        </is>
      </c>
    </row>
    <row r="41" ht="42" customHeight="1" s="49">
      <c r="A41" s="170" t="n">
        <v>39</v>
      </c>
      <c r="B41" s="171" t="inlineStr">
        <is>
          <t>สถานการณ์ที่ 10 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
ยาในข้อใดที่ไม่เหมาะสมกับผู้ป่วยรายนี้</t>
        </is>
      </c>
      <c r="C41" s="170" t="inlineStr">
        <is>
          <t>[NONE]</t>
        </is>
      </c>
      <c r="D41" s="171" t="inlineStr">
        <is>
          <t>Ibuprofen</t>
        </is>
      </c>
      <c r="E41" s="171" t="inlineStr">
        <is>
          <t>Diclofenac</t>
        </is>
      </c>
      <c r="F41" s="171" t="inlineStr">
        <is>
          <t>Nimesulide</t>
        </is>
      </c>
      <c r="G41" s="171" t="inlineStr">
        <is>
          <t>Paracetamol</t>
        </is>
      </c>
      <c r="H41" s="171" t="inlineStr">
        <is>
          <t>Aspirin</t>
        </is>
      </c>
      <c r="I41" s="170" t="n">
        <v>3</v>
      </c>
      <c r="J41" s="171" t="inlineStr">
        <is>
          <t>✅ คำตอบที่ถูกต้อง: ข้อ ค. Nimesulide
🎯 ทำไมข้อนี้ถึงถูก:
ผู้ป่วยมีประวัติแพ้ยากลุ่ม Sulfonamide (Sulfacetamide eye drops) ตัวเลือก Nimesulide และ Celecoxib เป็น NSAIDs ที่มีโครงสร้าง aryl sulfonamide moiety (-SO2NH-) จึงมีความเสี่ยงต่อการเกิด cross-reactivity และการแพ้ยารุนแรง นอกจากนี้ Nimesulide ยังมี hepatotoxicity สูง จึงไม่เหมาะสมกับผู้ป่วยรายนี้มากที่สุด
🔍 ข้ออื่นผิดเพราะอะไร:
• ข้อ ก. (Ibuprofen): เป็นยากลุ่ม propionic acid derivative ไม่มี sulfonamide moiety ในโครงสร้าง สามารถใช้ได้ปลอดภัยในแง่การแพ้
• ข้อ ข. (Diclofenac): เป็น phenylacetic acid derivative ไม่มี sulfonamide moiety
• ข้อ ง. (Paracetamol): เป็น aniline derivative ไม่มีโครงสร้าง sulfonamide และเป็น first-line analgesic ใน OA
• ข้อ จ. (Aspirin): เป็น salicylate derivative ไม่มี sulfonamide moiety</t>
        </is>
      </c>
      <c r="K41" s="170" t="inlineStr">
        <is>
          <t>[NONE]</t>
        </is>
      </c>
      <c r="L41" s="171" t="inlineStr">
        <is>
          <t>Osteoarthritis</t>
        </is>
      </c>
      <c r="M41" s="170" t="inlineStr">
        <is>
          <t>Clinic</t>
        </is>
      </c>
      <c r="N41" s="171" t="inlineStr">
        <is>
          <t>ข้อสอบชุด Pharma Plus เล่มม่วง 2 บทที่ 5</t>
        </is>
      </c>
      <c r="O41" s="170" t="inlineStr">
        <is>
          <t>MCQ-P2</t>
        </is>
      </c>
      <c r="P41" s="170" t="inlineStr">
        <is>
          <t>Pharma Plus เล่มม่วง 2</t>
        </is>
      </c>
      <c r="Q41" s="170" t="inlineStr">
        <is>
          <t>CASE_P2_RHEUM_C11</t>
        </is>
      </c>
      <c r="R41" s="171" t="inlineStr">
        <is>
          <t>NSAIDs Safety in Sulfonamide Allergy</t>
        </is>
      </c>
    </row>
    <row r="42" ht="42" customHeight="1" s="49">
      <c r="A42" s="172" t="n">
        <v>40</v>
      </c>
      <c r="B42" s="173" t="inlineStr">
        <is>
          <t>สถานการณ์ที่ 10 ผู้ป่วยมาขอซื้อยาเดิม ซึ่งหมอวินิจฉัยว่าเป็น OA มีอาการปวดเล็กน้อย ไม่บวม ยาเดิมคือ Paracetamol (500 mg) จำวิธีรับประทานไม่ได้ Glucosamine (250 mg) จำวิธีรับประทานไม่ได้ Calcium carbonate (1 g) รับประทานวันละ 2 เม็ด เจลพริก
ข้อใดถูกต้อง เกี่ยวกับการแนะนำการรับประทานยาให้แก่ผู้ป่วย</t>
        </is>
      </c>
      <c r="C42" s="172" t="inlineStr">
        <is>
          <t>[NONE]</t>
        </is>
      </c>
      <c r="D42" s="173" t="inlineStr">
        <is>
          <t>รับประทาน paracetamol (500 mg) 3 เม็ด ทุก 4 ชั่วโมง</t>
        </is>
      </c>
      <c r="E42" s="173" t="inlineStr">
        <is>
          <t>เพิ่มยา muscle relaxant ให้แก่ผู้ป่วย</t>
        </is>
      </c>
      <c r="F42" s="173" t="inlineStr">
        <is>
          <t>รับประทาน glucosamine (250 mg) ครั้งละ 2 เม็ด วันละ 3 ครั้ง</t>
        </is>
      </c>
      <c r="G42" s="173" t="inlineStr">
        <is>
          <t>รับประทาน calcium carbonate (1 g) 2 เม็ด ก่อนอาหารเช้า</t>
        </is>
      </c>
      <c r="H42" s="173" t="inlineStr">
        <is>
          <t>ถูนวดเจลพริกบริเวณปวด เพื่อให้ยาดูดซึมได้เยอะ</t>
        </is>
      </c>
      <c r="I42" s="172" t="n">
        <v>3</v>
      </c>
      <c r="J42" s="173" t="inlineStr">
        <is>
          <t>✅ คำตอบที่ถูกต้อง: ข้อ ค. รับประทาน glucosamine (250 mg) ครั้งละ 2 เม็ด วันละ 3 ครั้ง
🎯 ทำไมข้อนี้ถึงถูก:
ขนาดยามาตรฐานของ Glucosamine sulfate ในการรักษาโรคข้อเสื่อมคือ 1,500 mg ต่อวัน เมื่อผู้ป่วยมีเม็ดยาขนาด 250 mg วิธีรับประทานที่ถูกต้องคือ ครั้งละ 2 เม็ด วันละ 3 ครั้ง (2 x 250 mg x 3 = 1,500 mg/day) หรือรับประทาน 6 เม็ดครั้งเดียวในตอนเช้า
🔍 ข้ออื่นผิดเพราะอะไร:
• ข้อ ก. (รับประทาน paracetamol (500 mg) 3 เม็ด ทุก 4 ชั่วโมง): ผิด Paracetamol ขนาด 3 เม็ด (1,500 mg) ทุก 4 ชั่วโมง จะได้รับยาเกินขนาดสูงสุดต่อวัน (&gt; 4,000 mg/day) นำไปสู่ severe hepatotoxicity โดยขนาดที่ถูกต้องคือ ครั้งละ 1-2 เม็ด ทุก 4-6 ชั่วโมง
• ข้อ ข. (เพิ่มยา muscle relaxant ให้แก่ผู้ป่วย): ผู้ป่วยไม่มีอาการกล้ามเนื้อกระตุกเกร็ง (muscle spasm) จึงไม่มีข้อบ่งชี้ในการเพิ่ม muscle relaxant
• ข้อ ง. (รับประทาน calcium carbonate (1 g) 2 เม็ด ก่อนอาหารเช้า): Calcium carbonate ต้องอาศัยกรดในกระเพาะอาหารในการแตกตัวและละลาย จึงควรรับประทานหลังอาหารทันที หรือพร้อมอาหาร ไม่ใช่ก่อนอาหาร
• ข้อ จ. (ถูนวดเจลพริกบริเวณปวด เพื่อให้ยาดูดซึมได้เยอะ): Capsaicin gel (เจลพริก) ควรทาบางๆ เท่านั้น การถูนวดแรงๆ หรือทาหนาจะกระตุ้นการหลั่ง substance P และทำให้เกิดอาการแสบร้อนรุนแรง (severe burning sensation)</t>
        </is>
      </c>
      <c r="K42" s="172" t="inlineStr">
        <is>
          <t>[NONE]</t>
        </is>
      </c>
      <c r="L42" s="173" t="inlineStr">
        <is>
          <t>Osteoarthritis</t>
        </is>
      </c>
      <c r="M42" s="172" t="inlineStr">
        <is>
          <t>Clinic</t>
        </is>
      </c>
      <c r="N42" s="173" t="inlineStr">
        <is>
          <t>ข้อสอบชุด Pharma Plus เล่มม่วง 2 บทที่ 5</t>
        </is>
      </c>
      <c r="O42" s="172" t="inlineStr">
        <is>
          <t>MCQ-P2</t>
        </is>
      </c>
      <c r="P42" s="172" t="inlineStr">
        <is>
          <t>Pharma Plus เล่มม่วง 2</t>
        </is>
      </c>
      <c r="Q42" s="172" t="inlineStr">
        <is>
          <t>CASE_P2_RHEUM_C11</t>
        </is>
      </c>
      <c r="R42" s="173" t="inlineStr">
        <is>
          <t>Dosage Regimens in Osteoarthritis Therapy</t>
        </is>
      </c>
    </row>
    <row r="43" ht="42" customHeight="1" s="49">
      <c r="A43" s="170" t="n">
        <v>41</v>
      </c>
      <c r="B43" s="171" t="inlineStr">
        <is>
          <t>ข้อใดที่เภสัชกรไม่ต้องให้คำแนะนำเรื่องการปฏิบัติตัวเกี่ยวกับโรค osteoarthritis</t>
        </is>
      </c>
      <c r="C43" s="170" t="inlineStr">
        <is>
          <t>[NONE]</t>
        </is>
      </c>
      <c r="D43" s="171" t="inlineStr">
        <is>
          <t>หลีกเลี่ยงนั่งพับเพียบ</t>
        </is>
      </c>
      <c r="E43" s="171" t="inlineStr">
        <is>
          <t>ลดน้ำหนักตัว</t>
        </is>
      </c>
      <c r="F43" s="171" t="inlineStr">
        <is>
          <t>หลีกเลี่ยงการยกของหนัก</t>
        </is>
      </c>
      <c r="G43" s="171" t="inlineStr">
        <is>
          <t>ออกกำลังกายในน้ำ</t>
        </is>
      </c>
      <c r="H43" s="171" t="inlineStr">
        <is>
          <t>หลีกเลี่ยงการรับประทานยอดผัก</t>
        </is>
      </c>
      <c r="I43" s="170" t="n">
        <v>5</v>
      </c>
      <c r="J43" s="171" t="inlineStr">
        <is>
          <t>✅ คำตอบที่ถูกต้อง: ข้อ จ. หลีกเลี่ยงการรับประทานยอดผัก
🎯 ทำไมข้อนี้ถึงถูก:
การหลีกเลี่ยงการรับประทานยอดผัก (เช่น ยอดกระถิน ยอดชะอม ซึ่งมีพิวรีนปานกลางถึงสูง) เป็นคำแนะนำทางโภชนาการสำหรับ โรคเกาต์ (Gout) ไม่ใช่โรคข้อเสื่อม (Osteoarthritis) ผู้ป่วยโรคข้อเสื่อมสามารถรับประทานยอดผักและผักใบเขียวได้ตามปกติโดยไม่มีผลต่อข้อ
🔍 ข้ออื่นผิดเพราะอะไร:
• ข้อ ก. (หลีกเลี่ยงนั่งพับเพียบ): เป็นคำแนะนำที่สำคัญมากในโรคข้อเข่าเสื่อม เพราะการงอเข่าพับเพียบ นั่งยองๆ หรือขัดสมาธิ จะเพิ่มแรงอัดต่อกระดูกสะบ้าและข้อเข่าอย่างมหาศาล
• ข้อ ข. (ลดน้ำหนักตัว): เป็น key non-pharmacological recommendation เพื่อลด mechanical stress บนข้อเข่า
• ข้อ ค. (หลีกเลี่ยงการยกของหนัก): ช่วยลดภาระการรับน้ำหนักของข้อต่อและป้องกันกระดูกอ่อนสึกหรอ
• ข้อ ง. (ออกกำลังกายในน้ำ): การออกกำลังกายในน้ำ (Hydrotherapy / Aquatic exercise) ช่วยให้แรงลอยตัวพยุงน้ำหนักตัวและช่วยบริหารกล้ามเนื้อรอบข้อโดยไม่เกิดแรงกระแทก</t>
        </is>
      </c>
      <c r="K43" s="170" t="inlineStr">
        <is>
          <t>[NONE]</t>
        </is>
      </c>
      <c r="L43" s="171" t="inlineStr">
        <is>
          <t>Osteoarthritis</t>
        </is>
      </c>
      <c r="M43" s="170" t="inlineStr">
        <is>
          <t>Clinic</t>
        </is>
      </c>
      <c r="N43" s="171" t="inlineStr">
        <is>
          <t>ข้อสอบชุด Pharma Plus เล่มม่วง 2 บทที่ 5</t>
        </is>
      </c>
      <c r="O43" s="170" t="inlineStr">
        <is>
          <t>MCQ-P2</t>
        </is>
      </c>
      <c r="P43" s="170" t="inlineStr">
        <is>
          <t>Pharma Plus เล่มม่วง 2</t>
        </is>
      </c>
      <c r="Q43" s="170" t="inlineStr">
        <is>
          <t>CASE_P2_RHEUM_C11</t>
        </is>
      </c>
      <c r="R43" s="171" t="inlineStr">
        <is>
          <t>Non-Pharmacological Counseling in Osteoarthritis</t>
        </is>
      </c>
    </row>
    <row r="44" ht="42" customHeight="1" s="49">
      <c r="A44" s="172" t="n">
        <v>42</v>
      </c>
      <c r="B44" s="173" t="inlineStr">
        <is>
          <t>ผู้ป่วยได้รับยา Calcium carbonate (1 g) รับประทานวันละ 2 เม็ด คำนวณปริมาณ Ca2+ (Elemental Calcium) ที่ผู้ป่วยได้รับต่อวัน</t>
        </is>
      </c>
      <c r="C44" s="172" t="inlineStr">
        <is>
          <t>[NONE]</t>
        </is>
      </c>
      <c r="D44" s="173" t="inlineStr">
        <is>
          <t>40 mg</t>
        </is>
      </c>
      <c r="E44" s="173" t="inlineStr">
        <is>
          <t>80 mg</t>
        </is>
      </c>
      <c r="F44" s="173" t="inlineStr">
        <is>
          <t>400 mg</t>
        </is>
      </c>
      <c r="G44" s="173" t="inlineStr">
        <is>
          <t>800 mg</t>
        </is>
      </c>
      <c r="H44" s="173" t="inlineStr">
        <is>
          <t>2000 mg</t>
        </is>
      </c>
      <c r="I44" s="172" t="n">
        <v>4</v>
      </c>
      <c r="J44" s="173" t="inlineStr">
        <is>
          <t>✅ คำตอบที่ถูกต้อง: ข้อ ง. 800 mg
🎯 ทำไมข้อนี้ถึงถูก:
Calcium carbonate (CaCO3, MW ~ 100 g/mol, Ca = 40) มีสัดส่วน elemental calcium เท่ากับ 40% ของน้ำหนักเกลือ ดังนั้น Calcium carbonate 1 g (1,000 mg) จะให้ elemental calcium = 400 mg ต่อเม็ด เมื่อผู้ป่วยรับประทานวันละ 2 เม็ด จะได้รับ elemental calcium รวมทั้งสิ้น = 400 x 2 = 800 mg ต่อวัน
🔍 ข้ออื่นผิดเพราะอะไร:
• ข้อ ก. (40 mg): คำนวณเปอร์เซ็นต์ผิดสเกล
• ข้อ ข. (80 mg): คำนวณสัดส่วนผิด
• ข้อ ค. (400 mg): เป็นปริมาณ elemental calcium ของ Calcium carbonate 1 เม็ด (ผู้ป่วยทานวันละ 2 เม็ด)
• ข้อ จ. (2000 mg): เป็นน้ำหนักรวมของเกลือ Calcium carbonate ทั้ง 2 เม็ด (1 g x 2 = 2 g = 2,000 mg) ไม่ใช่ปริมาณ elemental calcium</t>
        </is>
      </c>
      <c r="K44" s="172" t="inlineStr">
        <is>
          <t>[NONE]</t>
        </is>
      </c>
      <c r="L44" s="173" t="inlineStr">
        <is>
          <t>Osteoporosis</t>
        </is>
      </c>
      <c r="M44" s="172" t="inlineStr">
        <is>
          <t>Product</t>
        </is>
      </c>
      <c r="N44" s="173" t="inlineStr">
        <is>
          <t>ข้อสอบชุด Pharma Plus เล่มม่วง 2 บทที่ 5</t>
        </is>
      </c>
      <c r="O44" s="172" t="inlineStr">
        <is>
          <t>MCQ-P2</t>
        </is>
      </c>
      <c r="P44" s="172" t="inlineStr">
        <is>
          <t>Pharma Plus เล่มม่วง 2</t>
        </is>
      </c>
      <c r="Q44" s="172" t="inlineStr">
        <is>
          <t>CASE_P2_RHEUM_C11</t>
        </is>
      </c>
      <c r="R44" s="173" t="inlineStr">
        <is>
          <t>Elemental Calcium Calculation</t>
        </is>
      </c>
    </row>
    <row r="45" ht="42" customHeight="1" s="49">
      <c r="A45" s="170" t="n">
        <v>43</v>
      </c>
      <c r="B45" s="171" t="inlineStr">
        <is>
          <t>สถานการณ์ที่ 11 ชายไทยอายุ 55 ปี มีโรคประจำตัวโรคเกาต์ มาที่โรงพยาบาลเนื่องจากโรคเกาต์กำเริบ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ข้อใดบ่งบอกอาการทางคลินิกของโรคเกาต์</t>
        </is>
      </c>
      <c r="C45" s="170" t="inlineStr">
        <is>
          <t>[NONE]</t>
        </is>
      </c>
      <c r="D45" s="171" t="inlineStr">
        <is>
          <t>ข้อฝืดยามเช้า (morning stiffness) อย่างน้อย 1 ชม.</t>
        </is>
      </c>
      <c r="E45" s="171" t="inlineStr">
        <is>
          <t>มี nodule ขึ้นบริเวณข้อที่อักเสบ</t>
        </is>
      </c>
      <c r="F45" s="171" t="inlineStr">
        <is>
          <t>มักเกิดกับข้อใหญ่ๆ ที่รับน้ำหนักมาก</t>
        </is>
      </c>
      <c r="G45" s="171" t="inlineStr">
        <is>
          <t>อาจพบนิ่วตกตะกอนที่ไตได้ มีข้อเท้าบวม</t>
        </is>
      </c>
      <c r="H45" s="171" t="inlineStr">
        <is>
          <t>อาการปวดเกิดขึ้นที่ข้อเดียวกันทั้งสองข้างของร่างกาย</t>
        </is>
      </c>
      <c r="I45" s="170" t="n">
        <v>2</v>
      </c>
      <c r="J45" s="171" t="inlineStr">
        <is>
          <t>✅ คำตอบที่ถูกต้อง: ข้อ ข. มี nodule ขึ้นบริเวณข้อที่อักเสบ
🎯 ทำไมข้อนี้ถึงถูก:
การมีปุ่มก้อนใต้ผิวหนังหรือก้อนที่บริเวณข้อ (Tophi หรือ tophaceous nodules) ซึ่งเกิดจากการสะสมของผลึก monosodium urate monohydrate ล้อมรอบด้วย granulomatous inflammation เป็นลักษณะอาการทางคลินิกจำเพาะของ Chronic Tophaceous Gout
🔍 ข้ออื่นผิดเพราะอะไร:
• ข้อ ก. (ข้อฝืดยามเช้า (morning stiffness) อย่างน้อย 1 ชม.): เป็นลักษณะสำคัญของโรคข้ออักเสบรูมาตอยด์ (Rheumatoid arthritis)
• ข้อ ค. (มักเกิดกับข้อใหญ่ๆ ที่รับน้ำหนักมาก): เป็นลักษณะเด่นของโรคข้อเสื่อม (Osteoarthritis) เช่น ข้อเข่า ข้อสะโพก
• ข้อ ง. (อาจพบนิ่วตกตะกอนที่ไตได้ มีข้อเท้าบวม): แม้พบนิ่วยูเรตได้ แต่อาการข้อเท้าบวมทั่วไปไม่ใช่อาการบ่งชี้เฉพาะทางคลินิกเด่นชัดเท่าการตรวจพบ tophi nodule
• ข้อ จ. (อาการปวดเกิดขึ้นที่ข้อเดียวกันทั้งสองข้างของร่างกาย): การปวดข้อแบบสมมาตรทั้งสองข้าง (symmetric arthritis) เป็นลักษณะของ Rheumatoid arthritis ไม่ใช่โรคเกาต์ที่มักเป็นข้างเดียว (asymmetric / monoarticular)</t>
        </is>
      </c>
      <c r="K45" s="170" t="inlineStr">
        <is>
          <t>[NONE]</t>
        </is>
      </c>
      <c r="L45" s="171" t="inlineStr">
        <is>
          <t>Gout</t>
        </is>
      </c>
      <c r="M45" s="170" t="inlineStr">
        <is>
          <t>Clinic</t>
        </is>
      </c>
      <c r="N45" s="171" t="inlineStr">
        <is>
          <t>ข้อสอบชุด Pharma Plus เล่มม่วง 2 บทที่ 5</t>
        </is>
      </c>
      <c r="O45" s="170" t="inlineStr">
        <is>
          <t>MCQ-P2</t>
        </is>
      </c>
      <c r="P45" s="170" t="inlineStr">
        <is>
          <t>Pharma Plus เล่มม่วง 2</t>
        </is>
      </c>
      <c r="Q45" s="170" t="inlineStr">
        <is>
          <t>CASE_P2_RHEUM_C12</t>
        </is>
      </c>
      <c r="R45" s="171" t="inlineStr">
        <is>
          <t>Clinical Manifestations of Chronic Tophaceous Gout</t>
        </is>
      </c>
    </row>
    <row r="46" ht="42" customHeight="1" s="49">
      <c r="A46" s="172" t="n">
        <v>44</v>
      </c>
      <c r="B46" s="173" t="inlineStr">
        <is>
          <t>สถานการณ์ที่ 11 ชายไทยอายุ 55 ปี มีโรคประจำตัวโรคเกาต์ มาที่โรงพยาบาลเนื่องจากโรคเกาต์กำเริบ ดื่มเหล้าและรับประทานเป็ดย่าง ยาเดิม indomethacin
ข้อใดเป็นแบบแผนการรักษาที่เหมาะสมกับผู้ป่วยในลักษณะนี้</t>
        </is>
      </c>
      <c r="C46" s="172" t="inlineStr">
        <is>
          <t>[NONE]</t>
        </is>
      </c>
      <c r="D46" s="173" t="inlineStr">
        <is>
          <t>Indomethacin</t>
        </is>
      </c>
      <c r="E46" s="173" t="inlineStr">
        <is>
          <t>Colchicine</t>
        </is>
      </c>
      <c r="F46" s="173" t="inlineStr">
        <is>
          <t>Indomethacin + colchicine</t>
        </is>
      </c>
      <c r="G46" s="173" t="inlineStr">
        <is>
          <t>Colchicine + allopurinol</t>
        </is>
      </c>
      <c r="H46" s="173" t="inlineStr">
        <is>
          <t>Indomethacin + colchicine + allopurinol</t>
        </is>
      </c>
      <c r="I46" s="172" t="n">
        <v>1</v>
      </c>
      <c r="J46" s="173" t="inlineStr">
        <is>
          <t>✅ คำตอบที่ถูกต้อง: ข้อ ก/ข. Indomethacin / Colchicine
🎯 ทำไมข้อนี้ถึงถูก:
สำหรับการรักษา acute gout flare ระดับความรุนแรงทั่วไป การใช้ monotherapy ด้วย NSAIDs (Indomethacin) หรือ Colchicine ในขนาดที่ถูกต้อง ล้วนเป็นแบบแผนการรักษามาตรฐานขนานแรกที่มีประสิทธิภาพสูงและได้รับการรับรองตามมาตรฐาน (เฉลยทางการรับตอบทั้งข้อ ก และ ข)
🔍 ข้ออื่นผิดเพราะอะไร:
• ข้อ ค. (Indomethacin + colchicine): การใช้ร่วมกันเพิ่มความเสี่ยงต่อระบบทางเดินอาหารและไต ไม่จำเป็นในกรณี acute flare ทั่วไป
• ข้อ ง. (Colchicine + allopurinol): ห้ามเริ่ม Allopurinol ในขณะที่ผู้ป่วยกำลังมีอาการปวดเฉียบพลัน
• ข้อ จ. (Indomethacin + colchicine + allopurinol): ไม่ควรเริ่ม Allopurinol และการใช้ยาสามชนิดร่วมกันเพิ่ม toxicity อย่างรุนแรง
📌 หมายเหตุ: เฉลยทางการระบุตอบได้ทั้งข้อ ก และ ข้อ ข</t>
        </is>
      </c>
      <c r="K46" s="172" t="inlineStr">
        <is>
          <t>[NONE]</t>
        </is>
      </c>
      <c r="L46" s="173" t="inlineStr">
        <is>
          <t>Gout</t>
        </is>
      </c>
      <c r="M46" s="172" t="inlineStr">
        <is>
          <t>Clinic</t>
        </is>
      </c>
      <c r="N46" s="173" t="inlineStr">
        <is>
          <t>เฉลยทางการระบุตอบได้ทั้งข้อ ก และ ข้อ ข</t>
        </is>
      </c>
      <c r="O46" s="172" t="inlineStr">
        <is>
          <t>MCQ-P2</t>
        </is>
      </c>
      <c r="P46" s="172" t="inlineStr">
        <is>
          <t>Pharma Plus เล่มม่วง 2</t>
        </is>
      </c>
      <c r="Q46" s="172" t="inlineStr">
        <is>
          <t>CASE_P2_RHEUM_C12</t>
        </is>
      </c>
      <c r="R46" s="173" t="inlineStr">
        <is>
          <t>Acute Gout Flare Monotherapy</t>
        </is>
      </c>
    </row>
    <row r="47" ht="42" customHeight="1" s="49">
      <c r="A47" s="170" t="n">
        <v>45</v>
      </c>
      <c r="B47" s="171" t="inlineStr">
        <is>
          <t>สถานการณ์ที่ 11 ชายไทยอายุ 55 ปี โรคเกาต์กำเริบ หลังรักษาหายได้ยาเดิม 2 สัปดาห์ ต่อมาตรวจพบแผลในกระเพาะอาหาร (peptic ulcer) แพทย์สั่งเปลี่ยนยา indomethacin
ยาในข้อใดที่เหมาะสมที่สุดในการใช้ทดแทน indomethacin ในผู้ป่วยรายนี้</t>
        </is>
      </c>
      <c r="C47" s="170" t="inlineStr">
        <is>
          <t>[NONE]</t>
        </is>
      </c>
      <c r="D47" s="171" t="inlineStr">
        <is>
          <t>Meloxicam</t>
        </is>
      </c>
      <c r="E47" s="171" t="inlineStr">
        <is>
          <t>Nabumetone</t>
        </is>
      </c>
      <c r="F47" s="171" t="inlineStr">
        <is>
          <t>Loxoprofen</t>
        </is>
      </c>
      <c r="G47" s="171" t="inlineStr">
        <is>
          <t>Celecoxib</t>
        </is>
      </c>
      <c r="H47" s="171" t="inlineStr">
        <is>
          <t>Sulindac</t>
        </is>
      </c>
      <c r="I47" s="170" t="n">
        <v>4</v>
      </c>
      <c r="J47" s="171" t="inlineStr">
        <is>
          <t>✅ คำตอบที่ถูกต้อง: ข้อ ง. Celecoxib
🎯 ทำไมข้อนี้ถึงถูก:
Celecoxib เป็นยาในกลุ่ม Selective COX-2 Inhibitor ซึ่งมีผลยับยั้งเอนไซม์ COX-1 ที่ทำหน้าที่สร้าง protective mucosal prostaglandins (PGE2, PGI2) ในกระเพาะอาหารน้อยมาก จึงมีความปลอดภัยต่อระบบทางเดินอาหารสูงที่สุด (lowest GI toxicity) และเป็นยาทางเลือกที่ดีที่สุดในการทดแทน Indomethacin ในผู้ป่วยที่มีแผลในกระเพาะอาหาร
🔍 ข้ออื่นผิดเพราะอะไร:
• ข้อ ก. (Meloxicam): แม้จะเป็น preferential COX-2 inhibitor แต่ยังคงยับยั้ง COX-1 ได้ในระดับหนึ่ง จึงยังคงมีความเสี่ยงต่อแผลกระเพาะอาหารมากกว่า Celecoxib
• ข้อ ข. (Nabumetone): เป็น non-acidic prodrug แต่เมื่อดูดซึมแล้ว active metabolite (6-MNA) จะยับยั้ง COX แบบ systemic จึงยังมีความเสี่ยงต่อ GI toxicity
• ข้อ ค. (Loxoprofen): เป็น non-selective NSAID ที่มีผลข้างเคียงระคายเคืองกระเพาะอาหารเช่นเดียวกับยากลุ่มดั้งเดิม
• ข้อ จ. (Sulindac): เป็น prodrug non-selective NSAID มีความเสี่ยงต่อการเกิดแผลในกระเพาะอาหารและมี renal/GI toxicity ไม่ต่างจาก NSAIDs อื่น</t>
        </is>
      </c>
      <c r="K47" s="170" t="inlineStr">
        <is>
          <t>[NONE]</t>
        </is>
      </c>
      <c r="L47" s="171" t="inlineStr">
        <is>
          <t>Gout</t>
        </is>
      </c>
      <c r="M47" s="170" t="inlineStr">
        <is>
          <t>Clinic</t>
        </is>
      </c>
      <c r="N47" s="171" t="inlineStr">
        <is>
          <t>ข้อสอบชุด Pharma Plus เล่มม่วง 2 บทที่ 5</t>
        </is>
      </c>
      <c r="O47" s="170" t="inlineStr">
        <is>
          <t>MCQ-P2</t>
        </is>
      </c>
      <c r="P47" s="170" t="inlineStr">
        <is>
          <t>Pharma Plus เล่มม่วง 2</t>
        </is>
      </c>
      <c r="Q47" s="170" t="inlineStr">
        <is>
          <t>CASE_P2_RHEUM_C12</t>
        </is>
      </c>
      <c r="R47" s="171" t="inlineStr">
        <is>
          <t>Analgesic Selection in Peptic Ulcer Disease</t>
        </is>
      </c>
    </row>
    <row r="48" ht="42" customHeight="1" s="49">
      <c r="A48" s="172" t="n">
        <v>46</v>
      </c>
      <c r="B48" s="173" t="inlineStr">
        <is>
          <t>สถานการณ์ที่ 11 ชายไทยอายุ 55 ปี มีโรคประจำตัวโรคเกาต์ มาที่โรงพยาบาลเนื่องจากโรคเกาต์กำเริบ เมื่อหายแล้วต้องการปรับเปลี่ยนพฤติกรรม
การออกกำลังกายประเภทใดที่เหมาะสมสำหรับผู้ป่วยรายนี้</t>
        </is>
      </c>
      <c r="C48" s="172" t="inlineStr">
        <is>
          <t>[NONE]</t>
        </is>
      </c>
      <c r="D48" s="173" t="inlineStr">
        <is>
          <t>เทนนิส</t>
        </is>
      </c>
      <c r="E48" s="173" t="inlineStr">
        <is>
          <t>รักบี้</t>
        </is>
      </c>
      <c r="F48" s="173" t="inlineStr">
        <is>
          <t>จ๊อกกิ้ง</t>
        </is>
      </c>
      <c r="G48" s="173" t="inlineStr">
        <is>
          <t>บาสเกตบอล</t>
        </is>
      </c>
      <c r="H48" s="173" t="inlineStr">
        <is>
          <t>ยิมนาสติก</t>
        </is>
      </c>
      <c r="I48" s="172" t="n">
        <v>3</v>
      </c>
      <c r="J48" s="173" t="inlineStr">
        <is>
          <t>✅ คำตอบที่ถูกต้อง: ข้อ ค. จ๊อกกิ้ง (การออกกำลังกายแบบแอโรบิกระดับปานกลาง/Low-impact Aerobic Exercise)
🎯 ทำไมข้อนี้ถึงถูก:
ในผู้ป่วยโรคเกาต์ที่พ้นระยะการอักเสบเฉียบพลันแล้ว การออกกำลังกายแบบ aerobic exercise ระดับปานกลาง เช่น การเดินเร็ว หรือ จ๊อกกิ้งเบาๆ (Jogging) ช่วยควบคุมน้ำหนัก ลดระดับกรดยูริก และลดความเสี่ยงต่อ metabolic syndrome โดยหลีกเลี่ยงกีฬาที่มีการปะทะหรือแรงกระแทกกระชากซ้ำๆ รุนแรง (high-impact / collision sports)
🔍 ข้ออื่นผิดเพราะอะไร:
• ข้อ ก. (เทนนิส): เป็นกีฬาที่ต้องมีการหยุด วิ่งสปรินต์ และเปลี่ยนทิศทางกะทันหัน ทำให้เกิดแรงเค้นต่อข้อเท้าและข้อนิ้วเท้าสูง เสี่ยงต่อการบาดเจ็บและกระตุ้นการหลุดของผลึกยูเรต
• ข้อ ข. (รักบี้): เป็น collision sport ที่มีการกระแทกและปะทะอย่างรุนแรง ไม่เหมาะสมกับผู้ป่วยโรคข้อ
• ข้อ ง. (บาสเกตบอล): มีการกระโดดและลงน้ำหนักกระแทกที่ข้อเท้าและฝ่าเท้าอย่างหนักหน่วง เสี่ยงต่อ microtrauma ที่กระตุ้นข้ออักเสบ
• ข้อ จ. (ยิมนาสติก): ต้องใช้ความยืดหยุ่นและการลงน้ำหนักเฉพาะส่วนอย่างรุนแรง ไม่ใช่ aerobic exercise ทั่วไป
📌 หมายเหตุ: ในหนังสือเฉลยไม่ได้ระบุตัวเลือกเฉลยทางการไว้ (-) ทางวิชาการเภสัชกรรมวิเคราะห์เลือก จ๊อกกิ้ง/แอโรบิกเบาๆ เป็นคำตอบที่สมเหตุสมผลที่สุด</t>
        </is>
      </c>
      <c r="K48" s="172" t="inlineStr">
        <is>
          <t>[NONE]</t>
        </is>
      </c>
      <c r="L48" s="173" t="inlineStr">
        <is>
          <t>Gout</t>
        </is>
      </c>
      <c r="M48" s="172" t="inlineStr">
        <is>
          <t>Clinic</t>
        </is>
      </c>
      <c r="N48" s="173" t="inlineStr">
        <is>
          <t>ในหนังสือเฉลยไม่ได้ระบุตัวเลือกเฉลยทางการไว้ (-) ทางวิชาการเภสัชกรรมวิเคราะห์เลือก จ๊อกกิ้ง/แอโรบิกเบาๆ เป็นคำตอบที่สมเหตุสมผลที่สุด</t>
        </is>
      </c>
      <c r="O48" s="172" t="inlineStr">
        <is>
          <t>MCQ-P2</t>
        </is>
      </c>
      <c r="P48" s="172" t="inlineStr">
        <is>
          <t>Pharma Plus เล่มม่วง 2</t>
        </is>
      </c>
      <c r="Q48" s="172" t="inlineStr">
        <is>
          <t>CASE_P2_RHEUM_C12</t>
        </is>
      </c>
      <c r="R48" s="173" t="inlineStr">
        <is>
          <t>Exercise Recommendations in Chronic Gout</t>
        </is>
      </c>
    </row>
    <row r="49" ht="42" customHeight="1" s="49">
      <c r="A49" s="170" t="n">
        <v>47</v>
      </c>
      <c r="B49" s="171" t="inlineStr">
        <is>
          <t>สถานการณ์ที่ 11 ผู้ป่วยโรคเกาต์
อาหารประเภทใดที่เหมาะแก่ผู้ป่วยรายนี้</t>
        </is>
      </c>
      <c r="C49" s="170" t="inlineStr">
        <is>
          <t>[NONE]</t>
        </is>
      </c>
      <c r="D49" s="171" t="inlineStr">
        <is>
          <t>ปีกไก่เหล้าแดง</t>
        </is>
      </c>
      <c r="E49" s="171" t="inlineStr">
        <is>
          <t>ยอดมะพร้าวผัดกุ้ง</t>
        </is>
      </c>
      <c r="F49" s="171" t="inlineStr">
        <is>
          <t>ซุปหน่อไม้</t>
        </is>
      </c>
      <c r="G49" s="171" t="inlineStr">
        <is>
          <t>แกงจืดเต้าหู้หมูสับ</t>
        </is>
      </c>
      <c r="H49" s="171" t="inlineStr">
        <is>
          <t>เกาเหลาเครื่องในหมู</t>
        </is>
      </c>
      <c r="I49" s="170" t="n">
        <v>4</v>
      </c>
      <c r="J49" s="171" t="inlineStr">
        <is>
          <t>✅ คำตอบที่ถูกต้อง: ข้อ ง. แกงจืดเต้าหู้หมูสับ
🎯 ทำไมข้อนี้ถึงถูก:
แกงจืดเต้าหู้หมูสับ ประกอบด้วยเต้าหู้และเนื้อหมูสับในปริมาณพอเหมาะ ซึ่งงานวิจัยทางคลินิกปัจจุบันยืนยันว่าโปรตีนจากถั่วเหลือง (Soy products เช่น เต้าหู้) ไม่เพิ่มความเสี่ยงต่อการเกิดโรคเกาต์กำเริบ และแกงจืดไม่มีส่วนผสมของแอลกอฮอล์ เครื่องในสัตว์ หรือยอดผัก จึงเป็นอาหารที่มีความปลอดภัยและเหมาะสมที่สุดเมื่อเทียบกับตัวเลือกอื่น
🔍 ข้ออื่นผิดเพราะอะไร:
• ข้อ ก. (ปีกไก่เหล้าแดง): มีส่วนประกอบของสัตว์ปีก (ปีกไก่) และแอลกอฮอล์ (เหล้าแดง) ซึ่งแอลกอฮอล์เป็นตัวกระตุ้นการสร้างและยับยั้งการขับกรดยูริกอย่างรุนแรง
• ข้อ ข. (ยอดมะพร้าวผัดกุ้ง): กุ้งเป็นอาหารทะเลที่มีพิวรีนปานกลางถึงสูง
• ข้อ ค. (ซุปหน่อไม้): หน่อไม้จัดเป็นอาหารที่มีสารพิวรีนสูงในภูมิปัญญาไทยที่ผู้ป่วยเกาต์ควรจำกัด
• ข้อ จ. (เกาเหลาเครื่องในหมู): เครื่องในสัตว์มีปริมาณพิวรีนสูงมากที่สุด (&gt; 150-1000 mg/100g) ต้องงดเว้นอย่างเด็ดขาด</t>
        </is>
      </c>
      <c r="K49" s="170" t="inlineStr">
        <is>
          <t>[NONE]</t>
        </is>
      </c>
      <c r="L49" s="171" t="inlineStr">
        <is>
          <t>Gout</t>
        </is>
      </c>
      <c r="M49" s="170" t="inlineStr">
        <is>
          <t>Clinic</t>
        </is>
      </c>
      <c r="N49" s="171" t="inlineStr">
        <is>
          <t>ข้อสอบชุด Pharma Plus เล่มม่วง 2 บทที่ 5</t>
        </is>
      </c>
      <c r="O49" s="170" t="inlineStr">
        <is>
          <t>MCQ-P2</t>
        </is>
      </c>
      <c r="P49" s="170" t="inlineStr">
        <is>
          <t>Pharma Plus เล่มม่วง 2</t>
        </is>
      </c>
      <c r="Q49" s="170" t="inlineStr">
        <is>
          <t>CASE_P2_RHEUM_C12</t>
        </is>
      </c>
      <c r="R49" s="171" t="inlineStr">
        <is>
          <t>Dietary Modifications in Gout</t>
        </is>
      </c>
    </row>
    <row r="50" ht="42" customHeight="1" s="49">
      <c r="A50" s="172" t="n">
        <v>48</v>
      </c>
      <c r="B50" s="173" t="inlineStr">
        <is>
          <t>สถานการณ์ที่ 12 หญิงไทย อายุ 24 ปี มีอาการปวดข้อนิ้วมือทั้งสองข้าง มักมีอาการข้อตึงตอนเช้าหลังตื่นนอนประมาณ 20 นาที มีเสียงดังในข้อเวลาเคลื่อนไหว ไม่มีประวัติข้อบวมแดงหรืออาการทางระบบอื่นๆ
หญิงรายนี้ น่าจะป่วยเป็นโรคใด</t>
        </is>
      </c>
      <c r="C50" s="172" t="inlineStr">
        <is>
          <t>[NONE]</t>
        </is>
      </c>
      <c r="D50" s="173" t="inlineStr">
        <is>
          <t>Gouty arthritis</t>
        </is>
      </c>
      <c r="E50" s="173" t="inlineStr">
        <is>
          <t>Rheumatoid arthritis</t>
        </is>
      </c>
      <c r="F50" s="173" t="inlineStr">
        <is>
          <t>Osteoarthritis</t>
        </is>
      </c>
      <c r="G50" s="173" t="inlineStr">
        <is>
          <t>Osteoporosis</t>
        </is>
      </c>
      <c r="H50" s="173" t="inlineStr">
        <is>
          <t>Osteopenia</t>
        </is>
      </c>
      <c r="I50" s="172" t="n">
        <v>3</v>
      </c>
      <c r="J50" s="173" t="inlineStr">
        <is>
          <t>✅ คำตอบที่ถูกต้อง: ข้อ ค. Osteoarthritis
🎯 ทำไมข้อนี้ถึงถูก:
ผู้ป่วยมีอาการข้อตึงยามเช้าสั้นๆ (morning stiffness &lt; 30 นาที, ในที่นี้คือประมาณ 20 นาที) และมีเสียงดังกรอบแกรบในข้อขณะเคลื่อนไหว (crepitus) ซึ่งเป็นลักษณะทางคลินิกจำเพาะของ Osteoarthritis (ข้อเสื่อม) แตกต่างจาก Rheumatoid arthritis ที่จะมี morning stiffness นานเกิน 1 ชั่วโมง
🔍 ข้ออื่นผิดเพราะอะไร:
• ข้อ ก. (Gouty arthritis): มักมีอาการปวด บวม แดง ร้อนอย่างรุนแรงเฉียบพลันที่ข้อเดียว (monoarthritis) โดยเฉพาะข้อเท้าหรือโคนนิ้วหัวแม่เท้า ไม่ใช่ปวดตึงหลายข้อแบบสมมาตร
• ข้อ ข. (Rheumatoid arthritis): ต้องมีข้อฝืดตึงยามเช้า (morning stiffness) นานอย่างน้อย 1 ชั่วโมง และมักตรวจพบข้อบวมอักเสบ (synovitis) อย่างชัดเจน
• ข้อ ง. (Osteoporosis): เป็นภาวะกระดูกพรุน ไม่ทำให้เกิดอาการข้อตึงยามเช้าหรือเสียงกรอบแกรบในข้อ
• ข้อ จ. (Osteopenia): เป็นภาวะมวลกระดูกลดลงเล็กน้อย ไม่ก่อให้เกิดอาการทางข้อ</t>
        </is>
      </c>
      <c r="K50" s="172" t="inlineStr">
        <is>
          <t>[NONE]</t>
        </is>
      </c>
      <c r="L50" s="173" t="inlineStr">
        <is>
          <t>Osteoarthritis</t>
        </is>
      </c>
      <c r="M50" s="172" t="inlineStr">
        <is>
          <t>Clinic</t>
        </is>
      </c>
      <c r="N50" s="173" t="inlineStr">
        <is>
          <t>ข้อสอบชุด Pharma Plus เล่มม่วง 2 บทที่ 5</t>
        </is>
      </c>
      <c r="O50" s="172" t="inlineStr">
        <is>
          <t>MCQ-P2</t>
        </is>
      </c>
      <c r="P50" s="172" t="inlineStr">
        <is>
          <t>Pharma Plus เล่มม่วง 2</t>
        </is>
      </c>
      <c r="Q50" s="172" t="inlineStr">
        <is>
          <t>CASE_P2_RHEUM_C13</t>
        </is>
      </c>
      <c r="R50" s="173" t="inlineStr">
        <is>
          <t>Differential Diagnosis of Osteoarthritis</t>
        </is>
      </c>
    </row>
    <row r="51" ht="42" customHeight="1" s="49">
      <c r="A51" s="170" t="n">
        <v>49</v>
      </c>
      <c r="B51" s="171" t="inlineStr">
        <is>
          <t>สถานการณ์ที่ 12 หญิงไทย อายุ 24 ปี วินิจฉัยข้อเสื่อม (Osteoarthritis)
ยาในข้อใดควรใช้เป็นอันดับแรกในผู้ป่วยรายนี้</t>
        </is>
      </c>
      <c r="C51" s="170" t="inlineStr">
        <is>
          <t>[NONE]</t>
        </is>
      </c>
      <c r="D51" s="171" t="inlineStr">
        <is>
          <t>Paracetamol</t>
        </is>
      </c>
      <c r="E51" s="171" t="inlineStr">
        <is>
          <t>Colchicine</t>
        </is>
      </c>
      <c r="F51" s="171" t="inlineStr">
        <is>
          <t>Prednisolone</t>
        </is>
      </c>
      <c r="G51" s="171" t="inlineStr">
        <is>
          <t>Ibuprofen</t>
        </is>
      </c>
      <c r="H51" s="171" t="inlineStr">
        <is>
          <t>Methotrexate</t>
        </is>
      </c>
      <c r="I51" s="170" t="n">
        <v>1</v>
      </c>
      <c r="J51" s="171" t="inlineStr">
        <is>
          <t>✅ คำตอบที่ถูกต้อง: ข้อ ก. Paracetamol
🎯 ทำไมข้อนี้ถึงถูก:
Paracetamol (Acetaminophen) จัดเป็นยาบรรเทาปวดชนิดรับประทานอันดับแรก (first-line oral analgesic) ในการรักษาโรคข้อเสื่อมระดับเล็กน้อยถึงปานกลาง เนื่องจากมีประสิทธิภาพในการบรรเทาปวดได้ดีและมีความปลอดภัยต่อระบบทางเดินอาหาร ไต และหัวใจหลอดเลือดสูงกว่ายากลุ่ม NSAIDs
🔍 ข้ออื่นผิดเพราะอะไร:
• ข้อ ข. (Colchicine): ใช้สำหรับโรคข้ออักเสบเกาต์ (Gout) ไม่มีข้อบ่งใช้ในโรคข้อเสื่อม
• ข้อ ค. (Prednisolone): ยากลุ่ม systemic corticosteroids ไม่ใช้ในการรักษาโรคข้อเสื่อมเนื่องจากผลข้างเคียงระยะยาวรุนแรงและเร่งการทำลายกระดูกอ่อน
• ข้อ ง. (Ibuprofen): ยากลุ่ม NSAIDs จะพิจารณาใช้เป็นลำดับถัดไปเมื่อการใช้ Paracetamol ไม่สามารถควบคุมอาการปวดได้เพียงพอ
• ข้อ จ. (Methotrexate): เป็นยาปรับเปลี่ยนการดำเนินโรครูมาตอยด์ (csDMARD) ไม่ใช้รักษาโรคข้อเสื่อม</t>
        </is>
      </c>
      <c r="K51" s="170" t="inlineStr">
        <is>
          <t>[NONE]</t>
        </is>
      </c>
      <c r="L51" s="171" t="inlineStr">
        <is>
          <t>Osteoarthritis</t>
        </is>
      </c>
      <c r="M51" s="170" t="inlineStr">
        <is>
          <t>Clinic</t>
        </is>
      </c>
      <c r="N51" s="171" t="inlineStr">
        <is>
          <t>ข้อสอบชุด Pharma Plus เล่มม่วง 2 บทที่ 5</t>
        </is>
      </c>
      <c r="O51" s="170" t="inlineStr">
        <is>
          <t>MCQ-P2</t>
        </is>
      </c>
      <c r="P51" s="170" t="inlineStr">
        <is>
          <t>Pharma Plus เล่มม่วง 2</t>
        </is>
      </c>
      <c r="Q51" s="170" t="inlineStr">
        <is>
          <t>CASE_P2_RHEUM_C13</t>
        </is>
      </c>
      <c r="R51" s="171" t="inlineStr">
        <is>
          <t>First-line Analgesic in Osteoarthritis</t>
        </is>
      </c>
    </row>
    <row r="52" ht="42" customHeight="1" s="49">
      <c r="A52" s="172" t="n">
        <v>50</v>
      </c>
      <c r="B52" s="173" t="inlineStr">
        <is>
          <t>สถานการณ์ที่ 12 หญิงไทย อายุ 24 ปี วินิจฉัยข้อเสื่อม
หากใช้ยาในข้อ 49 (Paracetamol) ไม่ได้ผล ควรเลือกยาใดเป็นอันดับต่อมา</t>
        </is>
      </c>
      <c r="C52" s="172" t="inlineStr">
        <is>
          <t>[NONE]</t>
        </is>
      </c>
      <c r="D52" s="173" t="inlineStr">
        <is>
          <t>Sulfasalazine</t>
        </is>
      </c>
      <c r="E52" s="173" t="inlineStr">
        <is>
          <t>Auranofin</t>
        </is>
      </c>
      <c r="F52" s="173" t="inlineStr">
        <is>
          <t>Celecoxib</t>
        </is>
      </c>
      <c r="G52" s="173" t="inlineStr">
        <is>
          <t>Glucosamine</t>
        </is>
      </c>
      <c r="H52" s="173" t="inlineStr">
        <is>
          <t>Allopurinol</t>
        </is>
      </c>
      <c r="I52" s="172" t="n">
        <v>3</v>
      </c>
      <c r="J52" s="173" t="inlineStr">
        <is>
          <t>✅ คำตอบที่ถูกต้อง: ข้อ ค. Celecoxib
🎯 ทำไมข้อนี้ถึงถูก:
เมื่อการรักษาด้วย Paracetamol ไม่ได้ผลเพียงพอ ขั้นตอนถัดไปตามแนวทางการรักษา (step-up therapy) คือการใช้ยาในกลุ่ม NSAIDs หรือ Selective COX-2 Inhibitors เช่น Celecoxib เพื่อระงับอาการปวดและลดการอักเสบในข้อได้อย่างมีประสิทธิภาพ
🔍 ข้ออื่นผิดเพราะอะไร:
• ข้อ ก. (Sulfasalazine): เป็นยากลุ่ม DMARD สำหรับโรครูมาตอยด์และโรคลำไส้อักเสบเรื้อรัง ไม่มีที่ใช้ในข้อเสื่อม
• ข้อ ข. (Auranofin): เป็นยาเกลือทองสำหรับรักษาโรครูมาตอยด์ ไม่ใช้ในข้อเสื่อม
• ข้อ ง. (Glucosamine): เป็น SYSADOA ที่ออกฤทธิ์ช้า (slow-acting) ต้องใช้เวลานานหลายสัปดาห์ถึงหลายเดือน ไม่เหมาะกับการใช้เป็นยาแก้ปวดลำดับถัดไปเพื่อระงับปวดเร่งด่วน
• ข้อ จ. (Allopurinol): ใช้ลดกรดยูริกในโรคเกาต์ ไม่เกี่ยวข้องกับโรคข้อเสื่อม</t>
        </is>
      </c>
      <c r="K52" s="172" t="inlineStr">
        <is>
          <t>[NONE]</t>
        </is>
      </c>
      <c r="L52" s="173" t="inlineStr">
        <is>
          <t>Osteoarthritis</t>
        </is>
      </c>
      <c r="M52" s="172" t="inlineStr">
        <is>
          <t>Clinic</t>
        </is>
      </c>
      <c r="N52" s="173" t="inlineStr">
        <is>
          <t>ข้อสอบชุด Pharma Plus เล่มม่วง 2 บทที่ 5</t>
        </is>
      </c>
      <c r="O52" s="172" t="inlineStr">
        <is>
          <t>MCQ-P2</t>
        </is>
      </c>
      <c r="P52" s="172" t="inlineStr">
        <is>
          <t>Pharma Plus เล่มม่วง 2</t>
        </is>
      </c>
      <c r="Q52" s="172" t="inlineStr">
        <is>
          <t>CASE_P2_RHEUM_C13</t>
        </is>
      </c>
      <c r="R52" s="173" t="inlineStr">
        <is>
          <t>Second-line Therapy for Refractory Pain in OA</t>
        </is>
      </c>
    </row>
    <row r="53" ht="42" customHeight="1" s="49">
      <c r="A53" s="170" t="n">
        <v>51</v>
      </c>
      <c r="B53" s="171" t="inlineStr">
        <is>
          <t>สถานการณ์ที่ 12 หญิงไทย อายุ 24 ปี วินิจฉัยข้อเสื่อม
ยาในข้อใดใช้ชะลอการเสื่อมของกระดูกและข้อ</t>
        </is>
      </c>
      <c r="C53" s="170" t="inlineStr">
        <is>
          <t>[NONE]</t>
        </is>
      </c>
      <c r="D53" s="171" t="inlineStr">
        <is>
          <t>Estrogen</t>
        </is>
      </c>
      <c r="E53" s="171" t="inlineStr">
        <is>
          <t>Methotrexate</t>
        </is>
      </c>
      <c r="F53" s="171" t="inlineStr">
        <is>
          <t>Paracetamol</t>
        </is>
      </c>
      <c r="G53" s="171" t="inlineStr">
        <is>
          <t>Glucosamine</t>
        </is>
      </c>
      <c r="H53" s="171" t="inlineStr">
        <is>
          <t>Probenecid</t>
        </is>
      </c>
      <c r="I53" s="170" t="n">
        <v>4</v>
      </c>
      <c r="J53" s="171" t="inlineStr">
        <is>
          <t>✅ คำตอบที่ถูกต้อง: ข้อ ง. Glucosamine
🎯 ทำไมข้อนี้ถึงถูก:
Glucosamine จัดเป็นสารในกลุ่ม SYSADOA (Symptomatic Slow-Acting Drugs for Osteoarthritis) ซึ่งเชื่อว่ามีคุณสมบัติเป็น chondroprotective agent ช่วยเป็นสารตั้งต้นสร้าง glycosaminoglycan matrix และชะลอการแคบลงของช่องว่างข้อ (joint space narrowing) ในการเสื่อมของกระดูกและข้อ
🔍 ข้ออื่นผิดเพราะอะไร:
• ข้อ ก. (Estrogen): ใช้รักษาภาวะกระดูกพรุน (Osteoporosis) ในสตรีหมดประจำเดือน ไม่ใช่ยาชะลอการเสื่อมของกระดูกอ่อนข้อเสื่อม
• ข้อ ข. (Methotrexate): เป็น DMARD สำหรับโรครูมาตอยด์
• ข้อ ค. (Paracetamol): เป็นเพียงยาบรรเทาอาการปวด ไม่มีผลชะลอการดำเนินของโรคข้อเสื่อม
• ข้อ จ. (Probenecid): เป็นยาขับกรดยูริกในโรคเกาต์</t>
        </is>
      </c>
      <c r="K53" s="170" t="inlineStr">
        <is>
          <t>[NONE]</t>
        </is>
      </c>
      <c r="L53" s="171" t="inlineStr">
        <is>
          <t>Osteoarthritis</t>
        </is>
      </c>
      <c r="M53" s="170" t="inlineStr">
        <is>
          <t>Clinic</t>
        </is>
      </c>
      <c r="N53" s="171" t="inlineStr">
        <is>
          <t>ข้อสอบชุด Pharma Plus เล่มม่วง 2 บทที่ 5</t>
        </is>
      </c>
      <c r="O53" s="170" t="inlineStr">
        <is>
          <t>MCQ-P2</t>
        </is>
      </c>
      <c r="P53" s="170" t="inlineStr">
        <is>
          <t>Pharma Plus เล่มม่วง 2</t>
        </is>
      </c>
      <c r="Q53" s="170" t="inlineStr">
        <is>
          <t>CASE_P2_RHEUM_C13</t>
        </is>
      </c>
      <c r="R53" s="171" t="inlineStr">
        <is>
          <t>Structure-Modifying Drugs in OA</t>
        </is>
      </c>
    </row>
    <row r="54" ht="42" customHeight="1" s="49">
      <c r="A54" s="172" t="n">
        <v>52</v>
      </c>
      <c r="B54" s="173" t="inlineStr">
        <is>
          <t>สถานการณ์ที่ 13 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
ยาในข้อใดที่ไม่เหมาะสมกับผู้ป่วย</t>
        </is>
      </c>
      <c r="C54" s="172" t="inlineStr">
        <is>
          <t>[NONE]</t>
        </is>
      </c>
      <c r="D54" s="173" t="inlineStr">
        <is>
          <t>Ibuprofen</t>
        </is>
      </c>
      <c r="E54" s="173" t="inlineStr">
        <is>
          <t>Diclofenac</t>
        </is>
      </c>
      <c r="F54" s="173" t="inlineStr">
        <is>
          <t>Nimesulide</t>
        </is>
      </c>
      <c r="G54" s="173" t="inlineStr">
        <is>
          <t>Paracetamol</t>
        </is>
      </c>
      <c r="H54" s="173" t="inlineStr">
        <is>
          <t>Aspirin</t>
        </is>
      </c>
      <c r="I54" s="172" t="n">
        <v>3</v>
      </c>
      <c r="J54" s="173" t="inlineStr">
        <is>
          <t>✅ คำตอบที่ถูกต้อง: ข้อ ค. Nimesulide
🎯 ทำไมข้อนี้ถึงถูก:
ผู้ป่วยมีประวัติแพ้ยากลุ่ม Sulfonamide (Sulfacetamide) ยา Nimesulide และ Celecoxib มีโครงสร้างทางเคมีที่มีหมู่ aryl sulfonamide จึงมีโอกาสเกิดปฏิกิริยาแพ้ข้ามกลุ่ม (cross-reactivity) ได้ นอกจากนี้ Nimesulide ยังมีความเสี่ยงต่อ severe drug-induced liver injury จึงไม่เหมาะสมกับผู้ป่วยรายนี้อย่างยิ่ง
🔍 ข้ออื่นผิดเพราะอะไร:
• ข้อ ก. (Ibuprofen): เป็น propionic acid derivative ปราศจากหมู่ sulfonamide
• ข้อ ข. (Diclofenac): เป็น phenylacetic acid derivative ปราศจากหมู่ sulfonamide
• ข้อ ง. (Paracetamol): เป็น first-line analgesic ที่ปลอดภัย ปราศจากหมู่ sulfonamide
• ข้อ จ. (Aspirin): เป็น salicylate derivative ปราศจากหมู่ sulfonamide</t>
        </is>
      </c>
      <c r="K54" s="172" t="inlineStr">
        <is>
          <t>[NONE]</t>
        </is>
      </c>
      <c r="L54" s="173" t="inlineStr">
        <is>
          <t>Osteoarthritis</t>
        </is>
      </c>
      <c r="M54" s="172" t="inlineStr">
        <is>
          <t>Clinic</t>
        </is>
      </c>
      <c r="N54" s="173" t="inlineStr">
        <is>
          <t>ข้อสอบชุด Pharma Plus เล่มม่วง 2 บทที่ 5</t>
        </is>
      </c>
      <c r="O54" s="172" t="inlineStr">
        <is>
          <t>MCQ-P2</t>
        </is>
      </c>
      <c r="P54" s="172" t="inlineStr">
        <is>
          <t>Pharma Plus เล่มม่วง 2</t>
        </is>
      </c>
      <c r="Q54" s="172" t="inlineStr">
        <is>
          <t>CASE_P2_RHEUM_C14</t>
        </is>
      </c>
      <c r="R54" s="173" t="inlineStr">
        <is>
          <t>NSAID Selection in Sulfonamide Allergy</t>
        </is>
      </c>
    </row>
    <row r="55" ht="42" customHeight="1" s="49">
      <c r="A55" s="170" t="n">
        <v>53</v>
      </c>
      <c r="B55" s="171" t="inlineStr">
        <is>
          <t>สถานการณ์ที่ 13 ผู้ป่วยมาขอซื้อยาเดิม ซึ่งหมอวินิจฉัยว่าเป็น OA มีอาการปวดเล็กน้อย ไม่บวม ยาเดิมคือ Paracetamol (500 mg) จำวิธีรับประทานไม่ได้ Glucosamine (250 mg) จำวิธีรับประทานไม่ได้ Calcium carbonate (1 g) รับประทานวันละ 2 เม็ด เจลพริก
ข้อใดถูกต้อง เกี่ยวกับการแนะนำการรับประทานยาให้แก่ผู้ป่วย</t>
        </is>
      </c>
      <c r="C55" s="170" t="inlineStr">
        <is>
          <t>[NONE]</t>
        </is>
      </c>
      <c r="D55" s="171" t="inlineStr">
        <is>
          <t>รับประทาน Paracetamol (500 mg) 3 เม็ด ทุก 4 ชั่วโมง</t>
        </is>
      </c>
      <c r="E55" s="171" t="inlineStr">
        <is>
          <t>เพิ่มยา muscle relaxant ให้แก่ผู้ป่วย</t>
        </is>
      </c>
      <c r="F55" s="171" t="inlineStr">
        <is>
          <t>รับประทาน Glucosamine (250 mg) ครั้งละ 2 เม็ด วันละ 3 ครั้ง</t>
        </is>
      </c>
      <c r="G55" s="171" t="inlineStr">
        <is>
          <t>รับประทาน Calcium carbonate (1 g) 2 เม็ด ก่อนอาหารเช้า</t>
        </is>
      </c>
      <c r="H55" s="171" t="inlineStr">
        <is>
          <t>ถูนวดเจลพริกบริเวณปวด เพื่อให้ยาดูดซึมได้เยอะ</t>
        </is>
      </c>
      <c r="I55" s="170" t="n">
        <v>3</v>
      </c>
      <c r="J55" s="171" t="inlineStr">
        <is>
          <t>✅ คำตอบที่ถูกต้อง: ข้อ ค. รับประทาน Glucosamine (250 mg) ครั้งละ 2 เม็ด วันละ 3 ครั้ง
🎯 ทำไมข้อนี้ถึงถูก:
ขนาดรับประทานมาตรฐานของ Glucosamine sulfate คือ 1,500 mg/day เมื่อยาเป็นขนาด 250 mg/capsule จึงแนะนำให้รับประทานครั้งละ 2 เม็ด วันละ 3 ครั้ง (2 x 250 x 3 = 1,500 mg/day) พร้อมอาหารหรือหลังอาหาร
🔍 ข้ออื่นผิดเพราะอะไร:
• ข้อ ก. (รับประทาน Paracetamol (500 mg) 3 เม็ด ทุก 4 ชั่วโมง): ขนาด 1,500 mg ทุก 4 ชั่วโมงจะทำให้ขนาดยารวมเกิน 4,000 mg/day เกิดพิษต่อตับเฉียบพลัน
• ข้อ ข. (เพิ่มยา muscle relaxant ให้แก่ผู้ป่วย): ผู้ป่วยไม่มีอาการกล้ามเนื้อเกร็งตัวผิดปกติ
• ข้อ ง. (รับประทาน Calcium carbonate (1 g) 2 เม็ด ก่อนอาหารเช้า): Calcium carbonate ต้องการกรดในการแตกตัวและละลาย ต้องรับประทานหลังอาหารทันที
• ข้อ จ. (ถูนวดเจลพริกบริเวณปวด เพื่อให้ยาดูดซึมได้เยอะ): Capsaicin gel ต้องทาบางๆ ห้ามถูนวดแรงเพราะจะทำให้แสบร้อนรุนแรง</t>
        </is>
      </c>
      <c r="K55" s="170" t="inlineStr">
        <is>
          <t>[NONE]</t>
        </is>
      </c>
      <c r="L55" s="171" t="inlineStr">
        <is>
          <t>Osteoarthritis</t>
        </is>
      </c>
      <c r="M55" s="170" t="inlineStr">
        <is>
          <t>Clinic</t>
        </is>
      </c>
      <c r="N55" s="171" t="inlineStr">
        <is>
          <t>ข้อสอบชุด Pharma Plus เล่มม่วง 2 บทที่ 5</t>
        </is>
      </c>
      <c r="O55" s="170" t="inlineStr">
        <is>
          <t>MCQ-P2</t>
        </is>
      </c>
      <c r="P55" s="170" t="inlineStr">
        <is>
          <t>Pharma Plus เล่มม่วง 2</t>
        </is>
      </c>
      <c r="Q55" s="170" t="inlineStr">
        <is>
          <t>CASE_P2_RHEUM_C14</t>
        </is>
      </c>
      <c r="R55" s="171" t="inlineStr">
        <is>
          <t>Medication Counseling in Osteoarthritis</t>
        </is>
      </c>
    </row>
    <row r="56" ht="42" customHeight="1" s="49">
      <c r="A56" s="172" t="n">
        <v>54</v>
      </c>
      <c r="B56" s="173" t="inlineStr">
        <is>
          <t>สถานการณ์ที่ 13 ผู้ป่วยโรคข้อเสื่อม
ข้อใดที่เภสัชกรไม่ต้องให้คำแนะนำเรื่องการปฏิบัติตัวเกี่ยวกับโรค osteoarthritis</t>
        </is>
      </c>
      <c r="C56" s="172" t="inlineStr">
        <is>
          <t>[NONE]</t>
        </is>
      </c>
      <c r="D56" s="173" t="inlineStr">
        <is>
          <t>หลีกเลี่ยงนั่งพับเพียบ</t>
        </is>
      </c>
      <c r="E56" s="173" t="inlineStr">
        <is>
          <t>ลดน้ำหนักตัว</t>
        </is>
      </c>
      <c r="F56" s="173" t="inlineStr">
        <is>
          <t>หลีกเลี่ยงการยกของหนัก</t>
        </is>
      </c>
      <c r="G56" s="173" t="inlineStr">
        <is>
          <t>ออกกำลังกายในน้ำ</t>
        </is>
      </c>
      <c r="H56" s="173" t="inlineStr">
        <is>
          <t>หลีกเลี่ยงการรับประทานยอดผัก</t>
        </is>
      </c>
      <c r="I56" s="172" t="n">
        <v>5</v>
      </c>
      <c r="J56" s="173" t="inlineStr">
        <is>
          <t>✅ คำตอบที่ถูกต้อง: ข้อ จ. หลีกเลี่ยงการรับประทานยอดผัก
🎯 ทำไมข้อนี้ถึงถูก:
การหลีกเลี่ยงการรับประทานยอดผักเป็นข้อแนะนำสำหรับ โรคเกาต์ (Gout) เพื่อจำกัดสารพิวรีน ไม่มีความจำเป็นต้องให้คำแนะนำนี้ในผู้ป่วย โรคข้อเสื่อม (Osteoarthritis) เนื่องจากพิวรีนไม่มีผลต่อพยาธิสภาพของกระดูกอ่อนข้อเสื่อม
🔍 ข้ออื่นผิดเพราะอะไร:
• ข้อ ก. (หลีกเลี่ยงนั่งพับเพียบ): เป็นคำแนะนำที่สำคัญเพื่อลด patellofemoral joint contact stress
• ข้อ ข. (ลดน้ำหนักตัว): เป็นหัวใจสำคัญในการลดแรงกดกระแทกบนข้อเข่า
• ข้อ ค. (หลีกเลี่ยงการยกของหนัก): ช่วยป้องกันการสึกหรอและลดแรงกดบนข้อต่อ
• ข้อ ง. (ออกกำลังกายในน้ำ): เป็น low-impact aerobic exercise ที่เหมาะสมที่สุดในข้อเสื่อม</t>
        </is>
      </c>
      <c r="K56" s="172" t="inlineStr">
        <is>
          <t>[NONE]</t>
        </is>
      </c>
      <c r="L56" s="173" t="inlineStr">
        <is>
          <t>Osteoarthritis</t>
        </is>
      </c>
      <c r="M56" s="172" t="inlineStr">
        <is>
          <t>Clinic</t>
        </is>
      </c>
      <c r="N56" s="173" t="inlineStr">
        <is>
          <t>ข้อสอบชุด Pharma Plus เล่มม่วง 2 บทที่ 5</t>
        </is>
      </c>
      <c r="O56" s="172" t="inlineStr">
        <is>
          <t>MCQ-P2</t>
        </is>
      </c>
      <c r="P56" s="172" t="inlineStr">
        <is>
          <t>Pharma Plus เล่มม่วง 2</t>
        </is>
      </c>
      <c r="Q56" s="172" t="inlineStr">
        <is>
          <t>CASE_P2_RHEUM_C14</t>
        </is>
      </c>
      <c r="R56" s="173" t="inlineStr">
        <is>
          <t>Non-Pharmacological Counseling in Osteoarthritis</t>
        </is>
      </c>
    </row>
    <row r="57" ht="42" customHeight="1" s="49">
      <c r="A57" s="170" t="n">
        <v>55</v>
      </c>
      <c r="B57" s="171" t="inlineStr">
        <is>
          <t>สถานการณ์ที่ 13 อีก 2 เดือนต่อมา ผู้ป่วยยังมีอาการปวดข้ออยู่ และเป็นโรคกระเพาะอาหารด้วย
ยาใดที่ควรใช้ในผู้ป่วยรายนี้</t>
        </is>
      </c>
      <c r="C57" s="170" t="inlineStr">
        <is>
          <t>[NONE]</t>
        </is>
      </c>
      <c r="D57" s="171" t="inlineStr">
        <is>
          <t>Etoricoxib</t>
        </is>
      </c>
      <c r="E57" s="171" t="inlineStr">
        <is>
          <t>Ibuprofen</t>
        </is>
      </c>
      <c r="F57" s="171" t="inlineStr">
        <is>
          <t>Diclofenac</t>
        </is>
      </c>
      <c r="G57" s="171" t="inlineStr">
        <is>
          <t>Aspirin</t>
        </is>
      </c>
      <c r="H57" s="171" t="inlineStr">
        <is>
          <t>Piroxicam</t>
        </is>
      </c>
      <c r="I57" s="170" t="n">
        <v>1</v>
      </c>
      <c r="J57" s="171" t="inlineStr">
        <is>
          <t>✅ คำตอบที่ถูกต้อง: ข้อ ก. Etoricoxib
🎯 ทำไมข้อนี้ถึงถูก:
Etoricoxib เป็นยาในกลุ่ม Highly Selective COX-2 Inhibitor ไม่ยับยั้ง COX-1 ในเยื่อบุกระเพาะอาหาร จึงมี GI safety profile ดีกว่า non-selective NSAIDs อย่างมีนัยสำคัญ นอกจากนี้ Etoricoxib มีโครงสร้าง methylsulfonyl moiety จึงไม่เกิด sulfonamide cross-reactivity ในผู้ป่วยที่แพ้ยา sulfacetamide อีกด้วย
🔍 ข้ออื่นผิดเพราะอะไร:
• ข้อ ข. (Ibuprofen): เป็น non-selective NSAID ที่ยับยั้ง COX-1 ทำให้เกิด mucosal damage และกระตุ้นแผลกระเพาะอาหาร
• ข้อ ค. (Diclofenac): มี gastrointestinal toxicity และความเสี่ยงต่อ GI bleeding สูงกว่า COX-2 inhibitors
• ข้อ ง. (Aspirin): ระคายเคืองกระเพาะอาหารอย่างรุนแรง ห้ามใช้ใน active peptic ulcer disease
• ข้อ จ. (Piroxicam): เป็น NSAID ที่มีค่าครึ่งชีวิตยาวนานและมีความเสี่ยงต่อ severe GI toxicity/bleeding สูงเป็นอันดับต้นๆ</t>
        </is>
      </c>
      <c r="K57" s="170" t="inlineStr">
        <is>
          <t>[NONE]</t>
        </is>
      </c>
      <c r="L57" s="171" t="inlineStr">
        <is>
          <t>Osteoarthritis</t>
        </is>
      </c>
      <c r="M57" s="170" t="inlineStr">
        <is>
          <t>Clinic</t>
        </is>
      </c>
      <c r="N57" s="171" t="inlineStr">
        <is>
          <t>ข้อสอบชุด Pharma Plus เล่มม่วง 2 บทที่ 5</t>
        </is>
      </c>
      <c r="O57" s="170" t="inlineStr">
        <is>
          <t>MCQ-P2</t>
        </is>
      </c>
      <c r="P57" s="170" t="inlineStr">
        <is>
          <t>Pharma Plus เล่มม่วง 2</t>
        </is>
      </c>
      <c r="Q57" s="170" t="inlineStr">
        <is>
          <t>CASE_P2_RHEUM_C14</t>
        </is>
      </c>
      <c r="R57" s="171" t="inlineStr">
        <is>
          <t>Analgesic Selection in OA with Peptic Ulcer Disease</t>
        </is>
      </c>
    </row>
    <row r="58" ht="42" customHeight="1" s="49">
      <c r="A58" s="172" t="n">
        <v>56</v>
      </c>
      <c r="B58" s="173" t="inlineStr">
        <is>
          <t>สถานการณ์ที่ 13 ผู้ป่วยโรคข้อเสื่อม
ข้อใดจัดเป็นยาหรือผลิตภัณฑ์เสริมอาหารในกลุ่มชะลอความเสื่อมสลายของกระดูกอ่อน</t>
        </is>
      </c>
      <c r="C58" s="172" t="inlineStr">
        <is>
          <t>[NONE]</t>
        </is>
      </c>
      <c r="D58" s="173" t="inlineStr">
        <is>
          <t>Glucosamine sulfate</t>
        </is>
      </c>
      <c r="E58" s="173" t="inlineStr">
        <is>
          <t>Hydroxychloroquine</t>
        </is>
      </c>
      <c r="F58" s="173" t="inlineStr">
        <is>
          <t>Auranofin</t>
        </is>
      </c>
      <c r="G58" s="173" t="inlineStr">
        <is>
          <t>Prednisolone</t>
        </is>
      </c>
      <c r="H58" s="173" t="inlineStr">
        <is>
          <t>Methotrexate</t>
        </is>
      </c>
      <c r="I58" s="172" t="n">
        <v>1</v>
      </c>
      <c r="J58" s="173" t="inlineStr">
        <is>
          <t>✅ คำตอบที่ถูกต้อง: ข้อ ก. Glucosamine sulfate
🎯 ทำไมข้อนี้ถึงถูก:
Glucosamine sulfate เป็นสารตั้งต้นในการสังเคราะห์ glycosaminoglycans และ proteoglycans ของ cartilage matrix จัดอยู่ในกลุ่ม SYSADOA หรือ chondroprotective agent ที่มีบทบาทในการชะลอความเสื่อมสลายของเนื้อเยื่อกระดูกอ่อนผิวข้อ
🔍 ข้ออื่นผิดเพราะอะไร:
• ข้อ ข. (Hydroxychloroquine): เป็น antimalarial csDMARD สำหรับโรคข้ออักเสบรูมาตอยด์และ SLE
• ข้อ ค. (Auranofin): เป็น gold compound DMARD ในโรครูมาตอยด์
• ข้อ ง. (Prednisolone): เป็น systemic corticosteroid ไม่มีฤทธิ์ชะลอข้อเสื่อม
• ข้อ จ. (Methotrexate): เป็น antimetabolite DMARD สำหรับโรครูมาตอยด์</t>
        </is>
      </c>
      <c r="K58" s="172" t="inlineStr">
        <is>
          <t>[NONE]</t>
        </is>
      </c>
      <c r="L58" s="173" t="inlineStr">
        <is>
          <t>Osteoarthritis</t>
        </is>
      </c>
      <c r="M58" s="172" t="inlineStr">
        <is>
          <t>Clinic</t>
        </is>
      </c>
      <c r="N58" s="173" t="inlineStr">
        <is>
          <t>ข้อสอบชุด Pharma Plus เล่มม่วง 2 บทที่ 5</t>
        </is>
      </c>
      <c r="O58" s="172" t="inlineStr">
        <is>
          <t>MCQ-P2</t>
        </is>
      </c>
      <c r="P58" s="172" t="inlineStr">
        <is>
          <t>Pharma Plus เล่มม่วง 2</t>
        </is>
      </c>
      <c r="Q58" s="172" t="inlineStr">
        <is>
          <t>CASE_P2_RHEUM_C14</t>
        </is>
      </c>
      <c r="R58" s="173" t="inlineStr">
        <is>
          <t>Chondroprotective SYSADOA Agents</t>
        </is>
      </c>
    </row>
    <row r="59" ht="42" customHeight="1" s="49">
      <c r="A59" s="170" t="n">
        <v>57</v>
      </c>
      <c r="B59" s="171" t="inlineStr">
        <is>
          <t>สถานการณ์ที่ 14 นางฉันทนา อายุ 51 ปี ได้รับใบสั่งแพทย์ดังนี้
Raloxifene HCl 60 mg # 60 1 tab OD
Calcium carbonate 1000 mg # 60 1 tab OD
สอบถามประวัตินางฉันทนา ทราบว่าก่อนหน้ามาพบแพทย์ ประจำเดือนมาไม่สม่ำเสมอมานาน 1 ปี ครั้งสุดท้ายประจำเดือนขาดหายไป 6 เดือน คิดว่าน่าจะหมดประจำเดือน จึงมาพบแพทย์คลินิกวัยทองเพื่อตรวจร่างกาย จากการตรวจความหนาแน่นของกระดูก ค่า Z score อยู่ระหว่าง -2.0 SD ถึง -2.5 SD แพทย์จะให้ฮอร์โมนทดแทน แต่นางฉันทนาไม่อยากใช้ ขอใช้ยาอื่นที่ไม่ใช่ฮอร์โมน
เกี่ยวกับ raloxifene ข้อใดต่อไปนี้ไม่ถูกต้อง</t>
        </is>
      </c>
      <c r="C59" s="170" t="inlineStr">
        <is>
          <t>[NONE]</t>
        </is>
      </c>
      <c r="D59" s="171" t="inlineStr">
        <is>
          <t>Raloxifene จัดเป็นยากลุ่ม pure estrogen antagonist ชนิด 2nd generation</t>
        </is>
      </c>
      <c r="E59" s="171" t="inlineStr">
        <is>
          <t>Raloxifene มีฤทธิ์ estrogenic ที่กระดูก และเมแทบอลิซึมของไขมัน</t>
        </is>
      </c>
      <c r="F59" s="171" t="inlineStr">
        <is>
          <t>ฤทธิ์ antiestrogenic ของ raloxifene พบที่เต้านมและเยื่อบุโพรงมดลูก</t>
        </is>
      </c>
      <c r="G59" s="171" t="inlineStr">
        <is>
          <t>Tamoxifen มีฤทธิ์กระตุ้นการเจริญเติบโตของเยื่อบุโพรงมดลูกแตกต่างกับ raloxifene ที่ไม่มีฤทธิ์นี้</t>
        </is>
      </c>
      <c r="H59" s="171" t="inlineStr">
        <is>
          <t>ไม่ควรใช้ raloxifene ในสตรีที่ยังไม่หมดประจำเดือน</t>
        </is>
      </c>
      <c r="I59" s="170" t="n">
        <v>1</v>
      </c>
      <c r="J59" s="171" t="inlineStr">
        <is>
          <t>✅ คำตอบที่ถูกต้อง: ข้อ ก. Raloxifene จัดเป็นยากลุ่ม pure estrogen antagonist ชนิด 2nd generation
🎯 ทำไมข้อนี้ถึงถูก:
Raloxifene ไม่ใช่ pure estrogen antagonist แต่จัดเป็น Selective Estrogen Receptor Modulator (SERM) ชนิด 2nd generation ซึ่งออกฤทธิ์เป็น estrogen receptor agonist ในบางเนื้อเยื่อ (เช่น กระดูก และการเผาผลาญไขมัน) และเป็น estrogen receptor antagonist ในเนื้อเยื่ออื่น (เช่น เต้านม และเยื่อบุโพรงมดลูก) (ต่างจาก pure antiestrogen เช่น Fulvestrant)
🔍 ข้ออื่นผิดเพราะอะไร:
• ข้อ ข. (Raloxifene มีฤทธิ์ estrogenic ที่กระดูก และเมแทบอลิซึมของไขมัน): ถูกต้อง มีฤทธิ์ agonistic ที่กระดูกช่วยลด bone resorption และลด LDL cholesterol
• ข้อ ค. (ฤทธิ์ antiestrogenic ของ raloxifene พบที่เต้านมและเยื่อบุโพรงมดลูก): ถูกต้อง มีฤทธิ์ antagonistic ช่วยลดความเสี่ยงต่อการเกิด invasive breast cancer และไม่กระตุ้น endometrial hyperplasia
• ข้อ ง. (Tamoxifen มีฤทธิ์กระตุ้นการเจริญเติบโตของเยื่อบุโพรงมดลูกแตกต่างกับ raloxifene ที่ไม่มีฤทธิ์นี้): ถูกต้อง Tamoxifen มี partial agonist effect ที่เยื่อบุโพรงมดลูกทำให้เสี่ยงต่อ endometrial cancer ขณะที่ Raloxifene เป็น pure antagonist ที่มดลูก
• ข้อ จ. (ไม่ควรใช้ raloxifene ในสตรีที่ยังไม่หมดประจำเดือน): ถูกต้อง Raloxifene มีข้อบ่งใช้เฉพาะในสตรีวัยหมดประจำเดือน (postmenopausal women) เท่านั้น</t>
        </is>
      </c>
      <c r="K59" s="170" t="inlineStr">
        <is>
          <t>[NONE]</t>
        </is>
      </c>
      <c r="L59" s="171" t="inlineStr">
        <is>
          <t>Osteoporosis</t>
        </is>
      </c>
      <c r="M59" s="170" t="inlineStr">
        <is>
          <t>Clinic</t>
        </is>
      </c>
      <c r="N59" s="171" t="inlineStr">
        <is>
          <t>ข้อสอบชุด Pharma Plus เล่มม่วง 2 บทที่ 5</t>
        </is>
      </c>
      <c r="O59" s="170" t="inlineStr">
        <is>
          <t>MCQ-P2</t>
        </is>
      </c>
      <c r="P59" s="170" t="inlineStr">
        <is>
          <t>Pharma Plus เล่มม่วง 2</t>
        </is>
      </c>
      <c r="Q59" s="170" t="inlineStr">
        <is>
          <t>CASE_P2_RHEUM_C15</t>
        </is>
      </c>
      <c r="R59" s="171" t="inlineStr">
        <is>
          <t>Selective Estrogen Receptor Modulators (Raloxifene)</t>
        </is>
      </c>
    </row>
    <row r="60" ht="42" customHeight="1" s="49">
      <c r="A60" s="172" t="n">
        <v>58</v>
      </c>
      <c r="B60" s="173" t="inlineStr">
        <is>
          <t>สถานการณ์ที่ 14 นางฉันทนา อายุ 51 ปี ตรวจพบกระดูกพรุน ได้รับ Raloxifene และ Calcium carbonate
ข้อใดต่อไปนี้ไม่ได้อธิบายกลไกการออกฤทธิ์ของ raloxifene ต่อกระดูก</t>
        </is>
      </c>
      <c r="C60" s="172" t="inlineStr">
        <is>
          <t>[NONE]</t>
        </is>
      </c>
      <c r="D60" s="173" t="inlineStr">
        <is>
          <t>Raloxifene มีกลไกการออกฤทธิ์ต่อกระดูกคล้าย estrogen</t>
        </is>
      </c>
      <c r="E60" s="173" t="inlineStr">
        <is>
          <t>เข้าใจว่า raloxifene ออกฤทธิ์โดยเพิ่มการแสดงออกของยีน TGF-3 ซึ่งมีผลต่อจำนวนของเซลล์สลายกระดูก</t>
        </is>
      </c>
      <c r="F60" s="173" t="inlineStr">
        <is>
          <t>Raloxifene มีผลยับยั้งเอนไซม์ใน mevalonate pathway มีผลยับยั้งการสังเคราะห์ isoprenoid compounds ซึ่งจำเป็นต่อกระบวนการ prenylation ของ small GTPase ซึ่งควบคุมการทำงานของ osteoclasts</t>
        </is>
      </c>
      <c r="G60" s="173" t="inlineStr">
        <is>
          <t>Raloxifene ออกฤทธิ์โดยการจับกับ estrogen receptor แล้วมีผลต่อการแสดงออกของยีน</t>
        </is>
      </c>
      <c r="H60" s="173" t="inlineStr">
        <is>
          <t>AP-1 pathway เป็น pathway หนึ่งที่ใช้อธิบายการออกฤทธิ์แบบ estrogen agonist ของ raloxifene</t>
        </is>
      </c>
      <c r="I60" s="172" t="n">
        <v>2</v>
      </c>
      <c r="J60" s="173" t="inlineStr">
        <is>
          <t>✅ คำตอบที่ถูกต้อง: ข้อ ข. เข้าใจว่า raloxifene ออกฤทธิ์โดยเพิ่มการแสดงออกของยีน TGF-3 ซึ่งมีผลต่อจำนวนของเซลล์สลายกระดูก
🎯 ทำไมข้อนี้ถึงถูก:
ตามเฉลยทางการของ Pharma Plus ระบุข้อ ข. เป็นข้อที่ไม่ได้อธิบายกลไกของ Raloxifene (ในขณะที่ข้อ ค. เป็นกลไกที่แท้จริงของ Nitrogen-containing Bisphosphonates เช่น Alendronate ที่ยับยั้ง farnesyl pyrophosphate synthase ใน mevalonate pathway แต่ในบริบทเฉลยตำราข้อนี้เฉลยข้อ ข ตามข้อสอบ)
🔍 ข้ออื่นผิดเพราะอะไร:
• ข้อ ก. (Raloxifene มีกลไกการออกฤทธิ์ต่อกระดูกคล้าย estrogen): เป็นคำอธิบายที่ถูกต้องของ SERM ที่มี estrogenic agonist effect ต่อกระดูก
• ข้อ ค. (Raloxifene มีผลยับยั้งเอนไซม์ใน mevalonate pathway มีผลยับยั้งการสังเคราะห์ isoprenoid compounds...): ในทางทฤษฎีคือกลไกของ Bisphosphonates แต่ในเฉลยทางการระบุข้อ ข.
• ข้อ ง. (Raloxifene ออกฤทธิ์โดยการจับกับ estrogen receptor แล้วมีผลต่อการแสดงออกของยีน): เป็นกลไกระดับโมเลกุลที่ถูกต้องของ SERMs ผ่าน nuclear receptors
• ข้อ จ. (AP-1 pathway เป็น pathway หนึ่งที่ใช้อธิบายการออกฤทธิ์แบบ estrogen agonist ของ raloxifene): เป็น signalling pathway ที่ได้รับการยอมรับในการอธิบาย non-classical ER action ของ Raloxifene</t>
        </is>
      </c>
      <c r="K60" s="172" t="inlineStr">
        <is>
          <t>[NONE]</t>
        </is>
      </c>
      <c r="L60" s="173" t="inlineStr">
        <is>
          <t>Osteoporosis</t>
        </is>
      </c>
      <c r="M60" s="172" t="inlineStr">
        <is>
          <t>Clinic</t>
        </is>
      </c>
      <c r="N60" s="173" t="inlineStr">
        <is>
          <t>ข้อสอบชุด Pharma Plus เล่มม่วง 2 บทที่ 5</t>
        </is>
      </c>
      <c r="O60" s="172" t="inlineStr">
        <is>
          <t>MCQ-P2</t>
        </is>
      </c>
      <c r="P60" s="172" t="inlineStr">
        <is>
          <t>Pharma Plus เล่มม่วง 2</t>
        </is>
      </c>
      <c r="Q60" s="172" t="inlineStr">
        <is>
          <t>CASE_P2_RHEUM_C15</t>
        </is>
      </c>
      <c r="R60" s="173" t="inlineStr">
        <is>
          <t>Mechanism of Action of SERMs vs Bisphosphonates</t>
        </is>
      </c>
    </row>
    <row r="61" ht="42" customHeight="1" s="49">
      <c r="A61" s="170" t="n">
        <v>59</v>
      </c>
      <c r="B61" s="171" t="inlineStr">
        <is>
          <t>สถานการณ์ที่ 14 นางฉันทนา อายุ 51 ปี ตรวจพบกระดูกพรุน ได้รับ Raloxifene และ Calcium carbonate
ข้อใดต่อไปนี้ถูกต้อง</t>
        </is>
      </c>
      <c r="C61" s="170" t="inlineStr">
        <is>
          <t>[NONE]</t>
        </is>
      </c>
      <c r="D61" s="171" t="inlineStr">
        <is>
          <t>ข้อดีของ raloxifene เมื่อเปรียบเทียบกับการใช้ HRT คือ raloxifene ใช้ในคนไข้ที่มีประวัติเป็น/กำลังเป็นโรคหลอดเลือดอุดตันได้</t>
        </is>
      </c>
      <c r="E61" s="171" t="inlineStr">
        <is>
          <t>ฤทธิ์ข้างเคียงที่อาจพบได้จากการใช้ raloxifene คือ อาการร้อนวูบวาบ เป็นตะคริวที่ขา</t>
        </is>
      </c>
      <c r="F61" s="171" t="inlineStr">
        <is>
          <t>Raloxifene มีข้อบ่งใช้คือ ใช้ป้องกันและรักษาโรคกระดูกพรุนในผู้หญิงหมดประจำเดือนและโรคกระดูกพรุนจากการใช้ corticosteroids</t>
        </is>
      </c>
      <c r="G61" s="171" t="inlineStr">
        <is>
          <t>ให้รับประทาน raloxifene ตอนท้องว่าง เพื่อไม่ให้การดูดซึมถูกรบกวนจากอาหาร</t>
        </is>
      </c>
      <c r="H61" s="171" t="inlineStr">
        <is>
          <t>Raloxifene มีผลเพิ่ม BMD และลดอุบัติการณ์ของการเกิด vertebral &amp; hip fractures ได้อย่างชัดเจนคล้ายกับ estrogen</t>
        </is>
      </c>
      <c r="I61" s="170" t="n">
        <v>2</v>
      </c>
      <c r="J61" s="171" t="inlineStr">
        <is>
          <t>✅ คำตอบที่ถูกต้อง: ข้อ ข. ฤทธิ์ข้างเคียงที่อาจพบได้จากการใช้ raloxifene คือ อาการร้อนวูบวาบ เป็นตะคริวที่ขา
🎯 ทำไมข้อนี้ถึงถูก:
อาการไม่พึงประสงค์ที่พบบ่อยและเป็นเอกลักษณ์ของ Raloxifene คือ อาการร้อนวูบวาบ (hot flashes) และ อาการตะคริวที่ขา (leg cramps) รวมถึงการเพิ่มความเสี่ยงต่อ venous thromboembolism (VTE) ในระดับที่ใกล้เคียงกับฮอร์โมนทดแทน
🔍 ข้ออื่นผิดเพราะอะไร:
• ข้อ ก. (ข้อดีของ raloxifene เมื่อเปรียบเทียบกับการใช้ HRT คือ raloxifene ใช้ในคนไข้ที่มีประวัติเป็น/กำลังเป็นโรคหลอดเลือดอุดตันได้): ผิด Raloxifene มี black box warning ข้อห้ามใช้เด็ดขาด (contraindication) ในผู้ป่วยที่มีประวัติหรือกำลังเป็น VTE/DVT/PE เช่นเดียวกับ HRT
• ข้อ ค. (Raloxifene มีข้อบ่งใช้คือ ใช้ป้องกันและรักษาโรคกระดูกพรุนในผู้หญิงหมดประจำเดือนและโรคกระดูกพรุนจากการใช้ corticosteroids): ผิด Raloxifene ไม่มีข้อบ่งใช้ใน glucocorticoid-induced osteoporosis (GIOP)
• ข้อ ง. (ให้รับประทาน raloxifene ตอนท้องว่าง เพื่อไม่ให้การดูดซึมถูกรบกวนจากอาหาร): ผิด Raloxifene สามารถรับประทานพร้อมหรือหลังอาหารได้โดยไม่มีผลกระทบต่อ bioavailability อย่างมีนัยสำคัญ
• ข้อ จ. (Raloxifene มีผลเพิ่ม BMD และลดอุบัติการณ์ของการเกิด vertebral &amp; hip fractures ได้อย่างชัดเจนคล้ายกับ estrogen): ผิด Raloxifene ลดเฉพาะ vertebral fractures อย่างมีนัยสำคัญ แต่ไม่มีหลักฐานชัดเจนในการลด hip หรือ non-vertebral fractures</t>
        </is>
      </c>
      <c r="K61" s="170" t="inlineStr">
        <is>
          <t>[NONE]</t>
        </is>
      </c>
      <c r="L61" s="171" t="inlineStr">
        <is>
          <t>Osteoporosis</t>
        </is>
      </c>
      <c r="M61" s="170" t="inlineStr">
        <is>
          <t>Clinic</t>
        </is>
      </c>
      <c r="N61" s="171" t="inlineStr">
        <is>
          <t>ข้อสอบชุด Pharma Plus เล่มม่วง 2 บทที่ 5</t>
        </is>
      </c>
      <c r="O61" s="170" t="inlineStr">
        <is>
          <t>MCQ-P2</t>
        </is>
      </c>
      <c r="P61" s="170" t="inlineStr">
        <is>
          <t>Pharma Plus เล่มม่วง 2</t>
        </is>
      </c>
      <c r="Q61" s="170" t="inlineStr">
        <is>
          <t>CASE_P2_RHEUM_C15</t>
        </is>
      </c>
      <c r="R61" s="171" t="inlineStr">
        <is>
          <t>Clinical Profile and Adverse Effects of Raloxifene</t>
        </is>
      </c>
    </row>
    <row r="62" ht="42" customHeight="1" s="49">
      <c r="A62" s="172" t="n">
        <v>60</v>
      </c>
      <c r="B62" s="173" t="inlineStr">
        <is>
          <t>สถานการณ์ที่ 14 นางฉันทนา กลับไปพบแพทย์เพราะรำคาญฤทธิ์ข้างเคียงที่เกิดจาก raloxifene แพทย์จึงเปลี่ยนยาให้ใหม่เป็น
Alendronate 10 mg # 30 1 tab OD
Calcium carbonate 1000 mg # 30 1 tab OD
ก่อนจ่ายยานี้แก่นางฉันทนา ท่านควรให้คำแนะนำการใช้ยา ข้อใดที่ไม่ถูกต้อง</t>
        </is>
      </c>
      <c r="C62" s="172" t="inlineStr">
        <is>
          <t>[NONE]</t>
        </is>
      </c>
      <c r="D62" s="173" t="inlineStr">
        <is>
          <t>ให้รับประทาน alendronate ตอนท้องว่าง เช่น ตื่นนอนตอนเช้ายังไม่ได้ทาน/ดื่ม อะไร หรือ สองชั่วโมงก่อนหรือหลังรับประทานอาหาร</t>
        </is>
      </c>
      <c r="E62" s="173" t="inlineStr">
        <is>
          <t>รับประทานกับน้ำเปล่าเท่านั้น ห้ามรับประทานร่วมกับน้ำผลไม้ นม หรือ เครื่องดื่ม ใดๆนอกเหนือจากน้ำเปล่า</t>
        </is>
      </c>
      <c r="F62" s="173" t="inlineStr">
        <is>
          <t>ไม่เอนตัวหรือนอนขณะรับประทานยา หรือหลังรับประทานยาไม่เกิน 30 นาที</t>
        </is>
      </c>
      <c r="G62" s="173" t="inlineStr">
        <is>
          <t>ให้รับประทาน alendronate และยาเม็ดแคลเซียมพร้อม ๆ กัน</t>
        </is>
      </c>
      <c r="H62" s="173" t="inlineStr">
        <is>
          <t>ถ้ามีอาการกลืนอาหารลำบาก ปวดท้อง ให้กลับไปพบแพทย์</t>
        </is>
      </c>
      <c r="I62" s="172" t="n">
        <v>4</v>
      </c>
      <c r="J62" s="173" t="inlineStr">
        <is>
          <t>✅ คำตอบที่ถูกต้อง: ข้อ ง. ให้รับประทาน alendronate และยาเม็ดแคลเซียมพร้อม ๆ กัน
🎯 ทำไมข้อนี้ถึงถูก:
คำแนะนำให้รับประทาน Alendronate และ Calcium carbonate พร้อมกัน เป็นข้อปฏิบัติที่ ไม่ถูกต้องอย่างยิ่ง เนื่องจาก Calcium ions (Ca2+) จะเกิด chelation complex จับกับ Alendronate ทำให้ยาลดการดูดซึมจนแทบไม่มีฤทธิ์ทางชีวภาพ (bioavailability ของ bisphosphonate ต่ำอยู่แล้วเพียง &lt; 1%) จึงต้องรับประทานแคลเซียมห่างจาก Alendronate อย่างน้อย 30-60 นาที (หรือแนะนำให้ทานแคลเซียมหลังอาหารมื้ออื่น เช่น เที่ยงหรือเย็น)
🔍 ข้ออื่นผิดเพราะอะไร:
• ข้อ ก. (ให้รับประทาน alendronate ตอนท้องว่าง เช่น ตื่นนอนตอนเช้ายังไม่ได้ทาน/ดื่ม อะไร...): เป็นคำแนะนำที่ถูกต้อง เพื่อให้ยาถูกดูดซึมได้ดีที่สุด
• ข้อ ข. (รับประทานกับน้ำเปล่าเท่านั้น ห้ามรับประทานร่วมกับน้ำผลไม้ นม หรือ เครื่องดื่ม ใดๆ...): เป็นคำแนะนำที่ถูกต้อง เพื่อป้องกัน calcium ในนมและแร่ธาตุในน้ำผลไม้จับกับยา
• ข้อ ค. (ไม่เอนตัวหรือนอนขณะรับประทานยา หรือหลังรับประทานยาไม่เกิน 30 นาที): เป็นคำแนะนำที่ถูกต้องอย่างเคร่งครัด เพื่อป้องกัน esophageal irritation และ chemical esophagitis
• ข้อ จ. (ถ้ามีอาการกลืนอาหารลำบาก ปวดท้อง ให้กลับไปพบแพทย์): เป็นคำแนะนำที่ถูกต้อง เป็นสัญญาณเตือนของภาวะหลอดอาหารอักเสบหรือเป็นแผล</t>
        </is>
      </c>
      <c r="K62" s="172" t="inlineStr">
        <is>
          <t>[NONE]</t>
        </is>
      </c>
      <c r="L62" s="173" t="inlineStr">
        <is>
          <t>Osteoporosis</t>
        </is>
      </c>
      <c r="M62" s="172" t="inlineStr">
        <is>
          <t>Clinic</t>
        </is>
      </c>
      <c r="N62" s="173" t="inlineStr">
        <is>
          <t>ข้อสอบชุด Pharma Plus เล่มม่วง 2 บทที่ 5</t>
        </is>
      </c>
      <c r="O62" s="172" t="inlineStr">
        <is>
          <t>MCQ-P2</t>
        </is>
      </c>
      <c r="P62" s="172" t="inlineStr">
        <is>
          <t>Pharma Plus เล่มม่วง 2</t>
        </is>
      </c>
      <c r="Q62" s="172" t="inlineStr">
        <is>
          <t>CASE_P2_RHEUM_C15</t>
        </is>
      </c>
      <c r="R62" s="173" t="inlineStr">
        <is>
          <t>Bisphosphonate Administration Counseling</t>
        </is>
      </c>
    </row>
    <row r="63" ht="42" customHeight="1" s="49">
      <c r="A63" s="170" t="n">
        <v>61</v>
      </c>
      <c r="B63" s="171" t="inlineStr">
        <is>
          <t>สถานการณ์ที่ 14 นางฉันทนา เปลี่ยนยาเป็น Alendronate
ข้อใดต่อไปนี้ไม่ถูกต้อง</t>
        </is>
      </c>
      <c r="C63" s="170" t="inlineStr">
        <is>
          <t>[NONE]</t>
        </is>
      </c>
      <c r="D63" s="171" t="inlineStr">
        <is>
          <t>Alendronate จัดเป็นกลุ่มยาในกลุ่ม 2nd generation bisphosphonates ที่มีความแรงน้อยกว่า risedronate ซึ่งเป็น 3rd generation bisphosphonates</t>
        </is>
      </c>
      <c r="E63" s="171" t="inlineStr">
        <is>
          <t>ในรายที่มี severe osteoporosis เมื่อใช้ HRT แล้ว BMD เพิ่มขึ้นน้อยมาก อาจให้ร่วมกับ bisphosphonates ตัวใดตัวหนึ่ง จะช่วยเพิ่ม BMD เพิ่มมากขึ้น</t>
        </is>
      </c>
      <c r="F63" s="171" t="inlineStr">
        <is>
          <t>ยาในกลุ่ม bisphosphonates ที่มีข้อบ่งใช้ในการป้องกันและรักษา osteoporosis ปัจจุบันที่ใช้อยู่มี 2 ตัว คือ alendronate และ risedronate</t>
        </is>
      </c>
      <c r="G63" s="171" t="inlineStr">
        <is>
          <t>การเพิ่มขนาดของยา alendronate และลดความถี่ของการรับประทาน เช่น ให้ alendronate 70 mg ทานสัปดาห์ละ 1 ครั้ง อาจลดอุบัติการณ์ของการเกิด esophagitis ได้</t>
        </is>
      </c>
      <c r="H63" s="171" t="inlineStr">
        <is>
          <t>bisphosphonates มีกลไกการออกฤทธิ์คล้ายกับ estrogen คือ เพิ่ม apoptosis ของ Osteoclast โดยการเพิ่ม transcription ของ TGF-β3</t>
        </is>
      </c>
      <c r="I63" s="170" t="n">
        <v>1</v>
      </c>
      <c r="J63" s="171" t="inlineStr">
        <is>
          <t>✅ คำตอบที่ถูกต้อง: ข้อ ก. Alendronate จัดเป็นกลุ่มยาในกลุ่ม 2nd generation bisphosphonates ที่มีความแรงน้อยกว่า risedronate ซึ่งเป็น 3rd generation bisphosphonates
🎯 ทำไมข้อนี้ถึงถูก:
ตามการจำแนกประเภทและเฉลยทางการของ Pharma Plus ข้อความในข้อ ก. ระบุข้อมูลไม่ถูกต้อง (ทั้ง Alendronate และ Risedronate จัดเป็น nitrogen-containing bisphosphonates หรือ amino-bisphosphonates ซึ่งมักจัดอยู่ใน generation เดียวกัน หรือความสัมพันธ์ด้าน potency ไม่ได้เป็นไปตามนิยามที่กำหนดในข้อสอบ)
🔍 ข้ออื่นผิดเพราะอะไร:
• ข้อ ข. (ในรายที่มี severe osteoporosis เมื่อใช้ HRT แล้ว BMD เพิ่มขึ้นน้อยมาก อาจให้ร่วมกับ bisphosphonates...): เป็นข้อความที่ระบุตามตำราในการรักษา refractory severe cases
• ข้อ ค. (ยาในกลุ่ม bisphosphonates ที่มีข้อบ่งใช้ในการป้องกันและรักษา osteoporosis ปัจจุบันที่ใช้อยู่มี 2 ตัว คือ alendronate และ risedronate): เป็นข้อความที่สอดคล้องกับบริบทช่วงเวลาที่ออกข้อสอบของหนังสือ
• ข้อ ง. (การเพิ่มขนาดของยา alendronate และลดความถี่ของการรับประทาน เช่น ให้ alendronate 70 mg ทานสัปดาห์ละ 1 ครั้ง อาจลดอุบัติการณ์ของการเกิด esophagitis ได้): ถูกต้อง การบริหารยาแบบ once-weekly (70 mg) ช่วยลดความถี่ในการสัมผัสเยื่อบุหลอดอาหารและเพิ่ม compliance
• ข้อ จ. (bisphosphonates มีกลไกการออกฤทธิ์คล้ายกับ estrogen คือ เพิ่ม apoptosis ของ Osteoclast โดยการเพิ่ม transcription ของ TGF-β3): เป็นกลไกที่อธิบายในตำราเภสัชวิทยาเกี่ยวกับ apoptosis ของ osteoclasts</t>
        </is>
      </c>
      <c r="K63" s="170" t="inlineStr">
        <is>
          <t>[NONE]</t>
        </is>
      </c>
      <c r="L63" s="171" t="inlineStr">
        <is>
          <t>Osteoporosis</t>
        </is>
      </c>
      <c r="M63" s="170" t="inlineStr">
        <is>
          <t>Clinic</t>
        </is>
      </c>
      <c r="N63" s="171" t="inlineStr">
        <is>
          <t>ข้อสอบชุด Pharma Plus เล่มม่วง 2 บทที่ 5</t>
        </is>
      </c>
      <c r="O63" s="170" t="inlineStr">
        <is>
          <t>MCQ-P2</t>
        </is>
      </c>
      <c r="P63" s="170" t="inlineStr">
        <is>
          <t>Pharma Plus เล่มม่วง 2</t>
        </is>
      </c>
      <c r="Q63" s="170" t="inlineStr">
        <is>
          <t>CASE_P2_RHEUM_C15</t>
        </is>
      </c>
      <c r="R63" s="171" t="inlineStr">
        <is>
          <t>Bisphosphonates Pharmacology and Generations</t>
        </is>
      </c>
    </row>
    <row r="64" ht="409.6" customHeight="1" s="49">
      <c r="A64" t="n">
        <v>62</v>
      </c>
      <c r="B64" t="inlineStr">
        <is>
          <t>สถานการณ์ที่ 3
Gout
ข้อใดไม่ใช่ risk factor ของการเกิดเกาต์</t>
        </is>
      </c>
      <c r="D64" t="inlineStr">
        <is>
          <t>อ้วน</t>
        </is>
      </c>
      <c r="E64" t="inlineStr">
        <is>
          <t>ความดันโลหิตสูง</t>
        </is>
      </c>
      <c r="F64" t="inlineStr">
        <is>
          <t>ดื่มเหล้า</t>
        </is>
      </c>
      <c r="G64" t="inlineStr">
        <is>
          <t>กินเครื่องใน</t>
        </is>
      </c>
      <c r="H64" t="inlineStr">
        <is>
          <t>ไม่มีข้อใดถูกต้อง</t>
        </is>
      </c>
      <c r="I64" t="n">
        <v>5</v>
      </c>
      <c r="J64" t="inlineStr">
        <is>
          <t>✅ คำตอบที่ถูกต้อง: ข้อ จ. ไม่มีข้อใดถูกต้อง
🎯 ทำไมข้อนี้ถึงถูก: ภาวะอ้วน (Obesity), โรคความดันโลหิตสูง (Hypertension), การดื่มแอลกอฮอล์ (Alcohol consumption) และการรับประทานอาหารที่มีพิวรีนสูงเช่นเครื่องในสัตว์ ล้วนเป็นปัจจัยเสี่ยงสำคัญ (Risk factors) ของการเกิดโรคเกาต์ทั้งสิ้น ดังนั้นตัวเลือกที่ถูกต้องตามคำถาม (ข้อใดไม่ใช่) คือ 'ไม่มีข้อใดถูกต้อง'
🔍 ข้ออื่นผิดเพราะอะไร:
• ข้อ ก. อ้วน: เป็น risk factor สำคัญเนื่องจากเพิ่มการสร้างกรดยูริกและลดการขับออกทางไต
• ข้อ ข. ความดันโลหิตสูง: สัมพันธ์กับการลดลงของ renal clearance ของกรดยูริก และสัมพันธ์กับ metabolic syndrome
• ข้อ ค. ดื่มเหล้า: แอลกอฮอล์โดยเฉพาะเบียร์มีพิวรีนสูง และเมแทบอลิซึมของเอทานอลสร้าง lactic acid ซึ่งแย่งการขับกรดยูริกที่ท่อไต
• ข้อ ง. กินเครื่องใน: เครื่องในสัตว์มีปริมาณ Purine สูงมาก ซึ่งถูกสลายเป็น Uric acid โดยตรง</t>
        </is>
      </c>
      <c r="L64" t="inlineStr">
        <is>
          <t>Gout &amp; Hyperuricemia</t>
        </is>
      </c>
      <c r="M64" t="inlineStr">
        <is>
          <t>Clinic</t>
        </is>
      </c>
      <c r="N64" t="inlineStr">
        <is>
          <t>ข้อ 11 ข้อสอบย้อนหลังปี 2556 Pharma Plus เล่มม่วง 2</t>
        </is>
      </c>
      <c r="O64" t="inlineStr">
        <is>
          <t>ข้อสอบเก่า</t>
        </is>
      </c>
    </row>
    <row r="65" ht="409.6" customHeight="1" s="49">
      <c r="A65" t="n">
        <v>63</v>
      </c>
      <c r="B65" t="inlineStr">
        <is>
          <t>สถานการณ์ที่ 3
Gout
ข้อใดถูกต้องเกี่ยวกับ allopurinol</t>
        </is>
      </c>
      <c r="D65" t="inlineStr">
        <is>
          <t>กินตอนท้องว่าง</t>
        </is>
      </c>
      <c r="E65" t="inlineStr">
        <is>
          <t>ใช้ในผู้ป่วยเป็นนิ่วในไต</t>
        </is>
      </c>
      <c r="F65" t="inlineStr">
        <is>
          <t>ใช้ใน chronic gout</t>
        </is>
      </c>
      <c r="G65" t="inlineStr">
        <is>
          <t>ใช้ร่วมกับยารักษามะเร็งเพื่อลด hyperuricemia</t>
        </is>
      </c>
      <c r="H65" t="inlineStr">
        <is>
          <t>กินน้ำมากๆ</t>
        </is>
      </c>
      <c r="I65" t="n">
        <v>1</v>
      </c>
      <c r="J65" t="inlineStr">
        <is>
          <t>✅ คำตอบที่ถูกต้อง: ข้อ ก. กินตอนท้องว่าง
🎯 ทำไมข้อนี้ถึงถูก: คำถามถามว่า 'ข้อใดถูกต้อง' แต่ในเฉลยต้นฉบับระบุข้อ ก เนื่องจาก Allopurinol ในทางปฏิบัติควรรับประทานหลังอาหารทันทีพร้อมดื่มน้ำมากๆ เพื่อลดการระคายเคืองกระเพาะอาหารและป้องกันนิ่ว (ดังนั้นข้อ ก ถือเป็นข้อที่ไม่ถูกต้อง/ข้อที่ผิดตามแนวทาง แต่ตามคีย์เฉลยต้นฉบับให้ข้อ ก)
🔍 ข้ออื่นผิดเพราะอะไร:
• ข้อ ข. ใช้ในผู้ป่วยเป็นนิ่วในไต: Allopurinol ใช้ลดการสร้างกรดยูริก จึงสามารถใช้ป้องกันนิ่วกรดยูริกได้
• ข้อ ค. ใช้ใน chronic gout: Allopurinol เป็นยาหลักในการรักษาระยะยาวของ Chronic tophaceous gout
• ข้อ ง. ใช้ร่วมกับยารักษามะเร็งเพื่อลด hyperuricemia: เป็นข้อบ่งใช้สำคัญในการป้องกัน Tumor lysis syndrome
• ข้อ จ. กินน้ำมากๆ: ควรแนะนำให้ผู้ป่วยดื่มน้ำมากๆ อย่างน้อย 2-3 ลิตรต่อวันเพื่อป้องกันการตกตะกอนของผลึกยูริกในไต</t>
        </is>
      </c>
      <c r="L65" t="inlineStr">
        <is>
          <t>Gout &amp; Hyperuricemia</t>
        </is>
      </c>
      <c r="M65" t="inlineStr">
        <is>
          <t>Clinic</t>
        </is>
      </c>
      <c r="N65" t="inlineStr">
        <is>
          <t>ข้อ 13 ข้อสอบย้อนหลังปี 2556 Pharma Plus เล่มม่วง 2</t>
        </is>
      </c>
      <c r="O65" t="inlineStr">
        <is>
          <t>ข้อสอบเก่า</t>
        </is>
      </c>
    </row>
    <row r="66" ht="409.6" customHeight="1" s="49">
      <c r="A66" t="n">
        <v>64</v>
      </c>
      <c r="B66" t="inlineStr">
        <is>
          <t>สถานการณ์ที่ 3
Gout
กลไกของ allopurinol คือ [RECONSTRUCTED: ปรับแต่งและเติมเต็มบริบทโจทย์และตัวเลือกเพื่อความสมบูรณ์]</t>
        </is>
      </c>
      <c r="D66" t="inlineStr">
        <is>
          <t>Inhibit Xanthine oxidase enzyme ลดการสร้าง Uric acid</t>
        </is>
      </c>
      <c r="E66" t="inlineStr">
        <is>
          <t>Inhibit Urate transporter 1 (URAT1) เพิ่มการขับกรดยูริก</t>
        </is>
      </c>
      <c r="F66" t="inlineStr">
        <is>
          <t>Degrade Uric acid ไปเป็น Allantoin</t>
        </is>
      </c>
      <c r="G66" t="inlineStr">
        <is>
          <t>Inhibit Tubulin polymerization ลดการเคลื่อนที่ของ neutrophil</t>
        </is>
      </c>
      <c r="H66" t="inlineStr">
        <is>
          <t>Inhibit Cyclooxygenase 2 (COX-2)</t>
        </is>
      </c>
      <c r="I66" t="n">
        <v>1</v>
      </c>
      <c r="J66" t="inlineStr">
        <is>
          <t>✅ คำตอบที่ถูกต้อง: ข้อ ก. Inhibit Xanthine oxidase enzyme ลดการสร้าง Uric acid
🎯 ทำไมข้อนี้ถึงถูก: Allopurinol และสารเมแทบอไลต์ออกฤทธิ์ Oxypurinol ทำหน้าที่ยับยั้งเอนไซม์ Xanthine oxidase ส่งผลให้ขัดขวางการเปลี่ยน Hypoxanthine ไปเป็น Xanthine และ Xanthine ไปเป็น Uric acid จึงลดปริมาณกรดยูริกในซีรั่มได้อย่างมีประสิทธิภาพ
🔍 ข้ออื่นผิดเพราะอะไร:
• ข้อ ข. Inhibit Urate transporter 1 (URAT1): เป็นกลไกของยากลุ่ม Uricosuric drugs เช่น Probenecid, Benzbromarone, Lesinurad
• ข้อ ค. Degrade Uric acid ไปเป็น Allantoin: เป็นกลไกของยากลุ่ม Recombinant urate oxidase เช่น Rasburicase, Pegloticase
• ข้อ ง. Inhibit Tubulin polymerization: เป็นกลไกการออกฤทธิ์ของยา Colchicine
• ข้อ จ. Inhibit Cyclooxygenase 2 (COX-2): เป็นกลไกของยาต้านการอักเสบกลุ่ม NSAIDs</t>
        </is>
      </c>
      <c r="L66" t="inlineStr">
        <is>
          <t>Gout &amp; Hyperuricemia</t>
        </is>
      </c>
      <c r="M66" t="inlineStr">
        <is>
          <t>Clinic</t>
        </is>
      </c>
      <c r="N66" t="inlineStr">
        <is>
          <t>ข้อ 14 ข้อสอบย้อนหลังปี 2556 Pharma Plus เล่มม่วง 2</t>
        </is>
      </c>
      <c r="O66" t="inlineStr">
        <is>
          <t>ข้อสอบเก่า</t>
        </is>
      </c>
    </row>
    <row r="67" ht="409.6" customHeight="1" s="49">
      <c r="A67" t="n">
        <v>65</v>
      </c>
      <c r="B67" t="inlineStr">
        <is>
          <t>สถานการณ์ที่ 21
ผู้ป่วยโรคข้อเสื่อม (Osteoarthritis, OA)
ข้อใดถูกต้องเกี่ยวกับยา paracetamol</t>
        </is>
      </c>
      <c r="D67" t="inlineStr">
        <is>
          <t>ไม่ควรใช้ในผู้ป่วยที่สงสัยว่าเป็นไข้เลือดออก</t>
        </is>
      </c>
      <c r="E67" t="inlineStr">
        <is>
          <t>ควรหลีกเลี่ยงการใช้ในผู้ป่วย glucose-6-phosphate dehydrogenase deficiency</t>
        </is>
      </c>
      <c r="F67" t="inlineStr">
        <is>
          <t>กลไกการออกฤทธิ์ คือ ยับยั้งการสร้าง substance P</t>
        </is>
      </c>
      <c r="G67" t="inlineStr">
        <is>
          <t>ขนาดที่ใช้ในผู้ใหญ่ไม่เกิน 6 กรัมต่อวัน</t>
        </is>
      </c>
      <c r="H67" t="inlineStr">
        <is>
          <t>หากใช้ในขนาดสูงเป็นเวลานาน สามารถเพิ่มอาการไม่พึงประสงค์ของ warfarin ได้</t>
        </is>
      </c>
      <c r="I67" t="n">
        <v>5</v>
      </c>
      <c r="J67" t="inlineStr">
        <is>
          <t>✅ คำตอบที่ถูกต้อง: ข้อ จ. หากใช้ในขนาดสูงเป็นเวลานาน สามารถเพิ่มอาการไม่พึงประสงค์ของ warfarin ได้
🎯 ทำไมข้อนี้ถึงถูก: การใช้ paracetamol ในขนาดสูง (ตั้งแต่ 2-4 กรัมต่อวัน) ต่อเนื่องกันเกิน 3-5 วัน สามารถยับยั้งเอนไซม์ในกระบวนการสังเคราะห์ clotting factors ที่พึ่งพาวิตามินเค ส่งผลเสริมฤทธิ์ยา warfarin ทำให้ค่า INR สูงขึ้นอย่างมีนัยสำคัญและเพิ่มความเสี่ยงต่อการเกิดภาวะเลือดออกผิดปกติ
🔍 ข้ออื่นผิดเพราะอะไร:
ข้อ ก. ไม่ควรใช้ในผู้ป่วยที่สงสัยว่าเป็นไข้เลือดออก: Paracetamol เป็นยาลดไข้แก้ปวดชนิดเดียวที่แนะนำให้ใช้ได้อย่างปลอดภัยในผู้ป่วยไข้เลือดออกเพื่อหลีกเลี่ยงเลือดออกจากยากลุ่ม NSAIDs
ข้อ ข. ควรหลีกเลี่ยงการใช้ในผู้ป่วย glucose-6-phosphate dehydrogenase deficiency: Paracetamol ในขนาดยาปกติสามารถใช้ได้อย่างปลอดภัยในผู้ป่วย G6PD deficiency
ข้อ ค. กลไกการออกฤทธิ์ คือ ยับยั้งการสร้าง substance P: ออกฤทธิ์ยับยั้งการสังเคราะห์พรอสตาแกลนดินในระบบประสาทส่วนกลาง (inhibition of central COX) ไม่ได้ยับยั้งการสร้าง substance P
ข้อ ง. ขนาดที่ใช้ในผู้ใหญ่ไม่เกิน 6 กรัมต่อวัน: ขนาดสูงสุดที่แนะนำในผู้ใหญ่ไม่ควรเกิน 4,000 mg (4 กรัม) ต่อวัน เพื่อป้องกันการเกิดภาวะตับวายเฉียบพลัน</t>
        </is>
      </c>
      <c r="L67" t="inlineStr">
        <is>
          <t>Non-opioid Analgesics &amp; Drug Interactions</t>
        </is>
      </c>
      <c r="M67" t="inlineStr">
        <is>
          <t>Clinic</t>
        </is>
      </c>
      <c r="N67" t="inlineStr">
        <is>
          <t>ข้อ 80 ข้อสอบย้อนหลังปี 2556 Pharma Plus เล่มม่วง 2</t>
        </is>
      </c>
      <c r="O67" t="inlineStr">
        <is>
          <t>ข้อสอบเก่า</t>
        </is>
      </c>
    </row>
    <row r="68" ht="409.6" customHeight="1" s="49">
      <c r="A68" s="45" t="inlineStr">
        <is>
          <t>Clinic</t>
        </is>
      </c>
      <c r="B68" s="45" t="inlineStr">
        <is>
          <t>Osteoarthritis &amp; Obesity</t>
        </is>
      </c>
      <c r="C68" s="45" t="inlineStr">
        <is>
          <t>Clinical diagnosis of Knee Osteoarthritis and Obesity</t>
        </is>
      </c>
      <c r="D68" s="45" t="inlineStr">
        <is>
          <t>[สถานการณ์ที่ 5] ผู้ป่วยหญิงไทยคู่ อายุ 49 ปี น้ำหนัก 75 กิโลกรัม ส่วนสูง 150 เซนติเมตร BP 138/82 mmHg มาโรงพยาบาลด้วยอาการปวดข้อ จากการซักประวัติพบว่า มีอาการปวดข้อเข่าทั้งสองมาประมาณ 1 เดือน อาการปวดจะมากขึ้นเมื่อเดินขึ้นบันไดหรือยืนนาน ๆ แต่หากได้นั่งพักแล้วอาการจะดีขึ้น และมักจะได้ยินเสียงกรอบแกรบจากข้อบ่อยครั้ง ผลการตรวจเลือดพบ Rheumatoid factor 1:80 และ uric acid 6.2 mg/dL
คำถาม: ปัญหาของผู้ป่วยรายนี้คือข้อใด</t>
        </is>
      </c>
      <c r="E68" s="45" t="inlineStr">
        <is>
          <t>ข้อเสื่อม และ น้ำหนักเกิน</t>
        </is>
      </c>
      <c r="F68" s="45" t="inlineStr">
        <is>
          <t>ข้อเสื่อม และ อ้วน</t>
        </is>
      </c>
      <c r="G68" s="45" t="inlineStr">
        <is>
          <t>ข้อเสื่อม และ ความดันโลหิตสูง</t>
        </is>
      </c>
      <c r="H68" s="45" t="inlineStr">
        <is>
          <t>ข้อเสื่อม และ รูมาตอยด์</t>
        </is>
      </c>
      <c r="I68" s="45" t="inlineStr">
        <is>
          <t>ข้อเสื่อม และ เกาต์</t>
        </is>
      </c>
      <c r="J68" s="57" t="inlineStr">
        <is>
          <t>ข</t>
        </is>
      </c>
      <c r="K68" s="45" t="inlineStr">
        <is>
          <t xml:space="preserve">✅ คำตอบที่ถูกต้อง: ข้อ ข. ข้อเสื่อม และ อ้วน
🎯 ทำไมข้อนี้ถึงถูก: 
🔍 ข้ออื่นผิดเพราะอะไร:
</t>
        </is>
      </c>
      <c r="L68" s="57" t="inlineStr">
        <is>
          <t>ข้อสอบเก่า</t>
        </is>
      </c>
      <c r="M68" s="45" t="inlineStr">
        <is>
          <t>[SOURCE: Pharma Plus เล่มม่วง 2 - ข้อสอบย้อนหลังปี 2557 วันแรก ข้อ 35]</t>
        </is>
      </c>
    </row>
    <row r="69" ht="409.6" customHeight="1" s="49">
      <c r="A69" s="45" t="inlineStr">
        <is>
          <t>Clinic</t>
        </is>
      </c>
      <c r="B69" s="45" t="inlineStr">
        <is>
          <t>Osteoarthritis</t>
        </is>
      </c>
      <c r="C69" s="45" t="inlineStr">
        <is>
          <t>Initial pharmacotherapy for Osteoarthritis</t>
        </is>
      </c>
      <c r="D69" s="45" t="inlineStr">
        <is>
          <t>[สถานการณ์ที่ 5] ผู้ป่วยหญิงไทยคู่ อายุ 49 ปี น้ำหนัก 75 กิโลกรัม ส่วนสูง 150 เซนติเมตร BP 138/82 mmHg มาโรงพยาบาลด้วยอาการปวดข้อ จากการซักประวัติพบว่า มีอาการปวดข้อเข่าทั้งสองมาประมาณ 1 เดือน อาการปวดจะมากขึ้นเมื่อเดินขึ้นบันไดหรือยืนนาน ๆ แต่หากได้นั่งพักแล้วอาการจะดีขึ้น และมักจะได้ยินเสียงกรอบแกรบจากข้อบ่อยครั้ง ผลการตรวจเลือดพบ Rheumatoid factor 1:80 และ uric acid 6.2 mg/dL
คำถาม: ในกรณีที่ผู้ป่วยไม่เคยรับประทานยาแก้ปวดใดมาก่อน เภสัชกรควรจ่ายยาในข้อใด</t>
        </is>
      </c>
      <c r="E69" s="45" t="inlineStr">
        <is>
          <t>Celecoxib (200) 1 cap bid pc</t>
        </is>
      </c>
      <c r="F69" s="45" t="inlineStr">
        <is>
          <t>Tramadol (50) 1 cap qid pc</t>
        </is>
      </c>
      <c r="G69" s="45" t="inlineStr">
        <is>
          <t>Naproxen (250) 1 tab bid pc</t>
        </is>
      </c>
      <c r="H69" s="45" t="inlineStr">
        <is>
          <t>Paracetamol (500) 1 tab prn q 6 hr</t>
        </is>
      </c>
      <c r="I69" s="45" t="inlineStr">
        <is>
          <t>Diclofenac (50) 1 tab tid pc</t>
        </is>
      </c>
      <c r="J69" s="57" t="inlineStr">
        <is>
          <t>ง</t>
        </is>
      </c>
      <c r="K69" s="45" t="inlineStr">
        <is>
          <t xml:space="preserve">✅ คำตอบที่ถูกต้อง: ข้อ ง. Paracetamol (500) 1 tab prn q 6 hr
🎯 ทำไมข้อนี้ถึงถูก: 
🔍 ข้ออื่นผิดเพราะอะไร:
</t>
        </is>
      </c>
      <c r="L69" s="57" t="inlineStr">
        <is>
          <t>ข้อสอบเก่า</t>
        </is>
      </c>
      <c r="M69" s="45" t="inlineStr">
        <is>
          <t>[SOURCE: Pharma Plus เล่มม่วง 2 - ข้อสอบย้อนหลังปี 2557 วันแรก ข้อ 36]</t>
        </is>
      </c>
    </row>
    <row r="70" ht="409.6" customHeight="1" s="49">
      <c r="A70" s="45" t="inlineStr">
        <is>
          <t>Clinic</t>
        </is>
      </c>
      <c r="B70" s="45" t="inlineStr">
        <is>
          <t>Osteoporosis Risk Factors &amp; Management</t>
        </is>
      </c>
      <c r="C70" s="45" t="inlineStr">
        <is>
          <t>Risk factors versus protective factors (weight-bearing exercise) for osteoporosis</t>
        </is>
      </c>
      <c r="D70" s="45"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คำถาม: หญิงรายนี้มีปัจจัยเสี่ยงที่สามารถเป็นสาเหตุของภาวะกระดูกพรุนได้ ยกเว้นข้อใดต่อไปนี้</t>
        </is>
      </c>
      <c r="E70" s="45" t="inlineStr">
        <is>
          <t>หญิงไทย</t>
        </is>
      </c>
      <c r="F70" s="45" t="inlineStr">
        <is>
          <t>อายุ</t>
        </is>
      </c>
      <c r="G70" s="45" t="inlineStr">
        <is>
          <t>น้ำหนักตัวน้อย</t>
        </is>
      </c>
      <c r="H70" s="45" t="inlineStr">
        <is>
          <t>มีภาวะขาดประจำเดือน</t>
        </is>
      </c>
      <c r="I70" s="45" t="inlineStr">
        <is>
          <t>การออกกำลังกาย</t>
        </is>
      </c>
      <c r="J70" s="57" t="inlineStr">
        <is>
          <t>จ</t>
        </is>
      </c>
      <c r="K70" s="45" t="inlineStr">
        <is>
          <t xml:space="preserve">✅ คำตอบที่ถูกต้อง: ข้อ จ. การออกกำลังกาย
🎯 ทำไมข้อนี้ถึงถูก: 
🔍 ข้ออื่นผิดเพราะอะไร:
</t>
        </is>
      </c>
      <c r="L70" s="57" t="inlineStr">
        <is>
          <t>ข้อสอบเก่า</t>
        </is>
      </c>
      <c r="M70" s="45" t="inlineStr">
        <is>
          <t>[SOURCE: Pharma Plus เล่มม่วง 2 - ข้อสอบย้อนหลังปี 2557 วันที่ 2 ข้อ 44]</t>
        </is>
      </c>
    </row>
    <row r="71" ht="409.6" customHeight="1" s="49">
      <c r="A71" s="45" t="inlineStr">
        <is>
          <t>Clinic</t>
        </is>
      </c>
      <c r="B71" s="45" t="inlineStr">
        <is>
          <t>Osteoporosis</t>
        </is>
      </c>
      <c r="C71" s="45" t="inlineStr">
        <is>
          <t>Proper administration technique and counseling of oral bisphosphonates</t>
        </is>
      </c>
      <c r="D71" s="45"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คำถาม: ข้อใดเป็นคำแนะนำที่ถูกต้อง เมื่อผู้ป่วยรับประทานยา alendronate แล้วมีอาการคลื่นไส้ อาเจียน ปวดท้อง</t>
        </is>
      </c>
      <c r="E71" s="45" t="inlineStr">
        <is>
          <t>รับประทานยานี้หลังอาหารทันที แล้วดื่มน้ำตามมากๆ</t>
        </is>
      </c>
      <c r="F71" s="45" t="inlineStr">
        <is>
          <t>รับประทานยานี้ พร้อมกับยาลดกรด</t>
        </is>
      </c>
      <c r="G71" s="45" t="inlineStr">
        <is>
          <t>หลังรับประทานยานี้ ให้อยู่ในท่าตรง เช่น นั่งตัวตรง หรือเดินอย่างน้อยครึ่งชั่วโมง ห้ามเอนตัวนอนทันที</t>
        </is>
      </c>
      <c r="H71" s="45" t="inlineStr">
        <is>
          <t>รับประทานยานี้ก่อนนอน เพื่อลดอาการไม่พึงประสงค์</t>
        </is>
      </c>
      <c r="I71" s="45" t="inlineStr">
        <is>
          <t>หยุดรับประทานยา และกลับมาพบแพทย์</t>
        </is>
      </c>
      <c r="J71" s="57" t="inlineStr">
        <is>
          <t>ค</t>
        </is>
      </c>
      <c r="K71" s="45" t="inlineStr">
        <is>
          <t xml:space="preserve">✅ คำตอบที่ถูกต้อง: ข้อ ค. หลังรับประทานยานี้ ให้อยู่ในท่าตรง เช่น นั่งตัวตรง หรือเดินอย่างน้อยครึ่งชั่วโมง ห้ามเอนตัวนอนทันที
🎯 ทำไมข้อนี้ถึงถูก: 
🔍 ข้ออื่นผิดเพราะอะไร:
</t>
        </is>
      </c>
      <c r="L71" s="57" t="inlineStr">
        <is>
          <t>ข้อสอบเก่า</t>
        </is>
      </c>
      <c r="M71" s="45" t="inlineStr">
        <is>
          <t>[SOURCE: Pharma Plus เล่มม่วง 2 - ข้อสอบย้อนหลังปี 2557 วันที่ 2 ข้อ 47]</t>
        </is>
      </c>
    </row>
    <row r="72" ht="409.6" customHeight="1" s="49">
      <c r="A72" s="45" t="inlineStr">
        <is>
          <t>Clinic</t>
        </is>
      </c>
      <c r="B72" s="45" t="inlineStr">
        <is>
          <t>Vitamin D Metabolism and Bone Health</t>
        </is>
      </c>
      <c r="C72" s="45" t="inlineStr">
        <is>
          <t>Active hormone form of vitamin D (Calcitriol)</t>
        </is>
      </c>
      <c r="D72" s="45"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คำถาม: รูปแบบของวิตามินดี ที่พร้อมออกฤทธิ์คือข้อใด</t>
        </is>
      </c>
      <c r="E72" s="45" t="inlineStr">
        <is>
          <t>1,25-dihydroxycholecalciferol</t>
        </is>
      </c>
      <c r="F72" s="45" t="inlineStr">
        <is>
          <t>1-hydroxycholecalciferol</t>
        </is>
      </c>
      <c r="G72" s="45" t="inlineStr">
        <is>
          <t>25-hydroxycholecalciferol</t>
        </is>
      </c>
      <c r="H72" s="45" t="inlineStr">
        <is>
          <t>Cholecalciferol</t>
        </is>
      </c>
      <c r="I72" s="45" t="inlineStr">
        <is>
          <t>Calcifediol</t>
        </is>
      </c>
      <c r="J72" s="57" t="inlineStr">
        <is>
          <t>ก</t>
        </is>
      </c>
      <c r="K72" s="45" t="inlineStr">
        <is>
          <t xml:space="preserve">✅ คำตอบที่ถูกต้อง: ข้อ ก. 1,25-dihydroxycholecalciferol
🎯 ทำไมข้อนี้ถึงถูก: 
🔍 ข้ออื่นผิดเพราะอะไร:
</t>
        </is>
      </c>
      <c r="L72" s="57" t="inlineStr">
        <is>
          <t>ข้อสอบเก่า</t>
        </is>
      </c>
      <c r="M72" s="45" t="inlineStr">
        <is>
          <t>[SOURCE: Pharma Plus เล่มม่วง 2 - ข้อสอบย้อนหลังปี 2557 วันที่ 2 ข้อ 49]</t>
        </is>
      </c>
    </row>
    <row r="73" ht="409.6" customHeight="1" s="49">
      <c r="A73" s="45" t="inlineStr">
        <is>
          <t>Clinic</t>
        </is>
      </c>
      <c r="B73" s="45" t="inlineStr">
        <is>
          <t>Drug Interactions with Fat-Soluble Vitamins</t>
        </is>
      </c>
      <c r="C73" s="45" t="inlineStr">
        <is>
          <t>Inhibition of vitamin D absorption by lipase inhibitors (Orlistat)</t>
        </is>
      </c>
      <c r="D73" s="45"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คำถาม: ยาในข้อใด มีผลลดการดูดซึมวิตามินดี</t>
        </is>
      </c>
      <c r="E73" s="45" t="inlineStr">
        <is>
          <t>Orlistat</t>
        </is>
      </c>
      <c r="F73" s="45" t="inlineStr">
        <is>
          <t>Kalimate</t>
        </is>
      </c>
      <c r="G73" s="45" t="inlineStr">
        <is>
          <t>Norfloxacin</t>
        </is>
      </c>
      <c r="H73" s="45" t="inlineStr">
        <is>
          <t>Tetracycline</t>
        </is>
      </c>
      <c r="I73" s="45" t="inlineStr">
        <is>
          <t>Sevelamer</t>
        </is>
      </c>
      <c r="J73" s="57" t="inlineStr">
        <is>
          <t>ก</t>
        </is>
      </c>
      <c r="K73" s="45" t="inlineStr">
        <is>
          <t xml:space="preserve">✅ คำตอบที่ถูกต้อง: ข้อ ก. Orlistat
🎯 ทำไมข้อนี้ถึงถูก: 
🔍 ข้ออื่นผิดเพราะอะไร:
</t>
        </is>
      </c>
      <c r="L73" s="57" t="inlineStr">
        <is>
          <t>ข้อสอบเก่า</t>
        </is>
      </c>
      <c r="M73" s="45" t="inlineStr">
        <is>
          <t>[SOURCE: Pharma Plus เล่มม่วง 2 - ข้อสอบย้อนหลังปี 2557 วันที่ 2 ข้อ 50]</t>
        </is>
      </c>
    </row>
    <row r="74" ht="24" customHeight="1" s="49">
      <c r="A74" s="62" t="n">
        <v>66</v>
      </c>
      <c r="B74" s="62" t="inlineStr">
        <is>
          <t>ข้อสอบเก่า</t>
        </is>
      </c>
      <c r="C74" s="62" t="inlineStr">
        <is>
          <t>2558</t>
        </is>
      </c>
      <c r="D74" s="62" t="inlineStr">
        <is>
          <t>Clinic</t>
        </is>
      </c>
      <c r="E74" s="78" t="inlineStr">
        <is>
          <t>Osteoarthritis (OA)</t>
        </is>
      </c>
      <c r="F74" s="78" t="inlineStr">
        <is>
          <t>ACR diagnostic criteria for knee osteoarthritis</t>
        </is>
      </c>
      <c r="G74" s="78"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ข้อใดไม่ใช่เกณฑ์วินิจฉัย OA</t>
        </is>
      </c>
      <c r="H74" s="78" t="inlineStr">
        <is>
          <t>อายุ</t>
        </is>
      </c>
      <c r="I74" s="78" t="inlineStr">
        <is>
          <t>เป็นข้อเข่าทั้งสองข้าง</t>
        </is>
      </c>
      <c r="J74" s="78" t="inlineStr">
        <is>
          <t>บวมเล็กน้อย ไม่เจ็บ/แดง</t>
        </is>
      </c>
      <c r="K74" s="78" t="inlineStr">
        <is>
          <t>ข้อฝืดขัดตอนเช้า</t>
        </is>
      </c>
      <c r="L74" s="78" t="inlineStr">
        <is>
          <t>มีเสียงกรอบแกรบ</t>
        </is>
      </c>
      <c r="M74" s="62" t="inlineStr">
        <is>
          <t>ข</t>
        </is>
      </c>
      <c r="N74" s="78" t="inlineStr">
        <is>
          <t xml:space="preserve">✅ คำตอบที่ถูกต้อง: ข้อ ข. เป็นข้อเข่าทั้งสองข้าง
🎯 ทำไมข้อนี้ถึงถูก:
🔍 ข้ออื่นผิดเพราะอะไร:
</t>
        </is>
      </c>
      <c r="O74" s="78" t="inlineStr">
        <is>
          <t>[SOURCE: Pharma Plus เล่มม่วง 2 - ข้อสอบย้อนหลังปี 2558 วันที่ 1 ข้อ 62]</t>
        </is>
      </c>
    </row>
    <row r="75" ht="24" customHeight="1" s="49">
      <c r="A75" s="62" t="n">
        <v>67</v>
      </c>
      <c r="B75" s="62" t="inlineStr">
        <is>
          <t>ข้อสอบเก่า</t>
        </is>
      </c>
      <c r="C75" s="62" t="inlineStr">
        <is>
          <t>2558</t>
        </is>
      </c>
      <c r="D75" s="62" t="inlineStr">
        <is>
          <t>Clinic</t>
        </is>
      </c>
      <c r="E75" s="78" t="inlineStr">
        <is>
          <t>Osteoarthritis (OA)</t>
        </is>
      </c>
      <c r="F75" s="78" t="inlineStr">
        <is>
          <t>First-line oral analgesic therapy</t>
        </is>
      </c>
      <c r="G75" s="78"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ยาที่ควรใช้เป็นอันดับแรก</t>
        </is>
      </c>
      <c r="H75" s="78" t="inlineStr">
        <is>
          <t>Paracetamol</t>
        </is>
      </c>
      <c r="I75" s="78" t="inlineStr">
        <is>
          <t>Glucosamine</t>
        </is>
      </c>
      <c r="J75" s="78" t="inlineStr">
        <is>
          <t>Diclofenac</t>
        </is>
      </c>
      <c r="K75" s="78" t="inlineStr">
        <is>
          <t>Tramadol</t>
        </is>
      </c>
      <c r="L75" s="78" t="inlineStr">
        <is>
          <t>Naproxen</t>
        </is>
      </c>
      <c r="M75" s="62" t="inlineStr">
        <is>
          <t>ก</t>
        </is>
      </c>
      <c r="N75" s="78" t="inlineStr">
        <is>
          <t xml:space="preserve">✅ คำตอบที่ถูกต้อง: ข้อ ก. Paracetamol
🎯 ทำไมข้อนี้ถึงถูก:
🔍 ข้ออื่นผิดเพราะอะไร:
</t>
        </is>
      </c>
      <c r="O75" s="78" t="inlineStr">
        <is>
          <t>[SOURCE: Pharma Plus เล่มม่วง 2 - ข้อสอบย้อนหลังปี 2558 วันที่ 1 ข้อ 63]</t>
        </is>
      </c>
    </row>
    <row r="76" ht="24" customHeight="1" s="49">
      <c r="A76" s="62" t="n">
        <v>68</v>
      </c>
      <c r="B76" s="62" t="inlineStr">
        <is>
          <t>ข้อสอบเก่า</t>
        </is>
      </c>
      <c r="C76" s="62" t="inlineStr">
        <is>
          <t>2558</t>
        </is>
      </c>
      <c r="D76" s="62" t="inlineStr">
        <is>
          <t>Clinic</t>
        </is>
      </c>
      <c r="E76" s="78" t="inlineStr">
        <is>
          <t>Herbal Medicine in Musculoskeletal Disorders</t>
        </is>
      </c>
      <c r="F76" s="78" t="inlineStr">
        <is>
          <t>Derris scandens in osteoarthritis management</t>
        </is>
      </c>
      <c r="G76" s="78"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ยาสมุนไพรใดให้ผลการรักษาเทียบเท่ากับ NSAID</t>
        </is>
      </c>
      <c r="H76" s="78" t="inlineStr">
        <is>
          <t>ขมิ้นชัน</t>
        </is>
      </c>
      <c r="I76" s="78" t="inlineStr">
        <is>
          <t>ใบฝรั่ง</t>
        </is>
      </c>
      <c r="J76" s="78" t="inlineStr">
        <is>
          <t>เมล็ดน้อยหน่า</t>
        </is>
      </c>
      <c r="K76" s="78" t="inlineStr">
        <is>
          <t>เถาวัลย์เปรียง</t>
        </is>
      </c>
      <c r="L76" s="78" t="inlineStr">
        <is>
          <t>เจลพริก</t>
        </is>
      </c>
      <c r="M76" s="62" t="inlineStr">
        <is>
          <t>ง</t>
        </is>
      </c>
      <c r="N76" s="78" t="inlineStr">
        <is>
          <t xml:space="preserve">✅ คำตอบที่ถูกต้อง: ข้อ ง. เถาวัลย์เปรียง
🎯 ทำไมข้อนี้ถึงถูก:
🔍 ข้ออื่นผิดเพราะอะไร:
</t>
        </is>
      </c>
      <c r="O76" s="78" t="inlineStr">
        <is>
          <t>[SOURCE: Pharma Plus เล่มม่วง 2 - ข้อสอบย้อนหลังปี 2558 วันที่ 1 ข้อ 64]</t>
        </is>
      </c>
    </row>
    <row r="77" ht="24" customHeight="1" s="49">
      <c r="A77" s="62" t="n">
        <v>69</v>
      </c>
      <c r="B77" s="62" t="inlineStr">
        <is>
          <t>ข้อสอบเก่า</t>
        </is>
      </c>
      <c r="C77" s="62" t="inlineStr">
        <is>
          <t>2558</t>
        </is>
      </c>
      <c r="D77" s="62" t="inlineStr">
        <is>
          <t>Clinic</t>
        </is>
      </c>
      <c r="E77" s="78" t="inlineStr">
        <is>
          <t>Nonsteroidal Anti-inflammatory Drugs (NSAIDs)</t>
        </is>
      </c>
      <c r="F77" s="78" t="inlineStr">
        <is>
          <t>Cardiovascular safety profile of NSAIDs</t>
        </is>
      </c>
      <c r="G77" s="78" t="inlineStr">
        <is>
          <t>NSAIDs ใดมีผลต่อหัวใจและหลอดเลือดน้อยสุด</t>
        </is>
      </c>
      <c r="H77" s="78" t="inlineStr">
        <is>
          <t>Ibuprofen</t>
        </is>
      </c>
      <c r="I77" s="78" t="inlineStr">
        <is>
          <t>Diclofenac</t>
        </is>
      </c>
      <c r="J77" s="78" t="inlineStr">
        <is>
          <t>Naproxen</t>
        </is>
      </c>
      <c r="K77" s="78" t="inlineStr">
        <is>
          <t>Sulindac</t>
        </is>
      </c>
      <c r="L77" s="78" t="inlineStr">
        <is>
          <t>Parecoxib</t>
        </is>
      </c>
      <c r="M77" s="62" t="inlineStr">
        <is>
          <t>ค</t>
        </is>
      </c>
      <c r="N77" s="78" t="inlineStr">
        <is>
          <t xml:space="preserve">✅ คำตอบที่ถูกต้อง: ข้อ ค. Naproxen
🎯 ทำไมข้อนี้ถึงถูก:
🔍 ข้ออื่นผิดเพราะอะไร:
</t>
        </is>
      </c>
      <c r="O77" s="78" t="inlineStr">
        <is>
          <t>[SOURCE: Pharma Plus เล่มม่วง 2 - ข้อสอบย้อนหลังปี 2558 วันที่ 1 ข้อ 67]</t>
        </is>
      </c>
    </row>
    <row r="78" ht="24" customHeight="1" s="49">
      <c r="A78" s="62" t="n">
        <v>70</v>
      </c>
      <c r="B78" s="62" t="inlineStr">
        <is>
          <t>ข้อสอบเก่า</t>
        </is>
      </c>
      <c r="C78" s="62" t="inlineStr">
        <is>
          <t>2558</t>
        </is>
      </c>
      <c r="D78" s="62" t="inlineStr">
        <is>
          <t>Clinic</t>
        </is>
      </c>
      <c r="E78" s="78" t="inlineStr">
        <is>
          <t>Gout &amp; Hyperuricemia</t>
        </is>
      </c>
      <c r="F78" s="78" t="inlineStr">
        <is>
          <t>Risk factors and triggers of acute gouty arthritis</t>
        </is>
      </c>
      <c r="G78" s="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ข้อใดไม่ใช่ปัจจัยที่ทำให้เกิดเกาต์</t>
        </is>
      </c>
      <c r="H78" s="78" t="inlineStr">
        <is>
          <t>อ้วน</t>
        </is>
      </c>
      <c r="I78" s="78" t="inlineStr">
        <is>
          <t>Hyperuricemia</t>
        </is>
      </c>
      <c r="J78" s="78" t="inlineStr">
        <is>
          <t>ดื่มสุรา</t>
        </is>
      </c>
      <c r="K78" s="78" t="inlineStr">
        <is>
          <t>HCTZ</t>
        </is>
      </c>
      <c r="L78" s="78" t="inlineStr">
        <is>
          <t>ออกกำลังกาย</t>
        </is>
      </c>
      <c r="M78" s="62" t="inlineStr">
        <is>
          <t>จ</t>
        </is>
      </c>
      <c r="N78" s="78" t="inlineStr">
        <is>
          <t xml:space="preserve">✅ คำตอบที่ถูกต้อง: ข้อ จ. ออกกำลังกาย
🎯 ทำไมข้อนี้ถึงถูก:
🔍 ข้ออื่นผิดเพราะอะไร:
</t>
        </is>
      </c>
      <c r="O78" s="78" t="inlineStr">
        <is>
          <t>[SOURCE: Pharma Plus เล่มม่วง 2 - ข้อสอบย้อนหลังปี 2558 วันที่ 2 ข้อ 17]</t>
        </is>
      </c>
    </row>
    <row r="79" ht="24" customHeight="1" s="49">
      <c r="A79" s="62" t="n">
        <v>71</v>
      </c>
      <c r="B79" s="62" t="inlineStr">
        <is>
          <t>ข้อสอบเก่า</t>
        </is>
      </c>
      <c r="C79" s="62" t="inlineStr">
        <is>
          <t>2558</t>
        </is>
      </c>
      <c r="D79" s="62" t="inlineStr">
        <is>
          <t>Clinic</t>
        </is>
      </c>
      <c r="E79" s="78" t="inlineStr">
        <is>
          <t>Gout &amp; Hyperuricemia</t>
        </is>
      </c>
      <c r="F79" s="78" t="inlineStr">
        <is>
          <t>Acute gout flare management and anti-inflammatory therapy</t>
        </is>
      </c>
      <c r="G79" s="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ยาอะไรที่ควรให้แก้ปวด</t>
        </is>
      </c>
      <c r="H79" s="78" t="inlineStr">
        <is>
          <t>Allopurinol</t>
        </is>
      </c>
      <c r="I79" s="78" t="inlineStr">
        <is>
          <t>Colchicine</t>
        </is>
      </c>
      <c r="J79" s="78" t="inlineStr">
        <is>
          <t>Benzbromarone</t>
        </is>
      </c>
      <c r="K79" s="78" t="inlineStr">
        <is>
          <t>Sulfinpyrazone</t>
        </is>
      </c>
      <c r="L79" s="78" t="inlineStr">
        <is>
          <t>Paracetamol</t>
        </is>
      </c>
      <c r="M79" s="62" t="inlineStr">
        <is>
          <t>ข</t>
        </is>
      </c>
      <c r="N79" s="78" t="inlineStr">
        <is>
          <t xml:space="preserve">✅ คำตอบที่ถูกต้อง: ข้อ ข. Colchicine
🎯 ทำไมข้อนี้ถึงถูก:
🔍 ข้ออื่นผิดเพราะอะไร:
</t>
        </is>
      </c>
      <c r="O79" s="78" t="inlineStr">
        <is>
          <t>[SOURCE: Pharma Plus เล่มม่วง 2 - ข้อสอบย้อนหลังปี 2558 วันที่ 2 ข้อ 18]</t>
        </is>
      </c>
    </row>
    <row r="80" ht="24" customHeight="1" s="49">
      <c r="A80" s="62" t="n">
        <v>72</v>
      </c>
      <c r="B80" s="62" t="inlineStr">
        <is>
          <t>ข้อสอบเก่า</t>
        </is>
      </c>
      <c r="C80" s="62" t="inlineStr">
        <is>
          <t>2558</t>
        </is>
      </c>
      <c r="D80" s="62" t="inlineStr">
        <is>
          <t>Clinic</t>
        </is>
      </c>
      <c r="E80" s="78" t="inlineStr">
        <is>
          <t>Gout &amp; Hyperuricemia</t>
        </is>
      </c>
      <c r="F80" s="78" t="inlineStr">
        <is>
          <t>Long-term urate-lowering therapy for gout prophylaxis</t>
        </is>
      </c>
      <c r="G80" s="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ยาใดที่ควรให้ป้องกัน</t>
        </is>
      </c>
      <c r="H80" s="78" t="inlineStr">
        <is>
          <t>Allopurinol</t>
        </is>
      </c>
      <c r="I80" s="78" t="inlineStr">
        <is>
          <t>Colchicine</t>
        </is>
      </c>
      <c r="J80" s="78" t="inlineStr">
        <is>
          <t>Diclofenac</t>
        </is>
      </c>
      <c r="K80" s="78" t="inlineStr">
        <is>
          <t>Naproxen Na</t>
        </is>
      </c>
      <c r="L80" s="78" t="inlineStr">
        <is>
          <t>Paracetamol</t>
        </is>
      </c>
      <c r="M80" s="62" t="inlineStr">
        <is>
          <t>ก</t>
        </is>
      </c>
      <c r="N80" s="78" t="inlineStr">
        <is>
          <t xml:space="preserve">✅ คำตอบที่ถูกต้อง: ข้อ ก. Allopurinol
🎯 ทำไมข้อนี้ถึงถูก:
🔍 ข้ออื่นผิดเพราะอะไร:
</t>
        </is>
      </c>
      <c r="O80" s="78" t="inlineStr">
        <is>
          <t>[SOURCE: Pharma Plus เล่มม่วง 2 - ข้อสอบย้อนหลังปี 2558 วันที่ 2 ข้อ 19]</t>
        </is>
      </c>
    </row>
    <row r="81" ht="24" customHeight="1" s="49">
      <c r="A81" s="62" t="n">
        <v>73</v>
      </c>
      <c r="B81" s="62" t="inlineStr">
        <is>
          <t>ข้อสอบเก่า</t>
        </is>
      </c>
      <c r="C81" s="62" t="inlineStr">
        <is>
          <t>2558</t>
        </is>
      </c>
      <c r="D81" s="62" t="inlineStr">
        <is>
          <t>Clinic</t>
        </is>
      </c>
      <c r="E81" s="78" t="inlineStr">
        <is>
          <t>Gout &amp; Hyperuricemia</t>
        </is>
      </c>
      <c r="F81" s="78" t="inlineStr">
        <is>
          <t>Dietary modification and purine content in food</t>
        </is>
      </c>
      <c r="G81" s="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อาหารที่แนะนำให้ ผู้ป่วยรับประทาน</t>
        </is>
      </c>
      <c r="H81" s="78" t="inlineStr">
        <is>
          <t>ปลาดุกย่าง</t>
        </is>
      </c>
      <c r="I81" s="78" t="inlineStr">
        <is>
          <t>เครื่องในสัตว์</t>
        </is>
      </c>
      <c r="J81" s="78" t="inlineStr">
        <is>
          <t>ปลาหมึกไข่นึ่งมะนาว</t>
        </is>
      </c>
      <c r="K81" s="78" t="inlineStr">
        <is>
          <t>ไวน์</t>
        </is>
      </c>
      <c r="L81" s="78" t="inlineStr">
        <is>
          <t>ผัดหน่อไม้ฝรั่ง</t>
        </is>
      </c>
      <c r="M81" s="62" t="inlineStr">
        <is>
          <t>ก</t>
        </is>
      </c>
      <c r="N81" s="78" t="inlineStr">
        <is>
          <t xml:space="preserve">✅ คำตอบที่ถูกต้อง: ข้อ ก. ปลาดุกย่าง
🎯 ทำไมข้อนี้ถึงถูก:
🔍 ข้ออื่นผิดเพราะอะไร:
</t>
        </is>
      </c>
      <c r="O81" s="78" t="inlineStr">
        <is>
          <t>[SOURCE: Pharma Plus เล่มม่วง 2 - ข้อสอบย้อนหลังปี 2558 วันที่ 2 ข้อ 20]</t>
        </is>
      </c>
    </row>
    <row r="82" ht="24" customHeight="1" s="49">
      <c r="A82" s="62" t="n">
        <v>74</v>
      </c>
      <c r="B82" s="78" t="inlineStr">
        <is>
          <t>[กรณีศึกษา]
ชายอายุ 50 ปี มีอาการปวดที่หัวแม่เท้าและมีอาการบวม ไม่มีโรคประจำตัว ปฏิเสธประวัติแพ้ยา ระดับกรดยูริก 9 mg/dL
คำถาม: ผู้ป่วยรายนี้ควรได้รับยาใด</t>
        </is>
      </c>
      <c r="C82" s="62" t="inlineStr"/>
      <c r="D82" s="78" t="inlineStr">
        <is>
          <t>Methotrexate</t>
        </is>
      </c>
      <c r="E82" s="78" t="inlineStr">
        <is>
          <t>Aspirin</t>
        </is>
      </c>
      <c r="F82" s="78" t="inlineStr">
        <is>
          <t>Colchicine</t>
        </is>
      </c>
      <c r="G82" s="78" t="inlineStr">
        <is>
          <t>Allopurinol</t>
        </is>
      </c>
      <c r="H82" s="78" t="inlineStr">
        <is>
          <t>Paracetamol</t>
        </is>
      </c>
      <c r="I82" s="62" t="inlineStr">
        <is>
          <t>3</t>
        </is>
      </c>
      <c r="J82" s="78" t="inlineStr">
        <is>
          <t>✅ คำตอบที่ถูกต้อง: ข้อ ค. Colchicine
🎯 ทำไมข้อนี้ถึงถูก:
ผู้ป่วยมีอาการของข้ออักเสบเฉียบพลันที่โคนนิ้วหัวแม่เท้า (podagra) ซึ่งเป็น acute gouty arthritis ยาทางเลือกแรกในการระงับอาการอักเสบเฉียบพลันคือ colchicine (หรือ NSAIDs/systemic corticosteroids)
🔍 ข้ออื่นผิดเพราะอะไร:
• • ข้อ ก.: Methotrexate เป็น conventional synthetic DMARD สำหรับ rheumatoid arthritis ไม่ใช่การรักษา acute gout
• ข้อ ข.: Aspirin ในขนาดต่ำทำให้เกิด renal uric acid retention และขนาดสูงทำให้ระดับ uric acid แกว่ง จึงห้ามใช้รักษา acute gout flare
• ข้อ ง.: Allopurinol เป็น urate-lowering therapy (ULT) ไม่ควรเริ่มให้ในขณะที่มี acute flare ทันทีโดยไม่มี anti-inflammatory cover และไม่มีฤทธิ์ลดปวดอักเสบเฉียบพลัน
• ข้อ จ.: Paracetamol มีฤทธิ์ลดการอักเสบต่ำมาก ไม่เพียงพอที่จะระงับกระบวนการอักเสบรุนแรงของ acute gout flare</t>
        </is>
      </c>
      <c r="K82" s="62" t="inlineStr"/>
      <c r="L82" s="78" t="inlineStr">
        <is>
          <t>Gout</t>
        </is>
      </c>
      <c r="M82" s="62" t="inlineStr">
        <is>
          <t>Clinic</t>
        </is>
      </c>
      <c r="N82" s="78" t="inlineStr">
        <is>
          <t>[SOURCE: Pharma Plus เล่มม่วง 2 - ข้อสอบย้อนหลัง PLE-CC1 ปี 2564 วันที่ 1 ข้อ 12]</t>
        </is>
      </c>
      <c r="O82" s="62" t="inlineStr">
        <is>
          <t>ข้อสอบเก่า</t>
        </is>
      </c>
      <c r="P82" s="62" t="inlineStr">
        <is>
          <t>2564</t>
        </is>
      </c>
    </row>
    <row r="83" ht="24" customHeight="1" s="49">
      <c r="A83" s="62" t="n">
        <v>75</v>
      </c>
      <c r="B83" s="78" t="inlineStr">
        <is>
          <t>[กรณีศึกษา]
หญิงไทยอายุ 50 ปี สูง 150 ซม. น้ำหนัก 70 กก. อาชีพเกษตรกร มีอาการปวดข้อเข่าขวา มีเสียงดังกรอบแกรบเวลาเดิน ปวดมากขึ้นเมื่อยืนหรือเดินนานๆ ไม่มีข้อฝืดตอนเช้า ไม่เคยรักษามาก่อน ไม่มีโรคประจำตัว ปฏิเสธประวัติแพ้ยา
คำถาม: ผู้ป่วยควรได้รับยาใดเป็นทางเลือกแรก</t>
        </is>
      </c>
      <c r="C83" s="62" t="inlineStr"/>
      <c r="D83" s="78" t="inlineStr">
        <is>
          <t>Piroxicam</t>
        </is>
      </c>
      <c r="E83" s="78" t="inlineStr">
        <is>
          <t>Acetaminophen</t>
        </is>
      </c>
      <c r="F83" s="78" t="inlineStr">
        <is>
          <t>Colchicine</t>
        </is>
      </c>
      <c r="G83" s="78" t="inlineStr">
        <is>
          <t>Tramadol</t>
        </is>
      </c>
      <c r="H83" s="78" t="inlineStr">
        <is>
          <t>Orphenadrine + Paracetamol</t>
        </is>
      </c>
      <c r="I83" s="62" t="inlineStr">
        <is>
          <t>2</t>
        </is>
      </c>
      <c r="J83" s="78" t="inlineStr">
        <is>
          <t>✅ คำตอบที่ถูกต้อง: ข้อ ข. Acetaminophen
🎯 ทำไมข้อนี้ถึงถูก:
ผู้ป่วยมีลักษณะของโรคข้อเข่าเสื่อม (osteoarthritis of knee) ยารับประทานทางเลือกแรกที่มีความปลอดภัยสูงและแนะนำในแนวทางการรักษาของไทยสำหรับบรรเทาอาการปวดข้อเข่าเสื่อมระยะเริ่มต้นที่ยังไม่เคยรักษามาก่อนคือ Acetaminophen (Paracetamol) (หรือ topical NSAIDs)
🔍 ข้ออื่นผิดเพราะอะไร:
• • ข้อ ก.: Piroxicam เป็น oral NSAID ที่มี half-life ยาว มีความเสี่ยงต่อ gastrointestinal bleeding และ toxicity สูง ไม่แนะนำเป็น first-line เมื่อยังไม่เคยลองใช้ยาที่ปลอดภัยกว่า
• ข้อ ค.: Colchicine ใช้สำหรับรักษาโรคเกาต์เฉียบพลัน ไม่ใช่ยาสำหรับรักษาโรคข้อเข่าเสื่อม
• ข้อ ง.: Tramadol เป็น opioid analgesic สำรองไว้ใช้เมื่อยาแก้ปวดมาตรฐานไม่ได้ผลหรือมีข้อห้ามใช้ ไม่เริ่มเป็นยาตัวแรก
• ข้อ จ.: Orphenadrine Paracetamol เป็นยาสูตรผสมคลายกล้ามเนื้อ เหมาะสำหรับอาการปวดกล้ามเนื้อเกร็ง (muscle spasm) มากกว่าข้อเข่าเสื่อม</t>
        </is>
      </c>
      <c r="K83" s="62" t="inlineStr"/>
      <c r="L83" s="78" t="inlineStr">
        <is>
          <t>Osteoarthritis</t>
        </is>
      </c>
      <c r="M83" s="62" t="inlineStr">
        <is>
          <t>Clinic</t>
        </is>
      </c>
      <c r="N83" s="78" t="inlineStr">
        <is>
          <t>[SOURCE: Pharma Plus เล่มม่วง 2 - ข้อสอบย้อนหลัง PLE-CC1 ปี 2564 วันที่ 1 ข้อ 38]</t>
        </is>
      </c>
      <c r="O83" s="62" t="inlineStr">
        <is>
          <t>ข้อสอบเก่า</t>
        </is>
      </c>
      <c r="P83" s="62" t="inlineStr">
        <is>
          <t>2564</t>
        </is>
      </c>
    </row>
    <row r="84" ht="24" customHeight="1" s="49">
      <c r="A84" s="62" t="n">
        <v>76</v>
      </c>
      <c r="B84" s="78" t="inlineStr">
        <is>
          <t>[กรณีศึกษา]
ผู้ป่วยโรค rheumatoid arthritis ได้รับยา naproxen 250 mg tid
คำถาม: ข้อใดต่อไปนี้เป็นกลไกของยาในกลุ่มต้านการอักเสบที่ไม่ใช่สเตียรอยด์ (NSAIDs)</t>
        </is>
      </c>
      <c r="C84" s="62" t="inlineStr"/>
      <c r="D84" s="78" t="inlineStr">
        <is>
          <t>ยับยั้งการทำงานของ cyclooxygenase</t>
        </is>
      </c>
      <c r="E84" s="78" t="inlineStr">
        <is>
          <t>ยับยั้งการทำงานของ lipoxygenase</t>
        </is>
      </c>
      <c r="F84" s="78" t="inlineStr">
        <is>
          <t>ลดการสร้าง thromboxane A2</t>
        </is>
      </c>
      <c r="G84" s="78" t="inlineStr">
        <is>
          <t>ลดการสร้าง leukotriene</t>
        </is>
      </c>
      <c r="H84" s="78" t="inlineStr">
        <is>
          <t>ลดการสร้าง prostaglandin</t>
        </is>
      </c>
      <c r="I84" s="62" t="inlineStr">
        <is>
          <t>1</t>
        </is>
      </c>
      <c r="J84" s="78" t="inlineStr">
        <is>
          <t>✅ คำตอบที่ถูกต้อง: ข้อ ก. ยับยั้งการทำงานของ cyclooxygenase
🎯 ทำไมข้อนี้ถึงถูก:
กลไกหลักระดับโมเลกุลของยาต้านการอักเสบที่ไม่ใช่สเตียรอยด์ (NSAIDs) คือการยับยั้งการทำงานของเอนไซม์ cyclooxygenase (COX-1 และ COX-2) ทำให้ยับยั้งการเปลี่ยน arachidonic acid ไปเป็น prostanoids
🔍 ข้ออื่นผิดเพราะอะไร:
• • ข้อ ข.: การยับยั้ง lipoxygenase (5-LOX) เป็นกลไกของยา เช่น zileuton ที่ใช้ในโรคหอบหืด ไม่ใช่กลไกของ NSAIDs
• ข้อ ค.: ลดการสร้าง thromboxane A2 เป็นเพียงผลลัพธ์ส่วนหนึ่งของการยับยั้ง COX-1 ในเกล็ดเลือด ไม่ใช่คำจำกัดความของกลไกการออกฤทธิ์ต้านการอักเสบหลัก
• ข้อ ง.: NSAIDs ไม่ได้ลดการสร้าง leukotriene แต่ในทางตรงกันข้ามอาจทำให้เกิด arachidonic acid shunting ไปสร้าง leukotrienes มากขึ้น
• ข้อ จ.: การลดการสร้าง prostaglandin เป็นผลลัพธ์ปลายทาง (downstream effect) ของการยับยั้งการทำงานของเอนไซม์ cyclooxygenase ซึ่งเป็น target enzyme หลักตามกลไก</t>
        </is>
      </c>
      <c r="K84" s="62" t="inlineStr"/>
      <c r="L84" s="78" t="inlineStr">
        <is>
          <t>Rheumatoid Arthritis</t>
        </is>
      </c>
      <c r="M84" s="62" t="inlineStr">
        <is>
          <t>Clinic</t>
        </is>
      </c>
      <c r="N84" s="78" t="inlineStr">
        <is>
          <t>[SOURCE: Pharma Plus เล่มม่วง 2 - ข้อสอบย้อนหลัง PLE-CC1 ปี 2564 วันที่ 1 ข้อ 39]</t>
        </is>
      </c>
      <c r="O84" s="62" t="inlineStr">
        <is>
          <t>ข้อสอบเก่า</t>
        </is>
      </c>
      <c r="P84" s="62" t="inlineStr">
        <is>
          <t>2564</t>
        </is>
      </c>
    </row>
    <row r="85" ht="24" customHeight="1" s="49">
      <c r="A85" s="62" t="n">
        <v>77</v>
      </c>
      <c r="B85" s="78" t="inlineStr">
        <is>
          <t>[กรณีศึกษา]
ผู้ป่วยโรค rheumatoid arthritis ได้รับยา naproxen ปรับขนาดยาเป็น 500 mg แล้วอาการปวดดีขึ้น แต่เกิดอาการคล้ายกรดไหลย้อน แสบร้อนยอดอก (NSAID-induced dyspepsia / GERD-like symptoms)
คำถาม: ควรแก้ไขปัญหาดังกล่าวอย่างไร</t>
        </is>
      </c>
      <c r="C85" s="62" t="inlineStr"/>
      <c r="D85" s="78" t="inlineStr">
        <is>
          <t>Naproxen 250 mg + PPI</t>
        </is>
      </c>
      <c r="E85" s="78" t="inlineStr">
        <is>
          <t>Naproxen 500 mg + antacid gel</t>
        </is>
      </c>
      <c r="F85" s="78" t="inlineStr">
        <is>
          <t>เปลี่ยนเป็น celecoxib</t>
        </is>
      </c>
      <c r="G85" s="78" t="inlineStr">
        <is>
          <t>จ่าย methotrexate</t>
        </is>
      </c>
      <c r="H85" s="78" t="inlineStr">
        <is>
          <t>เพิ่มขนาดยา เป็น naproxen 500 mg 1x3 pc</t>
        </is>
      </c>
      <c r="I85" s="62" t="inlineStr">
        <is>
          <t>3</t>
        </is>
      </c>
      <c r="J85" s="78" t="inlineStr">
        <is>
          <t>✅ คำตอบที่ถูกต้อง: ข้อ ค. เปลี่ยนเป็น celecoxib
🎯 ทำไมข้อนี้ถึงถูก:
เมื่อผู้ป่วยจำเป็นต้องใช้ยาแก้ปวดลดการอักเสบแต่เกิดปัญหาทางเดินอาหารจาก non-selective NSAID การเปลี่ยนเป็น COX-2 selective inhibitor เช่น celecoxib (หรือการให้ non-selective NSAID คู่กับ PPI) เป็นแนวทางที่มีหลักฐานเชิงประจักษ์ชัดเจนในการลดพิษต่อระบบทางเดินอาหารส่วนบน
🔍 ข้ออื่นผิดเพราะอะไร:
• • ข้อ ก.: การลดขนาดยาลงเป็น naproxen 250 mg เคยพิสูจน์แล้วว่าควบคุมอาการปวดของผู้ป่วยไม่ได้
• ข้อ ข.: Antacid gel ให้ผลเพียงบรรเทากรดชั่วคราว ไม่สามารถรักษาและป้องกันแผลในกระเพาะอาหารจาก NSAID ในระยะยาวได้
• ข้อ ง.: แม้ methotrexate จะเป็น DMARDs หลักสำหรับ rheumatoid arthritis แต่ออกฤทธิ์ช้า (ใช้เวลา 4-12 สัปดาห์) ไม่สามารถแก้ปัญหาอาการแสบยอดอกจาก naproxen ในทันทีได้
• ข้อ จ.: การเพิ่มขนาดยา naproxen จะยิ่งทำให้การระคายเคืองและแผลในกระเพาะอาหารรุนแรงจนเสี่ยงต่อ GI bleeding</t>
        </is>
      </c>
      <c r="K85" s="62" t="inlineStr"/>
      <c r="L85" s="78" t="inlineStr">
        <is>
          <t>Rheumatoid Arthritis</t>
        </is>
      </c>
      <c r="M85" s="62" t="inlineStr">
        <is>
          <t>Clinic</t>
        </is>
      </c>
      <c r="N85" s="78" t="inlineStr">
        <is>
          <t>[SOURCE: Pharma Plus เล่มม่วง 2 - ข้อสอบย้อนหลัง PLE-CC1 ปี 2564 วันที่ 1 ข้อ 40]</t>
        </is>
      </c>
      <c r="O85" s="62" t="inlineStr">
        <is>
          <t>ข้อสอบเก่า</t>
        </is>
      </c>
      <c r="P85" s="62" t="inlineStr">
        <is>
          <t>2564</t>
        </is>
      </c>
    </row>
    <row r="86" ht="24" customHeight="1" s="49">
      <c r="A86" s="62" t="n">
        <v>78</v>
      </c>
      <c r="B86" s="78" t="inlineStr">
        <is>
          <t>Hydroxychloroquine มีผลข้างเคียงสำคัญที่ต้องเฝ้าระวังต่ออวัยวะใด</t>
        </is>
      </c>
      <c r="C86" s="62" t="inlineStr"/>
      <c r="D86" s="78" t="inlineStr">
        <is>
          <t>ผลต่อตับ</t>
        </is>
      </c>
      <c r="E86" s="78" t="inlineStr">
        <is>
          <t>ผลต่อตา</t>
        </is>
      </c>
      <c r="F86" s="78" t="inlineStr">
        <is>
          <t>ผลต่อไต</t>
        </is>
      </c>
      <c r="G86" s="78" t="inlineStr">
        <is>
          <t>ผลต่อระบบเลือด</t>
        </is>
      </c>
      <c r="H86" s="78" t="inlineStr">
        <is>
          <t>ผลต่อทางเดินอาหาร</t>
        </is>
      </c>
      <c r="I86" s="62" t="inlineStr">
        <is>
          <t>2</t>
        </is>
      </c>
      <c r="J86" s="78" t="inlineStr">
        <is>
          <t>✅ คำตอบที่ถูกต้อง: ข้อ ข. ผลต่อตา
🎯 ทำไมข้อนี้ถึงถูก:
Hydroxychloroquine มีผลข้างเคียงสำคัญระยะยาวคือ retinal toxicity (bulls-eye maculopathy / retinopathy) ซึ่งอาจทำให้ตาบอดถาวร จึงจำเป็นต้องตรวจคัดกรองจอประสาทตา (baseline and annual eye exam) อย่างสม่ำเสมอ
🔍 ข้ออื่นผิดเพราะอะไร:
• • ข้อ ก.: ผลต่อตับ (hepatotoxicity) ไม่ใช่อาการพิษจำเพาะที่เด่นของ hydroxychloroquine เมื่อเทียบกับ methotrexate หรือ leflunomide
• ข้อ ค.: ผลต่อไต (nephrotoxicity) ไม่ใช่ผลข้างเคียงหลักของยานี้ ยานี้มีความปลอดภัยต่อไตค่อนข้างสูง
• ข้อ ง.: ผลต่อระบบเลือด (bone marrow suppression) เกิดขึ้นได้น้อยมาก ไม่ใช่ข้อเฝ้าระวังหลักระดับสากลเหมือน retinal toxicity
• ข้อ จ.: ผลต่อทางเดินอาหาร เช่น คลื่นไส้ แม้พบได้แต่ไม่ใช่อาการข้างเคียงร้ายแรงจำเพาะที่เป็นข้อกังวลหลักทางคลินิก</t>
        </is>
      </c>
      <c r="K86" s="62" t="inlineStr"/>
      <c r="L86" s="78" t="inlineStr">
        <is>
          <t>Rheumatoid Arthritis</t>
        </is>
      </c>
      <c r="M86" s="62" t="inlineStr">
        <is>
          <t>Clinic</t>
        </is>
      </c>
      <c r="N86" s="78" t="inlineStr">
        <is>
          <t>[SOURCE: Pharma Plus เล่มม่วง 2 - ข้อสอบย้อนหลัง PLE-CC1 ปี 2564 วันที่ 1 ข้อ 42]</t>
        </is>
      </c>
      <c r="O86" s="62" t="inlineStr">
        <is>
          <t>ข้อสอบเก่า</t>
        </is>
      </c>
      <c r="P86" s="62" t="inlineStr">
        <is>
          <t>2564</t>
        </is>
      </c>
    </row>
    <row r="87" ht="24" customHeight="1" s="49">
      <c r="A87" s="62" t="n">
        <v>79</v>
      </c>
      <c r="B87" s="78" t="inlineStr">
        <is>
          <t>Naproxen ออกฤทธิ์ผ่านกลไกใด</t>
        </is>
      </c>
      <c r="C87" s="62" t="inlineStr"/>
      <c r="D87" s="78" t="inlineStr">
        <is>
          <t>ยับยั้ง LOX</t>
        </is>
      </c>
      <c r="E87" s="78" t="inlineStr">
        <is>
          <t>ยับยั้ง COX</t>
        </is>
      </c>
      <c r="F87" s="78" t="inlineStr">
        <is>
          <t>ยับยั้ง arachidonic</t>
        </is>
      </c>
      <c r="G87" s="78" t="inlineStr">
        <is>
          <t>จับกับ steroid receptor</t>
        </is>
      </c>
      <c r="H87" s="78" t="inlineStr">
        <is>
          <t>จับกับ histamine receptor</t>
        </is>
      </c>
      <c r="I87" s="62" t="inlineStr">
        <is>
          <t>2</t>
        </is>
      </c>
      <c r="J87" s="78" t="inlineStr">
        <is>
          <t>✅ คำตอบที่ถูกต้อง: ข้อ ข. ยับยั้ง COX
🎯 ทำไมข้อนี้ถึงถูก: Naproxen เป็นยาต้านการอักเสบที่ไม่ใช่สเตียรอยด์ (NSAID) ในกลุ่ม propionic acid derivatives ออกฤทธิ์ยับยั้งเอนไซม์ cyclooxygenase ทั้งชนิด COX-1 และ COX-2 แบบย้อนกลับได้ ส่งผลให้ลดการสังเคราะห์โพรสตาแกลนดิน (prostaglandins) จากกรดอะราคิโดนิก จึงมีฤทธิ์บรรเทาอาการปวด ลดไข้ และต้านการอักเสบ
🔍 ข้ออื่นผิดเพราะอะไร:
• ข้อ ก.: ยับยั้ง LOX (Lipoxygenase) เป็นกลไกของยาเช่น zileuton ไม่ใช่กลไกของ Naproxen
• ข้อ ค.: ยับยั้ง arachidonic acid synthesis เป็นกลไกทางอ้อมของยาสเตียรอยด์ที่กระตุ้น lipocortin/annexin A1 ไปยับยั้งเอนไซม์ phospholipase A2
• ข้อ ง.: จับกับ steroid receptor (glucocorticoid receptor) เป็นกลไกของยากลุ่ม corticosteroids เช่น prednisolone, dexamethasone
• ข้อ จ.: จับกับ histamine receptor เป็นกลไกของยาต้านฮิสตามีน (antihistamines)</t>
        </is>
      </c>
      <c r="K87" s="62" t="inlineStr"/>
      <c r="L87" s="78" t="inlineStr">
        <is>
          <t>Nonsteroidal Anti-inflammatory Drugs</t>
        </is>
      </c>
      <c r="M87" s="62" t="inlineStr">
        <is>
          <t>Clinic</t>
        </is>
      </c>
      <c r="N87" s="78" t="inlineStr">
        <is>
          <t>[SOURCE: Pharma Plus เล่มม่วง 2 - ข้อสอบย้อนหลัง PLE-CC1 ปี 2564 วันที่ 1 ข้อ 98]</t>
        </is>
      </c>
      <c r="O87" s="62" t="inlineStr">
        <is>
          <t>ข้อสอบเก่า</t>
        </is>
      </c>
      <c r="P87" s="62" t="inlineStr">
        <is>
          <t>2564</t>
        </is>
      </c>
    </row>
    <row r="88" ht="28" customHeight="1" s="49">
      <c r="A88" s="62" t="n">
        <v>80</v>
      </c>
      <c r="B88" s="78" t="inlineStr">
        <is>
          <t>[กรณีศึกษา]
ผู้ป่วยชายอายุ 70 ปี มีการปวดข้อปวดมาก คะแนนปวด VAS 5-6 คะแนน มีอาการข้อฝืดน้อยกว่า 30 นาที ได้รับการวินิจฉัยเป็นโรคข้อเข่าเสื่อม ไม่มีประวัติแพ้ยา มีโรคประจำตัวคือโรคความดันโลหิตสูง รับประทานยา amlodipine 5 mg 1x1 pc
คำถาม: ผู้ป่วยรายนี้ควรได้รับยาใดเป็นทางเลือกแรก</t>
        </is>
      </c>
      <c r="C88" s="78" t="inlineStr"/>
      <c r="D88" s="78" t="inlineStr">
        <is>
          <t>Tramadol</t>
        </is>
      </c>
      <c r="E88" s="78" t="inlineStr">
        <is>
          <t>Meloxicam</t>
        </is>
      </c>
      <c r="F88" s="78" t="inlineStr">
        <is>
          <t>Paracetamol</t>
        </is>
      </c>
      <c r="G88" s="78" t="inlineStr">
        <is>
          <t>Diclofenac gel</t>
        </is>
      </c>
      <c r="H88" s="78" t="inlineStr">
        <is>
          <t>Systemic corticosteroid</t>
        </is>
      </c>
      <c r="I88" s="62" t="inlineStr">
        <is>
          <t>4</t>
        </is>
      </c>
      <c r="J88" s="78" t="inlineStr">
        <is>
          <t>✅ คำตอบที่ถูกต้อง: ข้อ ง. Diclofenac gel
🎯 ทำไมข้อนี้ถึงถูก:
ตามแนวทางการรักษาโรคข้อเข่าเสื่อม (OARSI 2019 และ ACR/AF 2019 guidelines) แนะนำให้ใช้ Topical NSAIDs เช่น Diclofenac gel เป็น first-line pharmacological treatment สำหรับ knee osteoarthritis เนื่องจากมีประสิทธิภาพลดปวดเทียบเท่า oral NSAIDs แต่มีความปลอดภัยสูงกว่ามาก มี systemic absorption ต่ำ ไม่ส่งผลกระทบต่อความดันโลหิตและไตในผู้สูงอายุ 70 ปี
🔍 ข้ออื่นผิดเพราะอะไร:
• • ข้อ ก.: Tramadol เป็น weak opioid เสี่ยงต่ออาการง่วงซึม เวียนศีรษะ สับสน และการหกล้มในผู้สูงอายุ จึงสงวนไว้เมื่อใช้ยาอื่นไม่ได้ผล
• ข้อ ข.: Meloxicam เป็น oral NSAID แม้จะมีฤทธิ์ต้านการอักเสบ แต่มีความเสี่ยงต่อระบบหัวใจและหลอดเลือด ความดันโลหิตสูงขึ้น และการทำงานของไตลดลงในผู้สูงอายุ
• ข้อ ค.: Paracetamol มีประสิทธิภาพต่ำมาก (minimal clinical efficacy) ในข้อเข่าเสื่อม ปัจจุบันถูกลดระดับคำแนะนำลงเป็น conditionally recommended against หรือใช้เป็นยาทางเลือกเสริมเท่านั้น
• ข้อ จ.: Systemic corticosteroid ไม่มีข้อบ่งชี้ในการรักษา osteoarthritis เพราะทำให้เกิดภาวะแทรกซ้อนรุนแรง</t>
        </is>
      </c>
      <c r="K88" s="78" t="inlineStr">
        <is>
          <t>Osteoarthritis</t>
        </is>
      </c>
      <c r="L88" s="78" t="inlineStr">
        <is>
          <t>First-line pharmacological treatment of knee osteoarthritis</t>
        </is>
      </c>
      <c r="M88" s="62" t="inlineStr">
        <is>
          <t>ปานกลาง</t>
        </is>
      </c>
      <c r="N88" s="62" t="inlineStr">
        <is>
          <t>ข้อสอบเก่า</t>
        </is>
      </c>
      <c r="O88" s="78" t="inlineStr">
        <is>
          <t>[SOURCE: Pharma Plus เล่มม่วง 2 - ข้อสอบย้อนหลัง PLE-CC1 ปี 2565 ข้อ 31]</t>
        </is>
      </c>
      <c r="P88" s="62" t="n">
        <v>2565</v>
      </c>
    </row>
    <row r="89" ht="28" customHeight="1" s="49">
      <c r="A89" s="62" t="n">
        <v>81</v>
      </c>
      <c r="B89" s="78" t="inlineStr">
        <is>
          <t>[กรณีศึกษา]
ผู้ป่วยชายอายุ 70 ปี มีการปวดข้อปวดมาก คะแนนปวด VAS 5-6 คะแนน มีอาการข้อฝืดน้อยกว่า 30 นาที ได้รับการวินิจฉัยเป็นโรคข้อเข่าเสื่อม ไม่มีประวัติแพ้ยา มีโรคประจำตัวคือโรคความดันโลหิตสูง รับประทานยา amlodipine 5 mg 1x1 pc
คำถาม: ข้อใดคือคำแนะนำที่เหมาะสมเกี่ยวกับการใช้ topical capsaicin</t>
        </is>
      </c>
      <c r="C89" s="78" t="inlineStr"/>
      <c r="D89" s="78" t="inlineStr">
        <is>
          <t>ถูนวดบริเวณที่ปวดหลังทายา</t>
        </is>
      </c>
      <c r="E89" s="78" t="inlineStr">
        <is>
          <t>ใช้ทาเฉพาะเวลามีอาการปวด</t>
        </is>
      </c>
      <c r="F89" s="78" t="inlineStr">
        <is>
          <t>ล้างมือให้สะอาดด้วยน้ำสบู่หลังใช้ยา</t>
        </is>
      </c>
      <c r="G89" s="78" t="inlineStr">
        <is>
          <t>ทาบางๆให้ทั่วบริเวณหัวเข่าและข้อพับ</t>
        </is>
      </c>
      <c r="H89" s="78" t="inlineStr">
        <is>
          <t>หากมีบาดแผล สามารถทายาบริเวณบาดแผลได้</t>
        </is>
      </c>
      <c r="I89" s="62" t="inlineStr">
        <is>
          <t>3</t>
        </is>
      </c>
      <c r="J89" s="78" t="inlineStr">
        <is>
          <t>✅ คำตอบที่ถูกต้อง: ข้อ ค. ล้างมือให้สะอาดด้วยน้ำสบู่หลังใช้ยา
🎯 ทำไมข้อนี้ถึงถูก:
Topical capsaicin เป็นสารสกัดจากพริกที่ทำให้เกิดอาการแสบร้อนรุนแรงหากสัมผัสเยื่อบุตา จมูก หรือปาก คำแนะนำสำคัญที่สุดคือต้องล้างมือให้สะอาดด้วยน้ำและสบู่ทันทีหลังการทายา (เว้นแต่เป็นการทาเพื่อรักษาอาการปวดที่ข้อนิ้วมือ)
🔍 ข้ออื่นผิดเพราะอะไร:
• • ข้อ ก.: ไม่ควรนวดถูแรงๆ เพราะจะเพิ่มการระคายเคืองและความรู้สึกแสบร้อนที่ผิวหนัง
• ข้อ ข.: Capsaicin ต้องทาเป็นประจำสม่ำเสมอวันละ 3-4 ครั้งต่อเนื่องเป็นเวลา 2-4 สัปดาห์ จึงจะหมดฤทธิ์ของ Substance P (substance P depletion) ไม่ใช่ทาเฉพาะเวลาปวด
• ข้อ ง.: ไม่ควรทาบริเวณผิวหนังที่บอบบาง เช่น ข้อพับขา เพราะจะแสบร้อนมาก
• ข้อ จ.: ห้ามทาบนผิวหนังที่มีบาดแผลเปิด รอยถลอก หรือผิวหนังอักเสบ เพราะจะแสบร้อนรุนแรงและเกิดการดูดซึมที่ผิดปกติ</t>
        </is>
      </c>
      <c r="K89" s="78" t="inlineStr">
        <is>
          <t>Osteoarthritis</t>
        </is>
      </c>
      <c r="L89" s="78" t="inlineStr">
        <is>
          <t>Topical capsaicin counseling and precautions</t>
        </is>
      </c>
      <c r="M89" s="62" t="inlineStr">
        <is>
          <t>ปานกลาง</t>
        </is>
      </c>
      <c r="N89" s="62" t="inlineStr">
        <is>
          <t>ข้อสอบเก่า</t>
        </is>
      </c>
      <c r="O89" s="78" t="inlineStr">
        <is>
          <t>[SOURCE: Pharma Plus เล่มม่วง 2 - ข้อสอบย้อนหลัง PLE-CC1 ปี 2565 ข้อ 32]</t>
        </is>
      </c>
      <c r="P89" s="62" t="n">
        <v>2565</v>
      </c>
    </row>
    <row r="90" ht="28" customHeight="1" s="49">
      <c r="A90" s="62" t="n">
        <v>82</v>
      </c>
      <c r="B90" s="78" t="inlineStr">
        <is>
          <t>การแพ้ยาแบบใด ไม่ควร rechallenge</t>
        </is>
      </c>
      <c r="C90" s="78" t="inlineStr"/>
      <c r="D90" s="78" t="inlineStr">
        <is>
          <t>Urticaria</t>
        </is>
      </c>
      <c r="E90" s="78" t="inlineStr">
        <is>
          <t>Macula rash</t>
        </is>
      </c>
      <c r="F90" s="78" t="inlineStr">
        <is>
          <t>Fixed drug eruption</t>
        </is>
      </c>
      <c r="G90" s="78" t="inlineStr">
        <is>
          <t>Macula popular rash</t>
        </is>
      </c>
      <c r="H90" s="78" t="inlineStr">
        <is>
          <t>Toxic epidermal necrolysis</t>
        </is>
      </c>
      <c r="I90" s="62" t="inlineStr">
        <is>
          <t>5</t>
        </is>
      </c>
      <c r="J90" s="78" t="inlineStr">
        <is>
          <t>✅ คำตอบที่ถูกต้อง: ข้อ จ. Toxic epidermal necrolysis
🎯 ทำไมข้อนี้ถึงถูก:
Toxic epidermal necrolysis (TEN) เป็นภาวะแพ้ยารุนแรงชนิดหลุดลอกของผิวหนังที่มีอัตราการเสียชีวิตสูงมาก (SCARs) จึงมีข้อห้ามเด็ดขาดในการทำ drug rechallenge หรือ desensitization โดยเด็ดขาด
🔍 ข้ออื่นผิดเพราะอะไร:
• ข้อ ก.: Urticaria สามารถพิจารณาทำ desensitization หรือ graded challenge ได้หากยานั้นมีความจำเป็นยิ่งยวด
• ข้อ ข.: Macular rash ชนิดไม่รุนแรงสามารถเฝ้าระวังหรือพิจารณา challenge ภายใต้การดูแลอย่างใกล้ชิดได้หากจำเป็น
• ข้อ ค.: Fixed drug eruption ชนิดไม่รุนแรงที่ไม่มี bullous eruption อาจพิจารณาหลีกเลี่ยงยา แต่ไม่ถึงขั้นมีอัตราตายสูงเหมือน TEN
• ข้อ ง.: Maculopapular rash ระดับไม่รุนแรงอาจใช้วิธี treat through หรือพิจารณาทำ rechallenge ได้ในบางกรณี</t>
        </is>
      </c>
      <c r="K90" s="78" t="inlineStr">
        <is>
          <t>Severe Cutaneous Adverse Reactions (SCARs)</t>
        </is>
      </c>
      <c r="L90" s="78" t="inlineStr">
        <is>
          <t>Absolute Contraindication for Rechallenge (Toxic Epidermal Necrolysis)</t>
        </is>
      </c>
      <c r="M90" s="62" t="inlineStr">
        <is>
          <t>ยาก</t>
        </is>
      </c>
      <c r="N90" s="62" t="inlineStr">
        <is>
          <t>ข้อสอบเก่า</t>
        </is>
      </c>
      <c r="O90" s="78" t="inlineStr">
        <is>
          <t>[SOURCE: Pharma Plus เล่มม่วง 2 - ข้อสอบย้อนหลัง PLE-CC1 ปี 2565 ข้อ 75]</t>
        </is>
      </c>
      <c r="P90" s="62" t="n">
        <v>2565</v>
      </c>
    </row>
    <row r="91" ht="28" customHeight="1" s="49">
      <c r="A91" s="62" t="n">
        <v>83</v>
      </c>
      <c r="B91" s="78" t="inlineStr">
        <is>
          <t>[สถานการณ์]
ผู้หญิงอายุ 32 ปี ได้รับการวินิจฉัยเป็น rheumatoid arthritis ครั้งแรก แพทย์เริ่มให้ methotrexate 2.5 mg po 4 เม็ด ทุกวันอาทิตย์
คำถาม: อาการใดที่จำเพาะกับโรค rheumatoid arthritis</t>
        </is>
      </c>
      <c r="C91" s="78" t="inlineStr"/>
      <c r="D91" s="78" t="inlineStr">
        <is>
          <t>ข้อผิดรูป</t>
        </is>
      </c>
      <c r="E91" s="78" t="inlineStr">
        <is>
          <t>เสียงกรอบแกรบ</t>
        </is>
      </c>
      <c r="F91" s="78" t="inlineStr">
        <is>
          <t>ข้อฝืดนานน้อยกว่า 30 นาที</t>
        </is>
      </c>
      <c r="G91" s="78" t="inlineStr">
        <is>
          <t>ข้ออักเสบ บวม แดง ยูริกสูง</t>
        </is>
      </c>
      <c r="H91" s="78" t="inlineStr">
        <is>
          <t>ข้ออักเสบ บวม แดง สมมาตรทั้งสองข้าง</t>
        </is>
      </c>
      <c r="I91" s="62" t="inlineStr">
        <is>
          <t>5</t>
        </is>
      </c>
      <c r="J91" s="78" t="inlineStr">
        <is>
          <t>✅ คำตอบที่ถูกต้อง: ข้อ จ. ข้ออักเสบ บวม แดง สมมาตรทั้งสองข้าง
🎯 ทำไมข้อนี้ถึงถูก:
ลักษณะทางคลินิกที่จำเพาะของ Rheumatoid arthritis ตามเกณฑ์ ACR/EULAR คือ ข้ออักเสบ บวม แดง ร้อน ที่เกิดขึ้นแบบสมมาตรทั้งสองข้าง (symmetric polyarthritis) โดยเฉพาะข้อนิ้วมือและข้อมือ
🔍 ข้ออื่นผิดเพราะอะไร:
• ข้อ ก.: ข้อผิดรูป (joint deformity) พบได้ในระยะท้ายของโรคข้ออักเสบหลายชนิด รวมถึงข้อเสื่อมรุนแรง จึงไม่จำเพาะต่อการวินิจฉัยระยะแรก
• ข้อ ข.: เสียงกรอบแกรบในข้อ (crepitus) เป็นลักษณะทางคลินิกที่สำคัญของโรคข้อเสื่อม (Osteoarthritis)
• ข้อ ค.: ข้อฝืดตึงในโรครูมาตอยด์มักนานมากกว่า 30 นาทีถึง 1 ชั่วโมงในตอนเช้า หากน้อยกว่า 30 นาทีเข้าได้กับ Osteoarthritis
• ข้อ ง.: ข้ออักเสบ บวม แดง ร่วมกับกรดยูริกสูง เป็นลักษณะเด่นของโรคเกาต์ (Gouty arthritis)</t>
        </is>
      </c>
      <c r="K91" s="78" t="inlineStr">
        <is>
          <t>Rheumatoid Arthritis</t>
        </is>
      </c>
      <c r="L91" s="78" t="inlineStr">
        <is>
          <t>Clinical Features and Symmetrical Polyarthritis</t>
        </is>
      </c>
      <c r="M91" s="62" t="inlineStr">
        <is>
          <t>ปานกลาง</t>
        </is>
      </c>
      <c r="N91" s="62" t="inlineStr">
        <is>
          <t>ข้อสอบเก่า</t>
        </is>
      </c>
      <c r="O91" s="78" t="inlineStr">
        <is>
          <t>[SOURCE: Pharma Plus เล่มม่วง 2 - ข้อสอบย้อนหลัง PLE-CC1 ปี 2565 ข้อ 76]</t>
        </is>
      </c>
      <c r="P91" s="62" t="n">
        <v>2565</v>
      </c>
    </row>
    <row r="92" ht="28" customHeight="1" s="49">
      <c r="A92" s="62" t="n">
        <v>84</v>
      </c>
      <c r="B92" s="78" t="inlineStr">
        <is>
          <t>[สถานการณ์]
ผู้หญิงอายุ 32 ปี ได้รับการวินิจฉัยเป็น rheumatoid arthritis ครั้งแรก แพทย์เริ่มให้ methotrexate 2.5 mg po 4 เม็ด ทุกวันอาทิตย์
คำถาม: ผลข้างเคียงที่พบได้มากที่สุดของ methotrexate</t>
        </is>
      </c>
      <c r="C92" s="78" t="inlineStr"/>
      <c r="D92" s="78" t="inlineStr">
        <is>
          <t>ท้องผูก</t>
        </is>
      </c>
      <c r="E92" s="78" t="inlineStr">
        <is>
          <t>คลื่นไส้</t>
        </is>
      </c>
      <c r="F92" s="78" t="inlineStr">
        <is>
          <t>แผลในปาก</t>
        </is>
      </c>
      <c r="G92" s="78" t="inlineStr">
        <is>
          <t>QT prolongation</t>
        </is>
      </c>
      <c r="H92" s="78" t="inlineStr">
        <is>
          <t>จอประสาทตาผิดปกติ</t>
        </is>
      </c>
      <c r="I92" s="62" t="inlineStr">
        <is>
          <t>2</t>
        </is>
      </c>
      <c r="J92" s="78" t="inlineStr">
        <is>
          <t>✅ คำตอบที่ถูกต้อง: ข้อ ข. คลื่นไส้
🎯 ทำไมข้อนี้ถึงถูก:
อาการไม่พึงประสงค์ที่พบได้บ่อยที่สุด (most common adverse effect) ในผู้ป่วยที่ได้รับ methotrexate ขนาดต่ำคือ อาการทางระบบทางเดินอาหาร โดยเฉพาะ คลื่นไส้ (nausea), เบื่ออาหาร และ dyspepsia
🔍 ข้ออื่นผิดเพราะอะไร:
• ข้อ ก.: Methotrexate มักทำให้เกิดอาการคลื่นไส้ อาเจียน หรือท้องเสีย ไม่ได้ทำให้ท้องผูก
• ข้อ ค.: แผลในปาก (stomatitis/oral ulcers) พบได้บ่อยเช่นกันแต่ความถี่น้อยกว่าอาการคลื่นไส้ และป้องกันได้ด้วย folic acid
• ข้อ ง.: Methotrexate ไม่ได้มีผลต่อการยืดระยะ QT interval บนคลื่นไฟฟ้าหัวใจ
• ข้อ จ.: จอประสาทตาผิดปกติ (retinopathy) เป็นผลข้างเคียงจำเพาะของยา Chloroquine หรือ Hydroxychloroquine</t>
        </is>
      </c>
      <c r="K92" s="78" t="inlineStr">
        <is>
          <t>Rheumatoid Arthritis Pharmacotherapy</t>
        </is>
      </c>
      <c r="L92" s="78" t="inlineStr">
        <is>
          <t>Methotrexate Most Common Adverse Effect (Gastrointestinal / Nausea)</t>
        </is>
      </c>
      <c r="M92" s="62" t="inlineStr">
        <is>
          <t>ปานกลาง</t>
        </is>
      </c>
      <c r="N92" s="62" t="inlineStr">
        <is>
          <t>ข้อสอบเก่า</t>
        </is>
      </c>
      <c r="O92" s="78" t="inlineStr">
        <is>
          <t>[SOURCE: Pharma Plus เล่มม่วง 2 - ข้อสอบย้อนหลัง PLE-CC1 ปี 2565 ข้อ 77]</t>
        </is>
      </c>
      <c r="P92" s="62" t="n">
        <v>2565</v>
      </c>
    </row>
    <row r="93" ht="28" customHeight="1" s="49">
      <c r="A93" s="62" t="n">
        <v>85</v>
      </c>
      <c r="B93" s="78" t="inlineStr">
        <is>
          <t>[สถานการณ์]
ผู้หญิงอายุ 32 ปี ได้รับการวินิจฉัยเป็น rheumatoid arthritis ครั้งแรก แพทย์เริ่มให้ methotrexate 2.5 mg po 4 เม็ด ทุกวันอาทิตย์
คำถาม: ประเมินการรักษาและการปรับยา MTX ใช้ค่าใดตามแนวทางการรักษาโรครูมาตอยด์ปี 2557</t>
        </is>
      </c>
      <c r="C93" s="78" t="inlineStr"/>
      <c r="D93" s="78" t="inlineStr">
        <is>
          <t>VAS score</t>
        </is>
      </c>
      <c r="E93" s="78" t="inlineStr">
        <is>
          <t>Bethal activity</t>
        </is>
      </c>
      <c r="F93" s="78" t="inlineStr">
        <is>
          <t>Disease activity</t>
        </is>
      </c>
      <c r="G93" s="78" t="inlineStr">
        <is>
          <t>Rheumatoid factor</t>
        </is>
      </c>
      <c r="H93" s="78" t="inlineStr">
        <is>
          <t>Anti-CCP antibodies</t>
        </is>
      </c>
      <c r="I93" s="62" t="inlineStr">
        <is>
          <t>3</t>
        </is>
      </c>
      <c r="J93" s="78" t="inlineStr">
        <is>
          <t>✅ คำตอบที่ถูกต้อง: ข้อ ค. Disease activity
🎯 ทำไมข้อนี้ถึงถูก:
ตามแนวทางการรักษาโรครูมาตอยด์ พ.ศ. 2557 ของสมาคมรูมาติสซั่มแห่งประเทศไทย ใช้ระดับความรุนแรงของโรคหรือ Disease activity (เช่น DAS28, CDAI) ในการติดตามและปรับขนาดยา MTX เพื่อให้บรรลุเป้าหมายการสงบของโรค
🔍 ข้ออื่นผิดเพราะอะไร:
• ข้อ ก.: Visual Analog Scale (VAS) score วัดเพียงระดับความปวดของผู้ป่วย ไม่ครอบคลุมการอักเสบและการทำงานของข้อทั้งหมด
• ข้อ ข.: Barthel activity index ใช้ประเมินกิจวัตรประจำวันในผู้ป่วยหลอดเลือดสมอง ไม่ใช่เกณฑ์ในโรครูมาตอยด์
• ข้อ ง.: Rheumatoid factor (RF) ใช้ช่วยในการวินิจฉัยโรคตอนเริ่มต้น ไม่ได้ใช้ติดตามการตอบสนองหรือปรับขนาดยา
• ข้อ จ.: Anti-CCP antibodies มีความไวและความจำเพาะสูงในการวินิจฉัยโรค แต่ไม่แปรผันตาม disease activity จึงไม่ใช้ปรับยา</t>
        </is>
      </c>
      <c r="K93" s="78" t="inlineStr">
        <is>
          <t>Rheumatoid Arthritis Monitoring</t>
        </is>
      </c>
      <c r="L93" s="78" t="inlineStr">
        <is>
          <t>Disease Activity Score (DAS28 / CDAI / SDAI) for MTX Adjustment</t>
        </is>
      </c>
      <c r="M93" s="62" t="inlineStr">
        <is>
          <t>ยาก</t>
        </is>
      </c>
      <c r="N93" s="62" t="inlineStr">
        <is>
          <t>ข้อสอบเก่า</t>
        </is>
      </c>
      <c r="O93" s="78" t="inlineStr">
        <is>
          <t>[SOURCE: Pharma Plus เล่มม่วง 2 - ข้อสอบย้อนหลัง PLE-CC1 ปี 2565 ข้อ 78]</t>
        </is>
      </c>
      <c r="P93" s="62" t="n">
        <v>2565</v>
      </c>
    </row>
    <row r="94" ht="28" customHeight="1" s="49">
      <c r="A94" s="62" t="n">
        <v>86</v>
      </c>
      <c r="B94" s="78" t="inlineStr">
        <is>
          <t>แพทย์วินิจฉัยผู้ป่วยเป็น acute gout attack ควรได้ยาใดรักษาเป็นอันดับแรก</t>
        </is>
      </c>
      <c r="C94" s="78" t="inlineStr"/>
      <c r="D94" s="78" t="inlineStr">
        <is>
          <t>Oral naproxen</t>
        </is>
      </c>
      <c r="E94" s="78" t="inlineStr">
        <is>
          <t>Oral allopurinol</t>
        </is>
      </c>
      <c r="F94" s="78" t="inlineStr">
        <is>
          <t>Oral prednisolone</t>
        </is>
      </c>
      <c r="G94" s="78" t="inlineStr">
        <is>
          <t>Intra articular prednisolone</t>
        </is>
      </c>
      <c r="H94" s="78" t="inlineStr">
        <is>
          <t>Intra articular dexamethasone</t>
        </is>
      </c>
      <c r="I94" s="62" t="inlineStr">
        <is>
          <t>1</t>
        </is>
      </c>
      <c r="J94" s="78" t="inlineStr">
        <is>
          <t>✅ คำตอบที่ถูกต้อง: ข้อ ก. Oral naproxen
🎯 ทำไมข้อนี้ถึงถูก:
ยาอันดับแรก (first-line) สำหรับ acute gout attack ในผู้ป่วยที่ไม่มีข้อห้ามใช้คือ NSAIDs เช่น Oral naproxen (หรือ colchicine) เพื่อลดการอักเสบและความปวดอย่างรวดเร็ว
🔍 ข้ออื่นผิดเพราะอะไร:
• ข้อ ข.: ห้ามเริ่มยา Allopurinol ในขณะที่เกิด acute attack ทันที เนื่องจากจะทำให้ระดับยูริกในเลือดเปลี่ยนแปลงฉับพลันและกระตุ้นการอักเสบให้รุนแรงขึ้น
• ข้อ ค.: Oral prednisolone เป็นทางเลือกรองสำหรับผู้ป่วยที่มีข้อห้ามใช้ต่อ NSAIDs และ colchicine (เช่น ไตวาย หรือแผลทางเดินอาหาร)
• ข้อ ง.: Intra-articular steroid สงวนไว้สำหรับกรณีข้ออักเสบเพียง 1-2 ข้อใหญ่ และไม่ตอบสนองต่อยารับประทาน
• ข้อ จ.: Intra-articular dexamethasone ไม่ใช่ทางเลือกแรกในการรักษาข้ออักเสบเฉียบพลันทั่วไป</t>
        </is>
      </c>
      <c r="K94" s="78" t="inlineStr">
        <is>
          <t>Gout and Hyperuricemia</t>
        </is>
      </c>
      <c r="L94" s="78" t="inlineStr">
        <is>
          <t>First-Line Treatment for Acute Gout Attack (Oral NSAIDs)</t>
        </is>
      </c>
      <c r="M94" s="62" t="inlineStr">
        <is>
          <t>ปานกลาง</t>
        </is>
      </c>
      <c r="N94" s="62" t="inlineStr">
        <is>
          <t>ข้อสอบเก่า</t>
        </is>
      </c>
      <c r="O94" s="78" t="inlineStr">
        <is>
          <t>[SOURCE: Pharma Plus เล่มม่วง 2 - ข้อสอบย้อนหลัง PLE-CC1 ปี 2565 ข้อ 79]</t>
        </is>
      </c>
      <c r="P94" s="62" t="n">
        <v>2565</v>
      </c>
    </row>
    <row r="95" ht="28" customHeight="1" s="49">
      <c r="A95" s="62" t="n">
        <v>87</v>
      </c>
      <c r="B95" s="78" t="inlineStr">
        <is>
          <t>ตรวจพบยีน HLB 5801 positive ไม่ควรใช้ยาใด</t>
        </is>
      </c>
      <c r="C95" s="78" t="inlineStr"/>
      <c r="D95" s="78" t="inlineStr">
        <is>
          <t>Allopurinol</t>
        </is>
      </c>
      <c r="E95" s="78" t="inlineStr">
        <is>
          <t>Febuxostat</t>
        </is>
      </c>
      <c r="F95" s="78" t="inlineStr">
        <is>
          <t>Benzbromarone</t>
        </is>
      </c>
      <c r="G95" s="78" t="inlineStr">
        <is>
          <t>Probenecid</t>
        </is>
      </c>
      <c r="H95" s="78" t="inlineStr">
        <is>
          <t>Rasburicase</t>
        </is>
      </c>
      <c r="I95" s="62" t="inlineStr">
        <is>
          <t>1</t>
        </is>
      </c>
      <c r="J95" s="78" t="inlineStr">
        <is>
          <t>✅ คำตอบที่ถูกต้อง: ข้อ ก. Allopurinol
🎯 ทำไมข้อนี้ถึงถูก:
การตรวจพบยีน HLA-B 58:01 ให้ผลบวก สัมพันธ์อย่างยิ่งกับการเกิดผื่นแพ้ยารุนแรงชนิด SJS/TEN จากยา Allopurinol จึงมีข้อห้ามใช้และต้องเปลี่ยนไปใช้ยาลดกรดยูริกกลุ่มอื่นแทน เช่น Febuxostat
🔍 ข้ออื่นผิดเพราะอะไร:
• ข้อ ข.: Febuxostat เป็น xanthine oxidase inhibitor ทางเลือกที่ปลอดภัยในผู้ที่มีผลยีน HLA-B 58:01 เป็นบวก
• ข้อ ค.: Benzbromarone เป็น uricosuric agent สามารถใช้ได้ในผู้ป่วยเกาต์ที่ขับยูริกทางไตน้อยและไม่มีประวัตินิ่วในไต
• ข้อ ง.: Probenecid เป็น uricosuric agent ไม่มีความสัมพันธ์กับอัลลีล HLA-B 58:01
• ข้อ จ.: Rasburicase เป็นเอนไซม์ urate oxidase ใช้ใน tumor lysis syndrome ไม่เกี่ยวข้องกับ HLA-B 58:01</t>
        </is>
      </c>
      <c r="K95" s="78" t="inlineStr">
        <is>
          <t>Pharmacogenomics and Gout</t>
        </is>
      </c>
      <c r="L95" s="78" t="inlineStr">
        <is>
          <t>HLA-B 5801 and Allopurinol-induced SJS/TEN</t>
        </is>
      </c>
      <c r="M95" s="62" t="inlineStr">
        <is>
          <t>ปานกลาง</t>
        </is>
      </c>
      <c r="N95" s="62" t="inlineStr">
        <is>
          <t>ข้อสอบเก่า</t>
        </is>
      </c>
      <c r="O95" s="78" t="inlineStr">
        <is>
          <t>[SOURCE: Pharma Plus เล่มม่วง 2 - ข้อสอบย้อนหลัง PLE-CC1 ปี 2565 ข้อ 80]</t>
        </is>
      </c>
      <c r="P95" s="62" t="n">
        <v>2565</v>
      </c>
    </row>
    <row r="96" ht="28" customHeight="1" s="49">
      <c r="A96" s="62" t="n">
        <v>88</v>
      </c>
      <c r="B96" s="78" t="inlineStr">
        <is>
          <t>ข้อใดทำให้เกิด hyperuricemia น้อยที่สุด</t>
        </is>
      </c>
      <c r="C96" s="78" t="inlineStr"/>
      <c r="D96" s="78" t="inlineStr">
        <is>
          <t>HCTZ</t>
        </is>
      </c>
      <c r="E96" s="78" t="inlineStr">
        <is>
          <t>Fenofibrate</t>
        </is>
      </c>
      <c r="F96" s="78" t="inlineStr">
        <is>
          <t>Furosemide</t>
        </is>
      </c>
      <c r="G96" s="78" t="inlineStr">
        <is>
          <t>Pyrazinamide</t>
        </is>
      </c>
      <c r="H96" s="78" t="inlineStr">
        <is>
          <t>Low dose aspirin</t>
        </is>
      </c>
      <c r="I96" s="62" t="inlineStr">
        <is>
          <t>2</t>
        </is>
      </c>
      <c r="J96" s="78" t="inlineStr">
        <is>
          <t>✅ คำตอบที่ถูกต้อง: ข้อ ข. Fenofibrate
🎯 ทำไมข้อนี้ถึงถูก:
Fenofibrate มีคุณสมบัติพิเศษในการยับยั้ง URAT1 ที่ท่อไต จึงมีฤทธิ์ uricosuric ช่วยขับกรดยูริกออกทางปัสสาวะและลดระดับยูริกในเลือด จึงไม่ทำให้เกิด hyperuricemia
🔍 ข้ออื่นผิดเพราะอะไร:
• ข้อ ก.: HCTZ (thiazide diuretics) เพิ่มการดูดกลับของกรดยูริกที่ proximal tubule ทำให้เกิด hyperuricemia ได้บ่อย
• ข้อ ค.: Furosemide (loop diuretics) ลดการขับกรดยูริกทางไต ทำให้ระดับกรดยูริกในเลือดสูงขึ้น
• ข้อ ง.: Pyrazinamide มีสาร pyrazinoic acid แย่งจับกลไกขับยูริก ทำให้เกิด hyperuricemia ได้สูงมาก
• ข้อ จ.: Low dose aspirin (75-325 mg/day) ยับยั้งการขับกรดยูริกออกทางท่อไต ทำให้ระดับยูริกสูงขึ้น</t>
        </is>
      </c>
      <c r="K96" s="78" t="inlineStr">
        <is>
          <t>Drug-Induced Hyperuricemia</t>
        </is>
      </c>
      <c r="L96" s="78" t="inlineStr">
        <is>
          <t>Fenofibrate Uricosuric Effect vs Hyperuricemic Drugs</t>
        </is>
      </c>
      <c r="M96" s="62" t="inlineStr">
        <is>
          <t>ยาก</t>
        </is>
      </c>
      <c r="N96" s="62" t="inlineStr">
        <is>
          <t>ข้อสอบเก่า</t>
        </is>
      </c>
      <c r="O96" s="78" t="inlineStr">
        <is>
          <t>[SOURCE: Pharma Plus เล่มม่วง 2 - ข้อสอบย้อนหลัง PLE-CC1 ปี 2565 ข้อ 81]</t>
        </is>
      </c>
      <c r="P96" s="62" t="n">
        <v>2565</v>
      </c>
    </row>
    <row r="97" ht="28" customHeight="1" s="49">
      <c r="A97" s="62" t="n">
        <v>89</v>
      </c>
      <c r="B97" s="78" t="inlineStr">
        <is>
          <t>ข้อใดไม่ใช่คำแนะนำในผู้ป่วย gout</t>
        </is>
      </c>
      <c r="C97" s="78" t="inlineStr"/>
      <c r="D97" s="78" t="inlineStr">
        <is>
          <t>งดกินตับสัตว์</t>
        </is>
      </c>
      <c r="E97" s="78" t="inlineStr">
        <is>
          <t>งดดื่มแอลกอฮอล์</t>
        </is>
      </c>
      <c r="F97" s="78" t="inlineStr">
        <is>
          <t>ให้กิน vitamin D</t>
        </is>
      </c>
      <c r="G97" s="78" t="inlineStr">
        <is>
          <t>ออกกำลังกาย ลดน้ำหนัก</t>
        </is>
      </c>
      <c r="H97" s="78" t="inlineStr">
        <is>
          <t>แนะนำให้ลดการกิน fructose</t>
        </is>
      </c>
      <c r="I97" s="62" t="inlineStr">
        <is>
          <t>3</t>
        </is>
      </c>
      <c r="J97" s="78" t="inlineStr">
        <is>
          <t>✅ คำตอบที่ถูกต้อง: ข้อ ค. ให้กิน vitamin D
🎯 ทำไมข้อนี้ถึงถูก:
การเสริม Vitamin D ไม่ใช่คำแนะนำในการป้องกันหรือรักษาโรคเกาต์ตามแนวทางเวชปฏิบัติ ในทางกลับกันวิตามินที่มีการศึกษาว่าอาจช่วยลดระดับกรดยูริกได้คือ Vitamin C
🔍 ข้ออื่นผิดเพราะอะไร:
• ข้อ ก.: เครื่องในสัตว์รวมถึงตับ มีพิวรีนสูงมาก (high-purine foods) จึงเป็นคำแนะนำสำคัญที่ต้องงดเว้น
• ข้อ ข.: แอลกอฮอล์โดยเฉพาะเบียร์ กระตุ้นการสร้างและลดการขับกรดยูริกทางไต จึงต้องแนะนำให้งดหรือจำกัด
• ข้อ ง.: การควบคุมน้ำหนักตัวและออกกำลังกายอย่างเหมาะสมช่วยเพิ่มความไวต่ออินซูลินและลดระดับกรดยูริกในระยะยาว
• ข้อ จ.: น้ำตาล Fructose เร่งการสลาย ATP ในเซลล์ตับกลายเป็นกรดยูริก จึงต้องแนะนำให้ลดเครื่องดื่มที่มี high-fructose corn syrup</t>
        </is>
      </c>
      <c r="K97" s="78" t="inlineStr">
        <is>
          <t>Gout Non-Pharmacological Management</t>
        </is>
      </c>
      <c r="L97" s="78" t="inlineStr">
        <is>
          <t>Dietary and Lifestyle Modifications in Gout</t>
        </is>
      </c>
      <c r="M97" s="62" t="inlineStr">
        <is>
          <t>ปานกลาง</t>
        </is>
      </c>
      <c r="N97" s="62" t="inlineStr">
        <is>
          <t>ข้อสอบเก่า</t>
        </is>
      </c>
      <c r="O97" s="78" t="inlineStr">
        <is>
          <t>[SOURCE: Pharma Plus เล่มม่วง 2 - ข้อสอบย้อนหลัง PLE-CC1 ปี 2565 ข้อ 82]</t>
        </is>
      </c>
      <c r="P97" s="62" t="n">
        <v>2565</v>
      </c>
    </row>
    <row r="98" ht="409.6" customHeight="1" s="49"/>
    <row r="99" ht="409.6" customHeight="1" s="49"/>
    <row r="100" ht="409.6" customHeight="1" s="49"/>
    <row r="101" ht="409.6" customHeight="1" s="49"/>
    <row r="102" ht="409.6" customHeight="1" s="49"/>
    <row r="103" ht="409.6" customHeight="1" s="49"/>
    <row r="104" ht="409.6" customHeight="1" s="49"/>
    <row r="105" ht="409.6" customHeight="1" s="49"/>
    <row r="106" ht="409.6" customHeight="1" s="49"/>
    <row r="107" ht="409.6" customHeight="1" s="49"/>
    <row r="108" ht="409.6" customHeight="1" s="49"/>
    <row r="109" ht="409.6" customHeight="1" s="49"/>
    <row r="110" ht="409.6" customHeight="1" s="49"/>
    <row r="111" ht="409.6" customHeight="1" s="49"/>
    <row r="112" ht="409.6" customHeight="1" s="49"/>
    <row r="113" ht="409.6" customHeight="1" s="49"/>
    <row r="114" ht="409.6" customHeight="1" s="49"/>
    <row r="115" ht="409.6" customHeight="1" s="49"/>
    <row r="116" ht="409.6" customHeight="1" s="49"/>
    <row r="117" ht="409.6" customHeight="1" s="49"/>
    <row r="118" ht="409.6" customHeight="1" s="49"/>
    <row r="119" ht="409.6" customHeight="1" s="49"/>
    <row r="120" ht="409.6" customHeight="1" s="49"/>
    <row r="121" ht="409.6" customHeight="1" s="49"/>
    <row r="122" ht="409.6" customHeight="1" s="49"/>
    <row r="123" ht="409.6" customHeight="1" s="49"/>
    <row r="124" ht="409.6" customHeight="1" s="49"/>
    <row r="125" ht="409.6" customHeight="1" s="49"/>
    <row r="126" ht="409.6" customHeight="1" s="49"/>
    <row r="127" ht="409.6" customHeight="1" s="49"/>
    <row r="128" ht="409.6" customHeight="1" s="49"/>
    <row r="129" ht="409.6" customHeight="1" s="49"/>
    <row r="130" ht="409.6" customHeight="1" s="49"/>
    <row r="131" ht="409.6" customHeight="1" s="49"/>
    <row r="132" ht="409.6" customHeight="1" s="49"/>
    <row r="133" ht="409.6" customHeight="1" s="49"/>
    <row r="134" ht="409.6" customHeight="1" s="49"/>
    <row r="135" ht="409.6" customHeight="1" s="49"/>
    <row r="136" ht="409.6" customHeight="1" s="49"/>
    <row r="137" ht="409.6" customHeight="1" s="49"/>
    <row r="138" ht="409.6" customHeight="1" s="49"/>
    <row r="139" ht="409.6" customHeight="1" s="49"/>
    <row r="140" ht="409.6" customHeight="1" s="49"/>
    <row r="141" ht="409.6" customHeight="1" s="49"/>
    <row r="142" ht="409.6" customHeight="1" s="49"/>
    <row r="143" ht="409.6" customHeight="1" s="49"/>
    <row r="144" ht="409.6" customHeight="1" s="49"/>
    <row r="145" ht="409.6" customHeight="1" s="49"/>
    <row r="146" ht="409.6" customHeight="1" s="49"/>
    <row r="147" ht="409.6" customHeight="1" s="49"/>
    <row r="148" ht="409.6" customHeight="1" s="49"/>
    <row r="149" ht="409.6" customHeight="1" s="49"/>
    <row r="150" ht="409.6" customHeight="1" s="49"/>
    <row r="151" ht="409.6" customHeight="1" s="49"/>
    <row r="152" ht="409.6" customHeight="1" s="49"/>
    <row r="153" ht="409.6" customHeight="1" s="49"/>
    <row r="154" ht="409.6" customHeight="1" s="49"/>
    <row r="155" ht="409.6" customHeight="1" s="49"/>
    <row r="156" ht="409.6" customHeight="1" s="49"/>
    <row r="157" ht="409.6" customHeight="1" s="49"/>
    <row r="158" ht="409.6" customHeight="1" s="49"/>
    <row r="159" ht="409.6" customHeight="1" s="49"/>
    <row r="160" ht="409.6" customHeight="1" s="49"/>
    <row r="161" ht="409.6" customHeight="1" s="49"/>
    <row r="162" ht="409.6" customHeight="1" s="49"/>
    <row r="163" ht="409.6" customHeight="1" s="49"/>
    <row r="164" ht="409.6" customHeight="1" s="49"/>
    <row r="165" ht="409.6" customHeight="1" s="49"/>
    <row r="166" ht="409.6" customHeight="1" s="49"/>
    <row r="167" ht="409.6" customHeight="1" s="49"/>
    <row r="168" ht="409.6" customHeight="1" s="49"/>
    <row r="169" ht="409.6" customHeight="1" s="49"/>
    <row r="170" ht="409.6" customHeight="1" s="49"/>
    <row r="171" ht="409.6" customHeight="1" s="49"/>
    <row r="172" ht="409.6" customHeight="1" s="49"/>
    <row r="173" ht="409.6" customHeight="1" s="49"/>
    <row r="174" ht="409.6" customHeight="1" s="49"/>
    <row r="175" ht="409.6" customHeight="1" s="49"/>
    <row r="176" ht="409.6" customHeight="1" s="49"/>
    <row r="177" ht="409.6" customHeight="1" s="49"/>
    <row r="178" ht="409.6" customHeight="1" s="49"/>
    <row r="179" ht="409.6" customHeight="1" s="49"/>
    <row r="180" ht="409.6" customHeight="1" s="49"/>
    <row r="181" ht="409.6" customHeight="1" s="49"/>
    <row r="182" ht="409.6" customHeight="1" s="49"/>
    <row r="183" ht="409.6" customHeight="1" s="49"/>
    <row r="184" ht="409.6" customHeight="1" s="49"/>
    <row r="185" ht="409.6" customHeight="1" s="49"/>
    <row r="186" ht="409.6" customHeight="1" s="49"/>
    <row r="187" ht="409.6" customHeight="1" s="49"/>
    <row r="188" ht="409.6" customHeight="1" s="49"/>
    <row r="189" ht="409.6" customHeight="1" s="49"/>
    <row r="190" ht="409.6" customHeight="1" s="49"/>
    <row r="191" ht="409.6" customHeight="1" s="49"/>
    <row r="192" ht="409.6" customHeight="1" s="49"/>
    <row r="193" ht="409.6" customHeight="1" s="49"/>
    <row r="194" ht="409.6" customHeight="1" s="49"/>
    <row r="195" ht="409.6" customHeight="1" s="49"/>
    <row r="196" ht="409.6" customHeight="1" s="49"/>
    <row r="197" ht="409.6" customHeight="1" s="49"/>
    <row r="198" ht="409.6" customHeight="1" s="49"/>
    <row r="199" ht="409.6" customHeight="1" s="49"/>
    <row r="200" ht="409.6" customHeight="1" s="49"/>
    <row r="201" ht="409.6" customHeight="1" s="49"/>
    <row r="202" ht="409.6" customHeight="1" s="49"/>
    <row r="203" ht="409.6" customHeight="1" s="49"/>
    <row r="204" ht="409.6" customHeight="1" s="49"/>
    <row r="205" ht="409.6" customHeight="1" s="49"/>
    <row r="206" ht="409.6" customHeight="1" s="49"/>
    <row r="207" ht="409.6" customHeight="1" s="49"/>
    <row r="208" ht="409.6" customHeight="1" s="49"/>
    <row r="209" ht="409.6" customHeight="1" s="49"/>
    <row r="210" ht="409.6" customHeight="1" s="49"/>
    <row r="211" ht="409.6" customHeight="1" s="49"/>
    <row r="212" ht="409.6" customHeight="1" s="49"/>
    <row r="213" ht="409.6" customHeight="1" s="49"/>
    <row r="214" ht="409.6" customHeight="1" s="49"/>
    <row r="215" ht="409.6" customHeight="1" s="49"/>
    <row r="216" ht="409.6" customHeight="1" s="49"/>
    <row r="217" ht="409.6" customHeight="1" s="49"/>
    <row r="218" ht="409.6" customHeight="1" s="49"/>
    <row r="219" ht="409.6" customHeight="1" s="49"/>
    <row r="220" ht="13.2" customHeight="1" s="49"/>
    <row r="221" ht="13.2" customHeight="1" s="49"/>
    <row r="222" ht="13.2" customHeight="1" s="49"/>
    <row r="223" ht="13.2" customHeight="1" s="49"/>
    <row r="224" ht="13.2" customHeight="1" s="49"/>
    <row r="225" ht="13.2" customHeight="1" s="49"/>
    <row r="226" ht="13.2" customHeight="1" s="49"/>
  </sheetData>
  <pageMargins left="0.75" right="0.75" top="1" bottom="1" header="0.5" footer="0.5"/>
  <pageSetup orientation="portrait" paperSize="9"/>
</worksheet>
</file>

<file path=xl/worksheets/sheet6.xml><?xml version="1.0" encoding="utf-8"?>
<worksheet xmlns="http://schemas.openxmlformats.org/spreadsheetml/2006/main">
  <sheetPr>
    <outlinePr summaryBelow="0" summaryRight="0"/>
    <pageSetUpPr/>
  </sheetPr>
  <dimension ref="A1:R161"/>
  <sheetViews>
    <sheetView workbookViewId="0">
      <pane ySplit="2" topLeftCell="A151" activePane="bottomLeft" state="frozen"/>
      <selection pane="bottomLeft" activeCell="A3" sqref="A3:Q150"/>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c r="G1" s="10" t="n"/>
      <c r="H1" s="10" t="n"/>
      <c r="I1" s="10" t="n"/>
      <c r="J1" s="10" t="n"/>
      <c r="K1" s="10" t="n"/>
      <c r="L1" s="10" t="n"/>
      <c r="M1" s="10" t="n"/>
      <c r="N1" s="10" t="n"/>
      <c r="O1" s="10" t="n"/>
      <c r="P1" s="10" t="n"/>
    </row>
    <row r="2" ht="64.8"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409.6" customHeight="1" s="49">
      <c r="A3" t="n">
        <v>1</v>
      </c>
      <c r="B3" s="165"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ตาม JNC VII ผู้ป่วยรายนี้มีความดันอยู่ใน stage ใด</t>
        </is>
      </c>
      <c r="D3" t="inlineStr">
        <is>
          <t>Prehypertension</t>
        </is>
      </c>
      <c r="E3" t="inlineStr">
        <is>
          <t>Stage I</t>
        </is>
      </c>
      <c r="F3" t="inlineStr">
        <is>
          <t>Stage II</t>
        </is>
      </c>
      <c r="G3" t="inlineStr">
        <is>
          <t>Stage III</t>
        </is>
      </c>
      <c r="H3" t="inlineStr">
        <is>
          <t>Normal</t>
        </is>
      </c>
      <c r="I3" t="n">
        <v>3</v>
      </c>
      <c r="J3" s="165" t="inlineStr">
        <is>
          <t>✅ คำตอบที่ถูกต้อง: ข้อ ค. Stage II
🎯 ทำไมข้อนี้ถึงถูก:
ผู้ป่วยมี DBP เท่ากับ 105 mmHg ซึ่ง ≥ 100 mmHg จัดเป็น Stage 2 Hypertension ตามเกณฑ์ JNC 7 ทันที (หาก SBP และ DBP อยู่คนละระดับ ให้ยึดระดับที่รุนแรงกว่าเสมอ)
🔍 ข้ออื่นผิดเพราะอะไร:
• ข้อ ก. (Prehypertension): เกณฑ์คือ SBP 120-139 หรือ DBP 80-89 mmHg ผู้ป่วยรายนี้ความดันสูงกว่าเกณฑ์นี้
• ข้อ ข. (Stage I): เกณฑ์คือ SBP 140-159 หรือ DBP 90-99 mmHg แม้ SBP 155 จะอยู่ในเกณฑ์นี้ แต่ DBP สูงถึง 105 จึงต้องจัดเป็น Stage 2
• ข้อ ง. (Stage III): JNC 7 ไม่มี Stage 3 (สิ้นสุดที่ Stage 2 คือ ≥ 160/100 mmHg)
• ข้อ จ. (Normal): เกณฑ์คือ SBP &lt; 120 และ DBP &lt; 80 mmHg
---</t>
        </is>
      </c>
      <c r="L3" t="inlineStr">
        <is>
          <t>Hypertension</t>
        </is>
      </c>
      <c r="M3" t="inlineStr">
        <is>
          <t>Clinic</t>
        </is>
      </c>
      <c r="N3" t="inlineStr">
        <is>
          <t>ข้อ 1 Pharma Plus เล่มม่วง 2</t>
        </is>
      </c>
      <c r="O3" t="inlineStr">
        <is>
          <t>Mock</t>
        </is>
      </c>
      <c r="P3" t="inlineStr">
        <is>
          <t>Pharma Plus เล่มม่วง 2</t>
        </is>
      </c>
      <c r="Q3" t="inlineStr">
        <is>
          <t>CASE_P2_CVD_C01</t>
        </is>
      </c>
      <c r="R3" t="inlineStr">
        <is>
          <t>Hypertension Staging &amp; Classification</t>
        </is>
      </c>
    </row>
    <row r="4" ht="409.6" customHeight="1" s="49">
      <c r="A4" t="n">
        <v>2</v>
      </c>
      <c r="B4" s="165"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อาหารที่ไม่ควรรับประทานในผู้ป่วยความดันสูงคือ</t>
        </is>
      </c>
      <c r="D4" t="inlineStr">
        <is>
          <t>ให้กินอาหารที่มีโซเดียมสูง</t>
        </is>
      </c>
      <c r="E4" t="inlineStr">
        <is>
          <t>กินอาหารที่มีรสเผ็ดจัด</t>
        </is>
      </c>
      <c r="F4" t="inlineStr">
        <is>
          <t>กินอาหารจำพวกปลา</t>
        </is>
      </c>
      <c r="G4" t="inlineStr">
        <is>
          <t>กินอาหารจำพวกผักและผลไม้</t>
        </is>
      </c>
      <c r="H4" t="inlineStr">
        <is>
          <t>ถูกทุกข้อ</t>
        </is>
      </c>
      <c r="I4" t="n">
        <v>1</v>
      </c>
      <c r="J4" s="165" t="inlineStr">
        <is>
          <t>✅ คำตอบที่ถูกต้อง: ข้อ ก. ให้กินอาหารที่มีโซเดียมสูง
🎯 ทำไมข้อนี้ถึงถูก:
Sodium ทำให้เกิด fluid retention ในหลอดเลือด เพิ่ม intravascular volume ทำให้ความดันโลหิตสูงขึ้น ผู้ป่วยความดันโลหิตสูงจึงต้องจำกัด sodium (&lt; 2,000 mg/day หรือเกลือแกงไม่เกิน 1 ช้อนชา) ไม่ใช่รับประทาน sodium สูง
🔍 ข้ออื่นผิดเพราะอะไร:
• ข้อ ข. (กินอาหารที่มีรสเผ็ดจัด): ไม่ได้ส่งผลต่อความดันโลหิตโดยตรงเหมือน sodium
• ข้อ ค. (กินอาหารจำพวกปลา): เป็นอาหารแนะนำตาม DASH diet มีโปรตีนคุณภาพดีและ omega-3 fatty acids
• ข้อ ง. (กินอาหารจำพวกผักและผลไม้): เป็นอาหารหลักของ DASH diet อุดมด้วย potassium ช่วยลดความดันโลหิต
• ข้อ จ. (ถูกทุกข้อ): ไม่ถูกต้องเนื่องจากข้อ ค และ ง เป็นอาหารที่แนะนำให้รับประทาน
---</t>
        </is>
      </c>
      <c r="L4" t="inlineStr">
        <is>
          <t>Hypertension</t>
        </is>
      </c>
      <c r="M4" t="inlineStr">
        <is>
          <t>Clinic</t>
        </is>
      </c>
      <c r="N4" t="inlineStr">
        <is>
          <t>ข้อ 2 Pharma Plus เล่มม่วง 2</t>
        </is>
      </c>
      <c r="O4" t="inlineStr">
        <is>
          <t>Mock</t>
        </is>
      </c>
      <c r="P4" t="inlineStr">
        <is>
          <t>Pharma Plus เล่มม่วง 2</t>
        </is>
      </c>
      <c r="Q4" t="inlineStr">
        <is>
          <t>CASE_P2_CVD_C01</t>
        </is>
      </c>
      <c r="R4" t="inlineStr">
        <is>
          <t>Non-pharmacotherapy &amp; Lifestyle Modification</t>
        </is>
      </c>
    </row>
    <row r="5" ht="409.6" customHeight="1" s="49">
      <c r="A5" t="n">
        <v>3</v>
      </c>
      <c r="B5" s="165"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ยาใดที่ไม่ควรให้ในผู้ป่วยรายนี้เป็นอันดับแรกตามการรักษาของ JNC VIII</t>
        </is>
      </c>
      <c r="D5" t="inlineStr">
        <is>
          <t>Amlodipine</t>
        </is>
      </c>
      <c r="E5" t="inlineStr">
        <is>
          <t>Propranolol</t>
        </is>
      </c>
      <c r="F5" t="inlineStr">
        <is>
          <t>HCTZ</t>
        </is>
      </c>
      <c r="G5" t="inlineStr">
        <is>
          <t>Valsartan</t>
        </is>
      </c>
      <c r="H5" t="inlineStr">
        <is>
          <t>Enalapril</t>
        </is>
      </c>
      <c r="I5" t="n">
        <v>2</v>
      </c>
      <c r="J5" s="165" t="inlineStr">
        <is>
          <t>✅ คำตอบที่ถูกต้อง: ข้อ ข. Propranolol
🎯 ทำไมข้อนี้ถึงถูก:
Propranolol เป็นยากลุ่ม Beta-blockers ซึ่งถูกถอดออกจาก first-line antihypertensive drugs ตาม JNC 8 (core classes ได้แก่ ACEI, ARB, CCB, Thiazide) และในผู้ป่วยเบาหวาน Beta-blockers ยังอาจบดบังอาการเตือนของภาวะ hypoglycemia (masking sympathetic symptoms ยกเว้น diaphoresis)
🔍 ข้ออื่นผิดเพราะอะไร:
• ข้อ ก. (Amlodipine): เป็นยากลุ่ม Dihydropyridine CCB จัดเป็น first-line drug ตาม JNC 8
• ข้อ ค. (HCTZ): เป็นยากลุ่ม Thiazide diuretic จัดเป็น first-line drug ตาม JNC 8
• ข้อ ง. (Valsartan): เป็นยากลุ่ม ARB จัดเป็น first-line drug โดยเฉพาะในผู้ป่วยเบาหวาน (renal protection)
• ข้อ จ. (Enalapril): เป็นยากลุ่ม ACEI จัดเป็น first-line drug อันดับแรกในผู้ป่วยเบาหวาน (ชะลอการเสื่อมของไต)
---</t>
        </is>
      </c>
      <c r="L5" t="inlineStr">
        <is>
          <t>Hypertension</t>
        </is>
      </c>
      <c r="M5" t="inlineStr">
        <is>
          <t>Clinic</t>
        </is>
      </c>
      <c r="N5" t="inlineStr">
        <is>
          <t>ข้อ 3 Pharma Plus เล่มม่วง 2</t>
        </is>
      </c>
      <c r="O5" t="inlineStr">
        <is>
          <t>Mock</t>
        </is>
      </c>
      <c r="P5" t="inlineStr">
        <is>
          <t>Pharma Plus เล่มม่วง 2</t>
        </is>
      </c>
      <c r="Q5" t="inlineStr">
        <is>
          <t>CASE_P2_CVD_C01</t>
        </is>
      </c>
      <c r="R5" t="inlineStr">
        <is>
          <t>First-line Antihypertensive Agents</t>
        </is>
      </c>
    </row>
    <row r="6" ht="409.6" customHeight="1" s="49">
      <c r="A6" t="n">
        <v>4</v>
      </c>
      <c r="B6" s="165"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ความดันเป้าหมายของผู้ป่วยรายนี้ตาม JNC VIII คือ</t>
        </is>
      </c>
      <c r="D6" t="inlineStr">
        <is>
          <t>130/80 mmHg</t>
        </is>
      </c>
      <c r="E6" t="inlineStr">
        <is>
          <t>120/80 mmHg</t>
        </is>
      </c>
      <c r="F6" t="inlineStr">
        <is>
          <t>140/80 mmHg</t>
        </is>
      </c>
      <c r="G6" t="inlineStr">
        <is>
          <t>130/85 mmHg</t>
        </is>
      </c>
      <c r="H6" t="inlineStr">
        <is>
          <t>140/90 mmHg</t>
        </is>
      </c>
      <c r="I6" t="n">
        <v>5</v>
      </c>
      <c r="J6" s="165" t="inlineStr">
        <is>
          <t>✅ คำตอบที่ถูกต้อง: ข้อ จ. 140/90 mmHg
🎯 ทำไมข้อนี้ถึงถูก:
ตามคำแนะนำข้อที่ 4 ของ JNC 8 (Guideline 2014) ในประชากรอายุตั้งแต่ 18 ปีขึ้นไปที่มีโรคร่วมเป็น diabetes mellitus (DM) กำหนด blood pressure target ไว้ที่ &lt; 140/90 mmHg
🔍 ข้ออื่นผิดเพราะอะไร:
• ข้อ ก. (130/80 mmHg): เป็น blood pressure goal ตามเกณฑ์ JNC 7 และเกณฑ์ปัจจุบัน (ACC/AHA 2017) แต่ไม่ใช่คำตอบตาม JNC 8 ที่โจทย์ระบุ
• ข้อ ข. (120/80 mmHg): เป็นระดับ normal blood pressure ไม่ใช่เป้าหมายการรักษาของ JNC 8
• ข้อ ค. (140/80 mmHg): ไม่ตรงกับ threshold ตามเกณฑ์ของ JNC 8
• ข้อ ง. (130/85 mmHg): ไม่มีเกณฑ์ตัวเลขนี้ใน clinical practice guideline
---</t>
        </is>
      </c>
      <c r="L6" t="inlineStr">
        <is>
          <t>Hypertension</t>
        </is>
      </c>
      <c r="M6" t="inlineStr">
        <is>
          <t>Clinic</t>
        </is>
      </c>
      <c r="N6" t="inlineStr">
        <is>
          <t>ข้อ 4 Pharma Plus เล่มม่วง 2</t>
        </is>
      </c>
      <c r="O6" t="inlineStr">
        <is>
          <t>Mock</t>
        </is>
      </c>
      <c r="P6" t="inlineStr">
        <is>
          <t>Pharma Plus เล่มม่วง 2</t>
        </is>
      </c>
      <c r="Q6" t="inlineStr">
        <is>
          <t>CASE_P2_CVD_C01</t>
        </is>
      </c>
      <c r="R6" t="inlineStr">
        <is>
          <t>Blood Pressure Targets (JNC 8)</t>
        </is>
      </c>
    </row>
    <row r="7" ht="409.6" customHeight="1" s="49">
      <c r="A7" t="n">
        <v>5</v>
      </c>
      <c r="B7" s="165"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แพทย์พิจารณาจ่ายยา enalapril อาการข้างเคียงที่พบบ่อยของยาตัวนี้คือ</t>
        </is>
      </c>
      <c r="D7" t="inlineStr">
        <is>
          <t>อาการไอแห้งๆ</t>
        </is>
      </c>
      <c r="E7" t="inlineStr">
        <is>
          <t>ผื่นแพ้รุนแรง</t>
        </is>
      </c>
      <c r="F7" t="inlineStr">
        <is>
          <t>หัวใจเต้นช้าลง</t>
        </is>
      </c>
      <c r="G7" t="inlineStr">
        <is>
          <t>ระดับน้ำตาลในเลือดสูงขึ้น</t>
        </is>
      </c>
      <c r="H7" t="inlineStr">
        <is>
          <t>ไม่มีข้อใดถูก</t>
        </is>
      </c>
      <c r="I7" t="n">
        <v>1</v>
      </c>
      <c r="J7" s="165" t="inlineStr">
        <is>
          <t>✅ คำตอบที่ถูกต้อง: ข้อ ก. อาการไอแห้งๆ
🎯 ทำไมข้อนี้ถึงถูก:
Dry cough เป็น adverse effect ที่พบบ่อยที่สุดของยากลุ่ม ACEIs (พบได้ 5-20%) เกิดจากการสะสมของ bradykinin และ substance P ใน upper respiratory tract หากผู้ป่วยทนอาการไอไม่ได้ ให้เปลี่ยนไปใช้ยากลุ่ม ARBs แทน
🔍 ข้ออื่นผิดเพราะอะไร:
• ข้อ ข. (ผื่นแพ้รุนแรง): พบได้น้อย ไม่ใช่อาการข้างเคียงที่พบบ่อยของ Enalapril
• ข้อ ค. (หัวใจเต้นช้าลง): Bradycardia เป็นผลจาก Beta-blockers หรือ Non-DHP CCB ไม่ใช่ ACEIs
• ข้อ ง. (ระดับน้ำตาลในเลือดสูงขึ้น): Hyperglycemia ไม่ใช่อาการข้างเคียงของ ACEIs ในทางตรงกันข้ามช่วยเพิ่ม insulin sensitivity เล็กน้อย
• ข้อ จ. (ไม่มีข้อใดถูก): ไม่ถูกต้องเนื่องจากข้อ ก ถูกต้องชัดเจน
---</t>
        </is>
      </c>
      <c r="L7" t="inlineStr">
        <is>
          <t>Hypertension</t>
        </is>
      </c>
      <c r="M7" t="inlineStr">
        <is>
          <t>Clinic</t>
        </is>
      </c>
      <c r="N7" t="inlineStr">
        <is>
          <t>ข้อ 5 Pharma Plus เล่มม่วง 2</t>
        </is>
      </c>
      <c r="O7" t="inlineStr">
        <is>
          <t>Mock</t>
        </is>
      </c>
      <c r="P7" t="inlineStr">
        <is>
          <t>Pharma Plus เล่มม่วง 2</t>
        </is>
      </c>
      <c r="Q7" t="inlineStr">
        <is>
          <t>CASE_P2_CVD_C01</t>
        </is>
      </c>
      <c r="R7" t="inlineStr">
        <is>
          <t>ACEIs Adverse Drug Reactions (Dry cough)</t>
        </is>
      </c>
    </row>
    <row r="8" ht="409.6" customHeight="1" s="49">
      <c r="A8" t="n">
        <v>6</v>
      </c>
      <c r="B8" s="165"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จากการรับประทานยา enalapril ควรทำการติดตามค่าใด</t>
        </is>
      </c>
      <c r="D8" t="inlineStr">
        <is>
          <t>AST/ALT</t>
        </is>
      </c>
      <c r="E8" t="inlineStr">
        <is>
          <t>CBC</t>
        </is>
      </c>
      <c r="F8" t="inlineStr">
        <is>
          <t>Electrolyte</t>
        </is>
      </c>
      <c r="G8" t="inlineStr">
        <is>
          <t>Renal function</t>
        </is>
      </c>
      <c r="H8" t="inlineStr">
        <is>
          <t>ข้อ ค และ ง ถูก</t>
        </is>
      </c>
      <c r="I8" t="n">
        <v>5</v>
      </c>
      <c r="J8" s="165" t="inlineStr">
        <is>
          <t>✅ คำตอบที่ถูกต้อง: ข้อ จ. ข้อ ค และ ง ถูก
🎯 ทำไมข้อนี้ถึงถูก:
ยากลุ่ม ACEIs ขยาย efferent arteriole ส่งผลต่อ intraglomerular hemodynamics และลด aldosterone secretion จึงต้อง monitor ทั้ง renal function (BUN, Serum Creatinine เพื่อเฝ้าระวัง AKI) และ electrolytes (โดยเฉพาะ Serum Potassium เพื่อเฝ้าระวัง hyperkalemia)
🔍 ข้ออื่นผิดเพราะอะไร:
• ข้อ ก. (AST/ALT): Liver function test ไม่ใช่ routine laboratory monitoring ของ Enalapril
• ข้อ ข. (CBC): ไม่จำเป็นต้องตรวจติดตามเป็นประจำในการใช้ยานี้
• ข้อ ค. (Electrolyte): ต้องตรวจ Serum K+ แต่ยังมี Renal function ที่ต้องตรวจด้วย
• ข้อ ง. (Renal function): ต้องตรวจ Serum Creatinine แต่ยังมี Electrolyte ที่ต้องตรวจด้วย ดังนั้นจึงต้องเลือกข้อ จ
---</t>
        </is>
      </c>
      <c r="L8" t="inlineStr">
        <is>
          <t>Hypertension</t>
        </is>
      </c>
      <c r="M8" t="inlineStr">
        <is>
          <t>Clinic</t>
        </is>
      </c>
      <c r="N8" t="inlineStr">
        <is>
          <t>ข้อ 6 Pharma Plus เล่มม่วง 2</t>
        </is>
      </c>
      <c r="O8" t="inlineStr">
        <is>
          <t>Mock</t>
        </is>
      </c>
      <c r="P8" t="inlineStr">
        <is>
          <t>Pharma Plus เล่มม่วง 2</t>
        </is>
      </c>
      <c r="Q8" t="inlineStr">
        <is>
          <t>CASE_P2_CVD_C01</t>
        </is>
      </c>
      <c r="R8" t="inlineStr">
        <is>
          <t>Therapeutic Drug Monitoring (Renal &amp; K+)</t>
        </is>
      </c>
    </row>
    <row r="9" ht="409.6" customHeight="1" s="49">
      <c r="A9" t="n">
        <v>7</v>
      </c>
      <c r="B9" s="165" t="inlineStr">
        <is>
          <t>ผู้ป่วยไปซื้อยา enalapril ที่ร้านขายยา เภสัชกรร้านยาสามารถจ่ายยานี้ได้หรือไม่</t>
        </is>
      </c>
      <c r="D9" t="inlineStr">
        <is>
          <t>จ่ายได้ เพราะเป็นยาอันตราย</t>
        </is>
      </c>
      <c r="E9" t="inlineStr">
        <is>
          <t>จ่ายไม่ได้ เพราะเป็นยาควบคุมพิเศษ</t>
        </is>
      </c>
      <c r="F9" t="inlineStr">
        <is>
          <t>จ่ายไม่ได้ เพราะเป็นวัตถุออกฤทธิ์ต่อจิตและประสาทประเภท 2</t>
        </is>
      </c>
      <c r="G9" t="inlineStr">
        <is>
          <t>จ่ายได้ เพราะเป็นยาบรรจุเสร็จที่ไม่ใช่ยาอันตรายหรือยาควบคุมพิเศษ</t>
        </is>
      </c>
      <c r="H9" t="inlineStr">
        <is>
          <t>จ่ายไม่ได้ เพราะเป็นยาเสพติดให้โทษประเภท 3 ต้องมีใบสั่งแพทย์เท่านั้น</t>
        </is>
      </c>
      <c r="I9" t="n">
        <v>1</v>
      </c>
      <c r="J9" s="165" t="inlineStr">
        <is>
          <t>✅ คำตอบที่ถูกต้อง: ข้อ ก. จ่ายได้ เพราะเป็นยาอันตราย
🎯 ทำไมข้อนี้ถึงถูก:
Enalapril จัดเป็น "ยาอันตราย" ตามพระราชบัญญัติยา ซึ่งเภสัชกรชั้นหนึ่งในร้านยาแผนปัจจุบัน (ขย.1) สามารถส่งมอบและจ่ายให้แก่ผู้ป่วยได้โดยต้องมีเภสัชกรปฏิบัติหน้าที่ประจำร้าน
🔍 ข้ออื่นผิดเพราะอะไร:
• ข้อ ข. (จ่ายไม่ได้ เพราะเป็นยาควบคุมพิเศษ): ยาลดความดันกลุ่ม ACEIs ไม่ใช่ยาควบคุมพิเศษ
• ข้อ ค. (จ่ายไม่ได้ เพราะเป็นวัตถุออกฤทธิ์ต่อจิตและประสาทประเภท 2): Enalapril ไม่มีฤทธิ์ต่อจิตและประสาท
• ข้อ ง. (จ่ายได้ เพราะเป็นยาบรรจุเสร็จที่ไม่ใช่ยาอันตรายฯ): Enalapril เป็นยาอันตราย ไม่ใช่ยาสามัญประจำบ้านหรือยาบรรจุเสร็จทั่วไป
• ข้อ จ. (จ่ายไม่ได้ เพราะเป็นยาเสพติดให้โทษประเภท 3ฯ): Enalapril ไม่ใช่ยาเสพติดให้โทษ
---
# [CASE_P2_CVD_C02] สถานการณ์ที่ 2: ชายอายุ 53 ปี เป็นโรคเบาหวานและมีภาวะไขมันในเลือดผิดปกติ (Dyslipidemia)
- ชุดข้อสอบ: Pharma Plus เล่มม่วง 2 (P2)
- สายวิชาหลัก (Case Track): Clinic
- หมวดวิชาหลัก (Main Sheet): 2. Cardiovascular
- หมวดวิชาย่อย (Subtopic): Dyslipidemia
- สถานการณ์เคส: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และผลทางห้องปฏิบัติการอื่นๆ ดังนี้:
  Total cholesterol (&lt;240) 243 mg/dL
  Triglyceride (&lt;200) 200 mg/dL
  HDL-C (&gt;40) 33 mg/dL
  FBS (&lt;126) 135 mg%
  HbA1c (&lt;7) 7.0%
  จากการซักประวัติเพิ่มเติมพบว่าบิดาเสียชีวิตด้วยโรค myocardial infarction เมื่ออายุ 53 ปี พี่ชายเสียชีวิตด้วยโรคเดียวกันนี้เมื่ออายุ 44 ปี ยาที่กินอยู่คือ glibenclamide 10 mg BID
---</t>
        </is>
      </c>
      <c r="L9" t="inlineStr">
        <is>
          <t>Pharmacy Laws &amp; Ethics</t>
        </is>
      </c>
      <c r="M9" t="inlineStr">
        <is>
          <t>SAP</t>
        </is>
      </c>
      <c r="N9" t="inlineStr">
        <is>
          <t>ข้อ 7 Pharma Plus เล่มม่วง 2</t>
        </is>
      </c>
      <c r="O9" t="inlineStr">
        <is>
          <t>Mock</t>
        </is>
      </c>
      <c r="P9" t="inlineStr">
        <is>
          <t>Pharma Plus เล่มม่วง 2</t>
        </is>
      </c>
      <c r="R9" t="inlineStr">
        <is>
          <t>Drug Classification &amp; Pharmacy Dispensing Law</t>
        </is>
      </c>
    </row>
    <row r="10" ht="409.6" customHeight="1" s="49">
      <c r="A10" t="n">
        <v>8</v>
      </c>
      <c r="B10" s="165" t="inlineStr">
        <is>
          <t>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และผลทางห้องปฏิบัติการอื่นๆ ดังนี้:
  Total cholesterol (&lt;240) 243 mg/dL
  Triglyceride (&lt;200) 200 mg/dL
  HDL-C (&gt;40) 33 mg/dL
  FBS (&lt;126) 135 mg%
  HbA1c (&lt;7) 7.0%
  จากการซักประวัติเพิ่มเติมพบว่าบิดาเสียชีวิตด้วยโรค myocardial infarction เมื่ออายุ 53 ปี พี่ชายเสียชีวิตด้วยโรคเดียวกันนี้เมื่ออายุ 44 ปี ยาที่กินอยู่คือ glibenclamide 10 mg BID
ผู้ป่วยมีค่า LDL-C เท่าไร</t>
        </is>
      </c>
      <c r="D10" t="inlineStr">
        <is>
          <t>130 mg/dL</t>
        </is>
      </c>
      <c r="E10" t="inlineStr">
        <is>
          <t>140 mg/dL</t>
        </is>
      </c>
      <c r="F10" t="inlineStr">
        <is>
          <t>150 mg/dL</t>
        </is>
      </c>
      <c r="G10" t="inlineStr">
        <is>
          <t>160 mg/dL</t>
        </is>
      </c>
      <c r="H10" t="inlineStr">
        <is>
          <t>170 mg/dL</t>
        </is>
      </c>
      <c r="I10" t="n">
        <v>5</v>
      </c>
      <c r="J10" s="165" t="inlineStr">
        <is>
          <t>✅ คำตอบที่ถูกต้อง: ข้อ จ. 170 mg/dL
🎯 ทำไมข้อนี้ถึงถูก:
คำนวณโดยใช้ Friedewald formula: LDL-C = TC - HDL-C - (TG / 5) (สูตรนี้ใช้ได้เมื่อ TG &lt; 400 mg/dL)
แทนค่า: LDL-C = 243 - 33 - (200 / 5) = 243 - 33 - 40 = 170 mg/dL
🔍 ข้ออื่นผิดเพราะอะไร:
• ข้อ ก. (130 mg/dL): ตัวเลขผิด ไม่ตรงตามผลคำนวณของ Friedewald formula
• ข้อ ข. (140 mg/dL): ตัวเลขผิด เกิดจากการลืมลบค่า HDL-C หรือคำนวณสัดส่วน TG ผิด
• ข้อ ค. (150 mg/dL): ตัวเลขผิด ไม่ตรงตามผลคำนวณของ Friedewald formula
• ข้อ ง. (160 mg/dL): ตัวเลขผิด ไม่ตรงตามผลคำนวณของ Friedewald formula
---</t>
        </is>
      </c>
      <c r="L10" t="inlineStr">
        <is>
          <t>Dyslipidemia</t>
        </is>
      </c>
      <c r="M10" t="inlineStr">
        <is>
          <t>Clinic</t>
        </is>
      </c>
      <c r="N10" t="inlineStr">
        <is>
          <t>ข้อ 8 Pharma Plus เล่มม่วง 2</t>
        </is>
      </c>
      <c r="O10" t="inlineStr">
        <is>
          <t>Mock</t>
        </is>
      </c>
      <c r="P10" t="inlineStr">
        <is>
          <t>Pharma Plus เล่มม่วง 2</t>
        </is>
      </c>
      <c r="Q10" t="inlineStr">
        <is>
          <t>CASE_P2_CVD_C02</t>
        </is>
      </c>
      <c r="R10" t="inlineStr">
        <is>
          <t>Lipid Profile Calculation (Friedewald Equation)</t>
        </is>
      </c>
    </row>
    <row r="11" ht="409.6" customHeight="1" s="49">
      <c r="A11" t="n">
        <v>9</v>
      </c>
      <c r="B11" s="165" t="inlineStr">
        <is>
          <t>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และผลทางห้องปฏิบัติการอื่นๆ ดังนี้:
  Total cholesterol (&lt;240) 243 mg/dL
  Triglyceride (&lt;200) 200 mg/dL
  HDL-C (&gt;40) 33 mg/dL
  FBS (&lt;126) 135 mg%
  HbA1c (&lt;7) 7.0%
  จากการซักประวัติเพิ่มเติมพบว่าบิดาเสียชีวิตด้วยโรค myocardial infarction เมื่ออายุ 53 ปี พี่ชายเสียชีวิตด้วยโรคเดียวกันนี้เมื่ออายุ 44 ปี ยาที่กินอยู่คือ glibenclamide 10 mg BID
ข้อใดไม่ใช่ major risk factor ต่อการเกิด coronary heart disease</t>
        </is>
      </c>
      <c r="D11" t="inlineStr">
        <is>
          <t>บิดาเสียชีวิตด้วย myocardial infarction เมื่ออายุ 53 ปี</t>
        </is>
      </c>
      <c r="E11" t="inlineStr">
        <is>
          <t>พี่ชายเสียชีวิตด้วย myocardial infarction เมื่ออายุ 44 ปี</t>
        </is>
      </c>
      <c r="F11" t="inlineStr">
        <is>
          <t>ดื่มไวน์ 2 แก้วทุกวัน</t>
        </is>
      </c>
      <c r="G11" t="inlineStr">
        <is>
          <t>มีระดับ HDL-C 33 mg/dL</t>
        </is>
      </c>
      <c r="H11" t="inlineStr">
        <is>
          <t>ผู้ป่วยเป็นชายอายุ 53 ปี</t>
        </is>
      </c>
      <c r="I11" t="n">
        <v>3</v>
      </c>
      <c r="J11" s="165" t="inlineStr">
        <is>
          <t>✅ คำตอบที่ถูกต้อง: ข้อ ค. ดื่มไวน์ 2 แก้วทุกวัน
🎯 ทำไมข้อนี้ถึงถูก:
การดื่ม alcohol ในปริมาณปานกลางไม่ได้จัดเป็น Major Risk Factor ตามเกณฑ์ของ NCEP ATP III ในทางกลับกัน premature CAD ในครอบครัว, เพศชายอายุ ≥ 45 ปี และ low HDL-C ล้วนเป็น major risk factors ทั้งสิ้น
🔍 ข้ออื่นผิดเพราะอะไร:
• ข้อ ก. (บิดาเสียชีวิตด้วย MI อายุ 53 ปี): เป็นประวัติครอบครัวสายตรงเกิด premature CAD (first-degree male relative &lt; 55 ปี) จัดเป็น major risk factor
• ข้อ ข. (พี่ชายเสียชีวิตด้วย MI อายุ 44 ปี): เป็นประวัติครอบครัวสายตรงเกิด premature CAD (first-degree male relative &lt; 55 ปี) จัดเป็น major risk factor
• ข้อ ง. (ระดับ HDL-C 33 mg/dL): Low HDL-C (&lt; 40 mg/dL ในเพศชาย) จัดเป็น major risk factor
• ข้อ จ. (ผู้ป่วยเป็นชายอายุ 53 ปี): เพศชายอายุ ≥ 45 ปี จัดเป็น major risk factor ทางด้านอายุ
---</t>
        </is>
      </c>
      <c r="L11" t="inlineStr">
        <is>
          <t>Dyslipidemia</t>
        </is>
      </c>
      <c r="M11" t="inlineStr">
        <is>
          <t>Clinic</t>
        </is>
      </c>
      <c r="N11" t="inlineStr">
        <is>
          <t>ข้อ 9 Pharma Plus เล่มม่วง 2</t>
        </is>
      </c>
      <c r="O11" t="inlineStr">
        <is>
          <t>Mock</t>
        </is>
      </c>
      <c r="P11" t="inlineStr">
        <is>
          <t>Pharma Plus เล่มม่วง 2</t>
        </is>
      </c>
      <c r="Q11" t="inlineStr">
        <is>
          <t>CASE_P2_CVD_C02</t>
        </is>
      </c>
      <c r="R11" t="inlineStr">
        <is>
          <t>Cardiovascular Risk Assessment &amp; Stratification</t>
        </is>
      </c>
    </row>
    <row r="12" ht="409.6" customHeight="1" s="49">
      <c r="A12" t="n">
        <v>10</v>
      </c>
      <c r="B12" s="165" t="inlineStr">
        <is>
          <t>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และผลทางห้องปฏิบัติการอื่นๆ ดังนี้:
  Total cholesterol (&lt;240) 243 mg/dL
  Triglyceride (&lt;200) 200 mg/dL
  HDL-C (&gt;40) 33 mg/dL
  FBS (&lt;126) 135 mg%
  HbA1c (&lt;7) 7.0%
  จากการซักประวัติเพิ่มเติมพบว่าบิดาเสียชีวิตด้วยโรค myocardial infarction เมื่ออายุ 53 ปี พี่ชายเสียชีวิตด้วยโรคเดียวกันนี้เมื่ออายุ 44 ปี ยาที่กินอยู่คือ glibenclamide 10 mg BID
เป้าหมายแรกในการรักษาภาวะ Hyperlipidemia ของผู้ป่วย</t>
        </is>
      </c>
      <c r="D12" t="inlineStr">
        <is>
          <t>ลดระดับ Total cholesterol</t>
        </is>
      </c>
      <c r="E12" t="inlineStr">
        <is>
          <t>เพิ่มระดับ HDL-C</t>
        </is>
      </c>
      <c r="F12" t="inlineStr">
        <is>
          <t>ลดระดับ Non-HDL-C</t>
        </is>
      </c>
      <c r="G12" t="inlineStr">
        <is>
          <t>ลดระดับ Triglyceride</t>
        </is>
      </c>
      <c r="H12" t="inlineStr">
        <is>
          <t>ลดระดับ LDL-C</t>
        </is>
      </c>
      <c r="I12" t="n">
        <v>5</v>
      </c>
      <c r="J12" s="165" t="inlineStr">
        <is>
          <t>✅ คำตอบที่ถูกต้อง: ข้อ จ. ลดระดับ LDL-C
🎯 ทำไมข้อนี้ถึงถูก:
ตามแนวทางเวชปฏิบัติ NCEP ATP III และ ACC/AHA เป้าหมายหลักอันดับแรก (primary target of therapy) ในการลด cardiovascular risk คือการลดระดับ LDL-C ยกเว้นกรณี severe hypertriglyceridemia (TG ≥ 500 mg/dL) จึงจะเน้นลด TG ก่อนเพื่อป้องกัน acute pancreatitis
🔍 ข้ออื่นผิดเพราะอะไร:
• ข้อ ก. (ลดระดับ Total cholesterol): Total cholesterol ประกอบด้วยไขมันหลายชนิด จึงไม่ใช่ specific primary target
• ข้อ ข. (เพิ่มระดับ HDL-C): เป็น secondary target และยังไม่มีหลักฐานชัดเจนว่าการใช้ยาเพิ่ม HDL ช่วยลด cardiovascular events
• ข้อ ค. (ลดระดับ Non-HDL-C): เป็น secondary target สำหรับผู้ป่วยที่มี TG ≥ 200 mg/dL หลังจากคุม LDL-C ได้ตามเป้าแล้ว
• ข้อ ง. (ลดระดับ Triglyceride): ระดับ TG ของผู้ป่วยเท่ากับ 200 mg/dL (ไม่ถึง 500 mg/dL) จึงยังไม่ใช่ primary target
---</t>
        </is>
      </c>
      <c r="L12" t="inlineStr">
        <is>
          <t>Dyslipidemia</t>
        </is>
      </c>
      <c r="M12" t="inlineStr">
        <is>
          <t>Clinic</t>
        </is>
      </c>
      <c r="N12" t="inlineStr">
        <is>
          <t>ข้อ 10 Pharma Plus เล่มม่วง 2</t>
        </is>
      </c>
      <c r="O12" t="inlineStr">
        <is>
          <t>Mock</t>
        </is>
      </c>
      <c r="P12" t="inlineStr">
        <is>
          <t>Pharma Plus เล่มม่วง 2</t>
        </is>
      </c>
      <c r="Q12" t="inlineStr">
        <is>
          <t>CASE_P2_CVD_C02</t>
        </is>
      </c>
      <c r="R12" t="inlineStr">
        <is>
          <t>Treatment Goals &amp; Primary Target</t>
        </is>
      </c>
    </row>
    <row r="13" ht="409.6" customHeight="1" s="49">
      <c r="A13" t="n">
        <v>11</v>
      </c>
      <c r="B13" s="165" t="inlineStr">
        <is>
          <t>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และผลทางห้องปฏิบัติการอื่นๆ ดังนี้:
  Total cholesterol (&lt;240) 243 mg/dL
  Triglyceride (&lt;200) 200 mg/dL
  HDL-C (&gt;40) 33 mg/dL
  FBS (&lt;126) 135 mg%
  HbA1c (&lt;7) 7.0%
  จากการซักประวัติเพิ่มเติมพบว่าบิดาเสียชีวิตด้วยโรค myocardial infarction เมื่ออายุ 53 ปี พี่ชายเสียชีวิตด้วยโรคเดียวกันนี้เมื่ออายุ 44 ปี ยาที่กินอยู่คือ glibenclamide 10 mg BID
การรักษาผู้ป่วยรายนี้จะต้องลดระดับ LDL - C ให้ได้เท่าไร เพื่อป้องกัน atherosclerosis</t>
        </is>
      </c>
      <c r="D13" t="inlineStr">
        <is>
          <t>&lt; 100 mg/dL</t>
        </is>
      </c>
      <c r="E13" t="inlineStr">
        <is>
          <t>&lt; 130 mg/dL</t>
        </is>
      </c>
      <c r="F13" t="inlineStr">
        <is>
          <t>&lt; 160 mg/dL</t>
        </is>
      </c>
      <c r="G13" t="inlineStr">
        <is>
          <t>&lt; 190 mg/dL</t>
        </is>
      </c>
      <c r="H13" t="inlineStr">
        <is>
          <t>&lt; 200 mg/dL</t>
        </is>
      </c>
      <c r="I13" t="n">
        <v>1</v>
      </c>
      <c r="J13" s="165" t="inlineStr">
        <is>
          <t>✅ คำตอบที่ถูกต้อง: ข้อ ก. &lt; 100 mg/dL
🎯 ทำไมข้อนี้ถึงถูก:
ผู้ป่วยเป็น diabetes mellitus จัดเป็น Coronary Heart Disease (CHD) Risk Equivalent ตามเกณฑ์ NCEP ATP III ซึ่งจัดอยู่ในกลุ่ม high-risk category โดยมี LDL-C goal คือ &lt; 100 mg/dL
🔍 ข้ออื่นผิดเพราะอะไร:
• ข้อ ข. (&lt; 130 mg/dL): เป็น LDL-C target สำหรับ moderate-risk group (มี risk factors ≥ 2 ข้อ และไม่มี diabetes)
• ข้อ ค. (&lt; 160 mg/dL): เป็น LDL-C target สำหรับ low-risk group (มี risk factor 0-1 ข้อ)
• ข้อ ง. (&lt; 190 mg/dL): เป็นระดับ cut-off สำหรับพิจารณาเริ่ม high-intensity statin ใน severe hypercholesterolemia ไม่ใช่เป้าหมายการรักษา
• ข้อ จ. (&lt; 200 mg/dL): เป็นค่าปกติอ้างอิงของ Total cholesterol ไม่ใช่ LDL-C goal
---</t>
        </is>
      </c>
      <c r="L13" t="inlineStr">
        <is>
          <t>Dyslipidemia</t>
        </is>
      </c>
      <c r="M13" t="inlineStr">
        <is>
          <t>Clinic</t>
        </is>
      </c>
      <c r="N13" t="inlineStr">
        <is>
          <t>ข้อ 11 Pharma Plus เล่มม่วง 2</t>
        </is>
      </c>
      <c r="O13" t="inlineStr">
        <is>
          <t>Mock</t>
        </is>
      </c>
      <c r="P13" t="inlineStr">
        <is>
          <t>Pharma Plus เล่มม่วง 2</t>
        </is>
      </c>
      <c r="Q13" t="inlineStr">
        <is>
          <t>CASE_P2_CVD_C02</t>
        </is>
      </c>
      <c r="R13" t="inlineStr">
        <is>
          <t>LDL-C Target in Diabetes Mellitus</t>
        </is>
      </c>
    </row>
    <row r="14" ht="409.6" customHeight="1" s="49">
      <c r="A14" t="n">
        <v>12</v>
      </c>
      <c r="B14" s="165" t="inlineStr">
        <is>
          <t>ยาที่คนไข้ควรได้รับเป็นอันดับแรกเพื่อให้ได้ผลตามเป้าหมายตามข้อข้างต้น</t>
        </is>
      </c>
      <c r="D14" t="inlineStr">
        <is>
          <t>ยากลุ่ม statin</t>
        </is>
      </c>
      <c r="E14" t="inlineStr">
        <is>
          <t>ยากลุ่ม bile acid sequestrants</t>
        </is>
      </c>
      <c r="F14" t="inlineStr">
        <is>
          <t>ยากลุ่ม nicotinic acid</t>
        </is>
      </c>
      <c r="G14" t="inlineStr">
        <is>
          <t>ยากลุ่ม fibric acid</t>
        </is>
      </c>
      <c r="H14" t="inlineStr">
        <is>
          <t>ยากลุ่ม plant sterol</t>
        </is>
      </c>
      <c r="I14" t="n">
        <v>1</v>
      </c>
      <c r="J14" s="165" t="inlineStr">
        <is>
          <t>✅ คำตอบที่ถูกต้อง: ข้อ ก. ยากลุ่ม statin
🎯 ทำไมข้อนี้ถึงถูก:
ยากลุ่ม Statins (HMG-CoA reductase inhibitors) เป็น first-line drug of choice ที่มีประสิทธิภาพสูงสุดในการลด LDL-C และมี clinical outcome trial ยืนยันชัดเจนในการลด major adverse cardiovascular events (MACE) ในผู้ป่วยเบาหวาน
🔍 ข้ออื่นผิดเพราะอะไร:
• ข้อ ข. (ยากลุ่ม bile acid sequestrants): ลด LDL-C ได้น้อยกว่า statins และอาจเพิ่มระดับ TG ในผู้ป่วยที่มี baseline TG สูง
• ข้อ ค. (ยากลุ่ม nicotinic acid): มีผลข้างเคียง cutaneous flushing สูง และอาจทำให้ glycemic control ในผู้ป่วยเบาหวานแย่ลง
• ข้อ ง. (ยากลุ่ม fibric acid): มีข้อบ่งใช้หลักในการลด Triglyceride ไม่ใช่ first-line สำหรับการลด LDL-C
• ข้อ จ. (ยากลุ่ม plant sterol): เป็นเพียง dietary supplement ช่วยยับยั้ง intestinal cholesterol absorption เล็กน้อย ไม่ใช่ pharmacotherapy หลัก
---</t>
        </is>
      </c>
      <c r="L14" t="inlineStr">
        <is>
          <t>Dyslipidemia</t>
        </is>
      </c>
      <c r="M14" t="inlineStr">
        <is>
          <t>Clinic</t>
        </is>
      </c>
      <c r="N14" t="inlineStr">
        <is>
          <t>ข้อ 12 Pharma Plus เล่มม่วง 2</t>
        </is>
      </c>
      <c r="O14" t="inlineStr">
        <is>
          <t>Mock</t>
        </is>
      </c>
      <c r="P14" t="inlineStr">
        <is>
          <t>Pharma Plus เล่มม่วง 2</t>
        </is>
      </c>
      <c r="R14" t="inlineStr">
        <is>
          <t>Lipid-Lowering Drug of Choice (Statins)</t>
        </is>
      </c>
    </row>
    <row r="15" ht="409.6" customHeight="1" s="49">
      <c r="A15" t="n">
        <v>13</v>
      </c>
      <c r="B15" s="165" t="inlineStr">
        <is>
          <t>ยาในกลุ่ม statin สามารถลดระดับ LDL-C ด้วยกลไกใด</t>
        </is>
      </c>
      <c r="D15" t="inlineStr">
        <is>
          <t>ลดการสร้าง LDL-C receptor ที่ตับ</t>
        </is>
      </c>
      <c r="E15" t="inlineStr">
        <is>
          <t>ลดการสร้าง cholesterol และเพิ่มจำนวน LDL-C receptor</t>
        </is>
      </c>
      <c r="F15" t="inlineStr">
        <is>
          <t>ลด enterohepatic recycling ของ cholesterol</t>
        </is>
      </c>
      <c r="G15" t="inlineStr">
        <is>
          <t>ลดการสร้าง VLDL</t>
        </is>
      </c>
      <c r="H15" t="inlineStr">
        <is>
          <t>ลดการสร้าง HDL</t>
        </is>
      </c>
      <c r="I15" t="n">
        <v>2</v>
      </c>
      <c r="J15" s="165" t="inlineStr">
        <is>
          <t>✅ คำตอบที่ถูกต้อง: ข้อ ข. ลดการสร้าง cholesterol และเพิ่มจำนวน LDL-C receptor
🎯 ทำไมข้อนี้ถึงถูก:
Statins ยับยั้ง enzyme HMG-CoA reductase ซึ่งเป็น rate-limiting enzyme ใน hepatic cholesterol synthesis ส่งผลให้ intracellular cholesterol ในเซลล์ตับลดลง เซลล์ตับจึงปรับตัวโดยการ upregulated LDL receptors ที่ผิวเซลล์ เพื่อจับและดึง circulating LDL-C เข้าสู่ตับมากขึ้น ทำให้ serum LDL-C ลดลง
🔍 ข้ออื่นผิดเพราะอะไร:
• ข้อ ก. (ลดการสร้าง LDL-C receptor ที่ตับ): ผิด เพราะ Statins กระตุ้นการเพิ่มจำนวน (upregulation) ของ LDL receptors ไม่ใช่ลด
• ข้อ ค. (ลด enterohepatic recycling ของ cholesterol): เป็น mechanism of action ของ Bile acid sequestrants และ Ezetimibe ไม่ใช่ Statins
• ข้อ ง. (ลดการสร้าง VLDL): ไม่ใช่ primary mechanism ของ Statins (การลด VLDL เป็น secondary effect จากการลด hepatic lipid pool)
• ข้อ จ. (ลดการสร้าง HDL): ผิด เพราะ Statins มีแนวโน้มเพิ่มระดับ HDL-C เล็กน้อย ไม่ได้ลด HDL
---</t>
        </is>
      </c>
      <c r="L15" t="inlineStr">
        <is>
          <t>Dyslipidemia</t>
        </is>
      </c>
      <c r="M15" t="inlineStr">
        <is>
          <t>Clinic</t>
        </is>
      </c>
      <c r="N15" t="inlineStr">
        <is>
          <t>ข้อ 13 Pharma Plus เล่มม่วง 2</t>
        </is>
      </c>
      <c r="O15" t="inlineStr">
        <is>
          <t>Mock</t>
        </is>
      </c>
      <c r="P15" t="inlineStr">
        <is>
          <t>Pharma Plus เล่มม่วง 2</t>
        </is>
      </c>
      <c r="R15" t="inlineStr">
        <is>
          <t>Mechanism of Action (HMG-CoA Reductase Inhibitor)</t>
        </is>
      </c>
    </row>
    <row r="16" ht="409.6" customHeight="1" s="49">
      <c r="A16" t="n">
        <v>14</v>
      </c>
      <c r="B16" s="165" t="inlineStr">
        <is>
          <t>ในการเสนอเกณฑ์การประเมินการใช้ยากลุ่ม statin เภสัชกรควรใช้หลักฐานทางวิชาการ งานวิจัยประเภทใดที่มีความน่าเชื่อถือมากที่สุด</t>
        </is>
      </c>
      <c r="D16" t="inlineStr">
        <is>
          <t>Cohort study, Case controlled study</t>
        </is>
      </c>
      <c r="E16" t="inlineStr">
        <is>
          <t>Case report, Cross-sectional study</t>
        </is>
      </c>
      <c r="F16" t="inlineStr">
        <is>
          <t>Case controlled study, Cross-sectional study</t>
        </is>
      </c>
      <c r="G16" t="inlineStr">
        <is>
          <t>Meta-analysis, Randomized controlled study</t>
        </is>
      </c>
      <c r="H16" t="inlineStr">
        <is>
          <t>Cross-sectional study, Randomized controlled study</t>
        </is>
      </c>
      <c r="I16" t="n">
        <v>4</v>
      </c>
      <c r="J16" s="165" t="inlineStr">
        <is>
          <t>✅ คำตอบที่ถูกต้อง: ข้อ ง. Meta-analysis, Randomized controlled study
🎯 ทำไมข้อนี้ถึงถูก:
ตาม Hierarchy of Evidence ของ Evidence-Based Medicine (EBM) งานวิจัยแบบ Systematic review &amp; Meta-analysis และ Randomized Controlled Trial (RCT) จัดเป็น Level 1 evidence ซึ่งมีคุณภาพและความน่าเชื่อถือสูงสุดเนื่องจากลด bias ได้ดีที่สุด
🔍 ข้ออื่นผิดเพราะอะไร:
• ข้อ ก. (Cohort study, Case controlled study): เป็น observational studies จัดเป็น Level 2 และ Level 3 evidence มีความน่าเชื่อถือต่ำกว่า RCT
• ข้อ ข. (Case report, Cross-sectional study): Case report จัดเป็น Level 4 evidence มีความน่าเชื่อถือต่ำสุดในงานวิจัยทางคลินิก
• ข้อ ค. (Case controlled study, Cross-sectional study): จัดเป็น Level 3 และ Level 4 evidence มี confounding factors สูงกว่า
• ข้อ จ. (Cross-sectional study, Randomized controlled study): Cross-sectional study มีความน่าเชื่อถือต่ำ จึงไม่ใช่งานวิจัยที่น่าเชื่อถือมากที่สุดร่วมกัน
---</t>
        </is>
      </c>
      <c r="L16" t="inlineStr">
        <is>
          <t>Research &amp; Biostats</t>
        </is>
      </c>
      <c r="M16" t="inlineStr">
        <is>
          <t>SAP</t>
        </is>
      </c>
      <c r="N16" t="inlineStr">
        <is>
          <t>ข้อ 14 Pharma Plus เล่มม่วง 2</t>
        </is>
      </c>
      <c r="O16" t="inlineStr">
        <is>
          <t>Mock</t>
        </is>
      </c>
      <c r="P16" t="inlineStr">
        <is>
          <t>Pharma Plus เล่มม่วง 2</t>
        </is>
      </c>
      <c r="R16" t="inlineStr">
        <is>
          <t>Evidence-Based Medicine (Hierarchy of Evidence)</t>
        </is>
      </c>
    </row>
    <row r="17" ht="409.6" customHeight="1" s="49">
      <c r="A17" t="n">
        <v>15</v>
      </c>
      <c r="B17" s="165" t="inlineStr">
        <is>
          <t>จากรูปสูตรโครงสร้างข้อใดถูกต้อง</t>
        </is>
      </c>
      <c r="C17" t="inlineStr">
        <is>
          <t>images/purple2/simvastatin_pravastatin_q15_16.png</t>
        </is>
      </c>
      <c r="D17" t="inlineStr">
        <is>
          <t>Cholestyramine ลดการดูดซึมยา simvastatin เพราะ simvastatin มี lactone ring ในโครงสร้าง</t>
        </is>
      </c>
      <c r="E17" t="inlineStr">
        <is>
          <t>Cholestyramine ลดการดูดซึมยา pravastatin เพราะ pravastatin มี carboxylic acid ในโครงสร้าง</t>
        </is>
      </c>
      <c r="F17" t="inlineStr">
        <is>
          <t>Simvastatin ลดการดูดซึมยา cholestyramine</t>
        </is>
      </c>
      <c r="G17" t="inlineStr">
        <is>
          <t>Cholestyramine ไม่มีผลต่อการดูดซึมยา simvastatin และ pravastatin</t>
        </is>
      </c>
      <c r="H17" t="inlineStr">
        <is>
          <t>Cholestyramine เพิ่มการดูดซึมยา simvastatin และ pravastatin</t>
        </is>
      </c>
      <c r="I17" t="n">
        <v>2</v>
      </c>
      <c r="J17" s="165" t="inlineStr">
        <is>
          <t>✅ คำตอบที่ถูกต้อง: ข้อ ข. Cholestyramine ลดการดูดซึมยา pravastatin เพราะ pravastatin มี carboxylic acid ในโครงสร้าง
🎯 ทำไมข้อนี้ถึงถูก:
Cholestyramine เป็น anion exchange resin มีประจุบวก สามารถเกิด binding กับยาที่มี ionized carboxylate anion (-COO⁻) ใน Pravastatin ส่งผลให้ bioavailability และการดูดซึมของ Pravastatin ลดลง ส่วน Simvastatin มีโครงสร้างเป็น neutral closed lactone ring (ไม่มีประจุ) จึงไม่จับกับ Cholestyramine
🔍 ข้ออื่นผิดเพราะอะไร:
• ข้อ ก. (Cholestyramine ลดการดูดซึมยา simvastatin...): ผิด เพราะ Simvastatin มี lactone ring เป็นกลาง (uncharged) จึงไม่เกิด ionic binding กับ resin
• ข้อ ค. (Simvastatin ลดการดูดซึมยา cholestyramine): ผิด เพราะ Cholestyramine เป็น non-absorbable polymer อยู่แล้ว
• ข้อ ง. (Cholestyramine ไม่มีผลต่อการดูดซึมยา simvastatin และ pravastatin): ผิด เพราะมีผลลดการดูดซึมของ Pravastatin ชัดเจน
• ข้อ จ. (Cholestyramine เพิ่มการดูดซึมยา simvastatin และ pravastatin): ผิด เพราะ Cholestyramine มีฤทธิ์ขัดขวางการดูดซึม ไม่ได้เพิ่มการดูดซึม
---</t>
        </is>
      </c>
      <c r="L17" t="inlineStr">
        <is>
          <t>Medicinal Chemistry</t>
        </is>
      </c>
      <c r="M17" t="inlineStr">
        <is>
          <t>Product</t>
        </is>
      </c>
      <c r="N17" t="inlineStr">
        <is>
          <t>ข้อ 15 Pharma Plus เล่มม่วง 2</t>
        </is>
      </c>
      <c r="O17" t="inlineStr">
        <is>
          <t>Mock</t>
        </is>
      </c>
      <c r="P17" t="inlineStr">
        <is>
          <t>Pharma Plus เล่มม่วง 2</t>
        </is>
      </c>
      <c r="R17" t="inlineStr">
        <is>
          <t>Physicochemical Properties &amp; Drug Interaction (Cholestyramine)</t>
        </is>
      </c>
    </row>
    <row r="18" ht="409.6" customHeight="1" s="49">
      <c r="A18" t="n">
        <v>16</v>
      </c>
      <c r="B18" s="165" t="inlineStr">
        <is>
          <t>โครงสร้างที่แสดงข้างต้นสัมพันธ์กับการออกฤทธิ์ของยาอย่างไร</t>
        </is>
      </c>
      <c r="C18" t="inlineStr">
        <is>
          <t>images/purple2/simvastatin_pravastatin_q15_16.png</t>
        </is>
      </c>
      <c r="D18" t="inlineStr">
        <is>
          <t>Pravastatin เป็น pro-drug</t>
        </is>
      </c>
      <c r="E18" t="inlineStr">
        <is>
          <t>Simvastatin และ Pravastatin เป็น pro-drug</t>
        </is>
      </c>
      <c r="F18" t="inlineStr">
        <is>
          <t>Pravastatin มีโครงสร้างที่ออกฤทธิ์ในร่างกาย 2 โครงสร้าง คือ โครงสร้างที่เกิดการเชื่อมเป็นวง lactone ring และรูปที่เป็น carboxylic acid</t>
        </is>
      </c>
      <c r="G18" t="inlineStr">
        <is>
          <t>Simvastatin มีโครงสร้างที่ออกฤทธิ์ คือ โครงสร้างที่ lactone ring เปิด</t>
        </is>
      </c>
      <c r="H18" t="inlineStr">
        <is>
          <t>Simvastatin และ Pravastatin ไม่เป็น pro-drug</t>
        </is>
      </c>
      <c r="I18" t="n">
        <v>4</v>
      </c>
      <c r="J18" s="165" t="inlineStr">
        <is>
          <t>✅ คำตอบที่ถูกต้อง: ข้อ ง. Simvastatin มีโครงสร้างที่ออกฤทธิ์ คือ โครงสร้างที่ lactone ring เปิด
🎯 ทำไมข้อนี้ถึงถูก:
Simvastatin จัดเป็น prodrug ในรูป closed lactone ring เมื่อเข้าสู่ร่างกายจะต้องถูก hydrolyze โดย carboxylesterase ในตับ ให้กลายเป็น active open-ring form ($\beta$-hydroxy acid) จึงจะมี pharmacophore ที่เข้าจับและยับยั้ง HMG-CoA reductase ได้ ส่วน Pravastatin เป็น active drug ตั้งแต่แรกในรูป open carboxylate chain
🔍 ข้ออื่นผิดเพราะอะไร:
• ข้อ ก. (Pravastatin เป็น pro-drug): ผิด เพราะ Pravastatin เป็น active drug อยู่แล้วในรูป open hydroxy acid
• ข้อ ข. (Simvastatin และ Pravastatin เป็น pro-drug): ผิด เพราะมีเพียง Simvastatin ตัวเดียวที่เป็น prodrug
• ข้อ ค. (Pravastatin มีโครงสร้างที่ออกฤทธิ์ในร่างกาย 2 โครงสร้าง...): ผิด เพราะโครงสร้างที่ออกฤทธิ์ทางเภสัชวิทยาได้จริงคือรูป active open chain เท่านั้น
• ข้อ จ. (Simvastatin และ Pravastatin ไม่เป็น pro-drug): ผิด เพราะ Simvastatin เป็น prodrug อย่างชัดเจน
---
# [CASE_P2_CVD_C03] สถานการณ์ที่ 3: นายสมยศอายุ 57 ปี มีประวัติ Stable Angina และเกิดภาวะ Acute Myocardial Infarction
- ชุดข้อสอบ: Pharma Plus เล่มม่วง 2 (P2)
- สายวิชาหลัก (Case Track): Clinic
- หมวดวิชาหลัก (Main Sheet): 2. Cardiovascular
- หมวดวิชาย่อย (Subtopic): Ischemic Heart Disease (CAD / Post-MI)
- สถานการณ์เคส: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t>
        </is>
      </c>
      <c r="L18" t="inlineStr">
        <is>
          <t>Medicinal Chemistry</t>
        </is>
      </c>
      <c r="M18" t="inlineStr">
        <is>
          <t>Product</t>
        </is>
      </c>
      <c r="N18" t="inlineStr">
        <is>
          <t>ข้อ 16 Pharma Plus เล่มม่วง 2</t>
        </is>
      </c>
      <c r="O18" t="inlineStr">
        <is>
          <t>Mock</t>
        </is>
      </c>
      <c r="P18" t="inlineStr">
        <is>
          <t>Pharma Plus เล่มม่วง 2</t>
        </is>
      </c>
      <c r="R18" t="inlineStr">
        <is>
          <t>Structure-Activity Relationship (SAR) &amp; Prodrug Activation</t>
        </is>
      </c>
    </row>
    <row r="19" ht="409.6" customHeight="1" s="49">
      <c r="A19" t="n">
        <v>17</v>
      </c>
      <c r="B19" s="165" t="inlineStr">
        <is>
          <t>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ข้อแนะนำใดต่อไปนี้เหมาะสมที่สุดสำหรับผู้ป่วยรายนี้</t>
        </is>
      </c>
      <c r="D19" t="inlineStr">
        <is>
          <t>เริ่มการรักษาโดยใช้ atorvastatin 40 mg ทุกเย็น และ follow up</t>
        </is>
      </c>
      <c r="E19" t="inlineStr">
        <is>
          <t>ผู้ป่วยมีปัจจัยเสี่ยงเพียง 1 ปัจจัย ดังนั้นควรใช้การควบคุมอาหารรักษาต่อไป</t>
        </is>
      </c>
      <c r="F19" t="inlineStr">
        <is>
          <t>เริ่มการรักษาโดยใช้ niacin 1 gm BID และ follow up ในอีก 6 เดือน</t>
        </is>
      </c>
      <c r="G19" t="inlineStr">
        <is>
          <t>เริ่มการรักษาโดยใช้ cholestyramine 4 gm BID</t>
        </is>
      </c>
      <c r="H19" t="inlineStr">
        <is>
          <t>เริ่มการรักษาโดยใช้ gemfibrozil 600 mg BID</t>
        </is>
      </c>
      <c r="I19" t="n">
        <v>1</v>
      </c>
      <c r="J19" s="165" t="inlineStr">
        <is>
          <t>✅ คำตอบที่ถูกต้อง: ข้อ ก. เริ่มการรักษาโดยใช้ atorvastatin 40 mg ทุกเย็น และ follow up
🎯 ทำไมข้อนี้ถึงถูก:
ผู้ป่วยมีภาวะ acute myocardial infarction จัดเป็น clinical ASCVD ซึ่งตาม clinical practice guideline จำเป็นต้องได้รับ high-intensity statin (เช่น Atorvastatin 40-80 mg/day) เพื่อเป็น secondary prevention ในการลด recurrent cardiovascular events และ mortality โดยทันที
🔍 ข้ออื่นผิดเพราะอะไร:
• ข้อ ข. (ผู้ป่วยมีปัจจัยเสี่ยงเพียง 1 ปัจจัย...): ผิด เพราะผู้ป่วยเป็น clinical ASCVD แล้ว จัดเป็น very high risk ไม่สามารถใช้เพียง lifestyle modification ได้
• ข้อ ค. (เริ่มการรักษาโดยใช้ niacin 1 gm BID...): ผิด เพราะ Niacin ไม่ใช่ first-line therapy และไม่มี evidence ชัดเจนในการลด mortality เหนือกว่า statin
• ข้อ ง. (เริ่มการรักษาโดยใช้ cholestyramine 4 gm BID): ผิด เพราะ Cholestyramine อาจทำให้ระดับ TG เพิ่มสูงขึ้น ซึ่งผู้ป่วยมี TG 245 mg/dL อยู่แล้ว
• ข้อ จ. (เริ่มการรักษาโดยใช้ gemfibrozil 600 mg BID): ผิด เพราะ Fibrate ไม่ใช่ first-line สำหรับ secondary prevention ของ ASCVD
---</t>
        </is>
      </c>
      <c r="L19" t="inlineStr">
        <is>
          <t>Dyslipidemia</t>
        </is>
      </c>
      <c r="M19" t="inlineStr">
        <is>
          <t>Clinic</t>
        </is>
      </c>
      <c r="N19" t="inlineStr">
        <is>
          <t>ข้อ 17 Pharma Plus เล่มม่วง 2</t>
        </is>
      </c>
      <c r="O19" t="inlineStr">
        <is>
          <t>Mock</t>
        </is>
      </c>
      <c r="P19" t="inlineStr">
        <is>
          <t>Pharma Plus เล่มม่วง 2</t>
        </is>
      </c>
      <c r="Q19" t="inlineStr">
        <is>
          <t>CASE_P2_CVD_C03</t>
        </is>
      </c>
      <c r="R19" t="inlineStr">
        <is>
          <t>Secondary Prevention in Clinical ASCVD (High-Intensity Statin)</t>
        </is>
      </c>
    </row>
    <row r="20" ht="409.6" customHeight="1" s="49">
      <c r="A20" t="n">
        <v>18</v>
      </c>
      <c r="B20" s="165" t="inlineStr">
        <is>
          <t>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ความเสี่ยงของการเกิดภาวะกล้ามเนื้ออักเสบและกล้ามเนื้อสลาย (rhabdomyolysis) จากการใช้ยากลุ่ม statin จะเพิ่มสูงขึ้นเมื่อใช้ร่วมกับยาชนิดใดมากที่สุด</t>
        </is>
      </c>
      <c r="D20" t="inlineStr">
        <is>
          <t>Gemfibrozil</t>
        </is>
      </c>
      <c r="E20" t="inlineStr">
        <is>
          <t>Niacin</t>
        </is>
      </c>
      <c r="F20" t="inlineStr">
        <is>
          <t>Cholestyramine</t>
        </is>
      </c>
      <c r="G20" t="inlineStr">
        <is>
          <t>Propranolol</t>
        </is>
      </c>
      <c r="H20" t="inlineStr">
        <is>
          <t>Enalapril</t>
        </is>
      </c>
      <c r="I20" t="n">
        <v>1</v>
      </c>
      <c r="J20" s="165" t="inlineStr">
        <is>
          <t>✅ คำตอบที่ถูกต้อง: ข้อ ก. Gemfibrozil
🎯 ทำไมข้อนี้ถึงถูก:
Gemfibrozil ยับยั้ง hepatic uptake transporter (OATP1B1) และยับยั้ง glucuronidation ของ statins ส่งผลให้ระดับ plasma concentration ของ statins สูงขึ้นอย่างมาก จึงเพิ่มความเสี่ยงต่อการเกิด myopathy และ rhabdomyolysis สูงที่สุด (หากจำเป็นต้องใช้ fibrate ร่วมกับ statin แนะนำให้ใช้ fenofibrate แทน)
🔍 ข้ออื่นผิดเพราะอะไร:
• ข้อ ข. (Niacin): เพิ่มความเสี่ยง myopathy ได้บ้าง แต่น้อยกว่า Gemfibrozil อย่างมีนัยสำคัญ
• ข้อ ค. (Cholestyramine): เป็น bile acid sequestrant ไม่ออกฤทธิ์เชิง systemic และไม่เพิ่มความเสี่ยงต่อ rhabdomyolysis (แต่อาจลดการดูดซึมยาอื่น)
• ข้อ ง. (Propranolol): เป็น Beta-blocker ไม่มี pharmacokinetic interaction ที่เพิ่มระดับ statin หรือทำให้เกิด rhabdomyolysis
• ข้อ จ. (Enalapril): เป็น ACEI ไม่มีปฏิกิริยากระตุ้นการเกิด myopathy ร่วมกับ statin
---</t>
        </is>
      </c>
      <c r="L20" t="inlineStr">
        <is>
          <t>Dyslipidemia</t>
        </is>
      </c>
      <c r="M20" t="inlineStr">
        <is>
          <t>Clinic</t>
        </is>
      </c>
      <c r="N20" t="inlineStr">
        <is>
          <t>ข้อ 18 Pharma Plus เล่มม่วง 2</t>
        </is>
      </c>
      <c r="O20" t="inlineStr">
        <is>
          <t>Mock</t>
        </is>
      </c>
      <c r="P20" t="inlineStr">
        <is>
          <t>Pharma Plus เล่มม่วง 2</t>
        </is>
      </c>
      <c r="Q20" t="inlineStr">
        <is>
          <t>CASE_P2_CVD_C03</t>
        </is>
      </c>
      <c r="R20" t="inlineStr">
        <is>
          <t>Drug-Drug Interaction &amp; Statin-Induced Rhabdomyolysis</t>
        </is>
      </c>
    </row>
    <row r="21" ht="409.6" customHeight="1" s="49">
      <c r="A21" t="n">
        <v>19</v>
      </c>
      <c r="B21" s="165" t="inlineStr">
        <is>
          <t>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ข้อใดถูกต้องเกี่ยวกับอาการไม่พึงประสงค์ของยา</t>
        </is>
      </c>
      <c r="D21" t="inlineStr">
        <is>
          <t>Atenolol อาการหอบ</t>
        </is>
      </c>
      <c r="E21" t="inlineStr">
        <is>
          <t>Ramipril ภาวะ hypokalemia</t>
        </is>
      </c>
      <c r="F21" t="inlineStr">
        <is>
          <t>Cholestyramine กล้ามเนื้ออ่อนแรง</t>
        </is>
      </c>
      <c r="G21" t="inlineStr">
        <is>
          <t>Gemfibrozil ตามัว (blurred vision)</t>
        </is>
      </c>
      <c r="H21" t="inlineStr">
        <is>
          <t>Isosorbide mononitrate ปวดศีรษะ</t>
        </is>
      </c>
      <c r="I21" t="n">
        <v>5</v>
      </c>
      <c r="J21" s="165" t="inlineStr">
        <is>
          <t>✅ คำตอบที่ถูกต้อง: ข้อ จ. Isosorbide mononitrate ปวดศีรษะ
🎯 ทำไมข้อนี้ถึงถูก:
Isosorbide mononitrate ออกฤทธิ์ venous และ arterial dilation ทำให้เกิด cerebral vasodilation ส่งผลให้อาการปวดศีรษะ (headache / throbbing headache) เป็น adverse effect ที่พบบ่อยที่สุดของยากลุ่ม nitrates (พบบ่อยช่วงเริ่มยาและจะค่อยๆ ลดลงเมื่อร่างกายปรับตัวได้)
🔍 ข้ออื่นผิดเพราะอะไร:
• ข้อ ก. (Atenolol อาการหอบ): Atenolol เป็น cardioselective ($\beta_1$-selective) beta-blocker จึงมีความเสี่ยงต่อ bronchospasm น้อยกว่า non-selective agents อย่างชัดเจน
• ข้อ ข. (Ramipril ภาวะ hypokalemia): ผิด เพราะ Ramipril เป็น ACEI ลด aldosterone จึงทำให้เกิด hyperkalemia ไม่ใช่ hypokalemia
• ข้อ ค. (Cholestyramine กล้ามเนื้ออ่อนแรง): อาการข้างเคียงหลักคือ GI effects เช่น ท้องผูก แน่นท้อง ไม่ได้ทำให้กล้ามเนื้ออ่อนแรง
• ข้อ ง. (Gemfibrozil ตามัว): อาการไม่พึงประสงค์หลักคือ GI upset และ myopathy ไม่ใช่ blurred vision
---</t>
        </is>
      </c>
      <c r="L21" t="inlineStr">
        <is>
          <t>Ischemic Heart Disease</t>
        </is>
      </c>
      <c r="M21" t="inlineStr">
        <is>
          <t>Clinic</t>
        </is>
      </c>
      <c r="N21" t="inlineStr">
        <is>
          <t>ข้อ 19 Pharma Plus เล่มม่วง 2</t>
        </is>
      </c>
      <c r="O21" t="inlineStr">
        <is>
          <t>Mock</t>
        </is>
      </c>
      <c r="P21" t="inlineStr">
        <is>
          <t>Pharma Plus เล่มม่วง 2</t>
        </is>
      </c>
      <c r="Q21" t="inlineStr">
        <is>
          <t>CASE_P2_CVD_C03</t>
        </is>
      </c>
      <c r="R21" t="inlineStr">
        <is>
          <t>Cardiovascular Adverse Drug Reactions</t>
        </is>
      </c>
    </row>
    <row r="22" ht="409.6" customHeight="1" s="49">
      <c r="A22" t="n">
        <v>20</v>
      </c>
      <c r="B22" s="165" t="inlineStr">
        <is>
          <t>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กลไกการออกฤทธิ์ของ atenolol</t>
        </is>
      </c>
      <c r="D22" t="inlineStr">
        <is>
          <t>เพิ่ม Heart rate ลดแรงบีบตัวของหัวใจทำให้ cardiac output เพิ่มขึ้น</t>
        </is>
      </c>
      <c r="E22" t="inlineStr">
        <is>
          <t>ลด Heart rate ลดแรงบีบตัวของหัวใจทำให้ cardiac output เพิ่มขึ้น</t>
        </is>
      </c>
      <c r="F22" t="inlineStr">
        <is>
          <t>ลด Heart rate ลดแรงบีบตัวของหัวใจทำให้ cardiac output ลดลง</t>
        </is>
      </c>
      <c r="G22" t="inlineStr">
        <is>
          <t>กระตุ้นการหลั่ง Renin ที่ไต</t>
        </is>
      </c>
      <c r="H22" t="inlineStr">
        <is>
          <t>ทำให้เกิด Negative feedback และ compensatory outflow จากระบบประสาทส่วนกลาง</t>
        </is>
      </c>
      <c r="I22" t="n">
        <v>3</v>
      </c>
      <c r="J22" s="165" t="inlineStr">
        <is>
          <t>✅ คำตอบที่ถูกต้อง: ข้อ ค. ลด Heart rate ลดแรงบีบตัวของหัวใจทำให้ cardiac output ลดลง
🎯 ทำไมข้อนี้ถึงถูก:
Atenolol ออกฤทธิ์ competitive blockade ที่ $\beta_1$-adrenergic receptor ที่หัวใจ ส่งผลให้ลด heart rate (negative chronotropic) และลด myocardial contractility (negative inotropic) ซึ่งทำให้ cardiac output ลดลง และลด myocardial oxygen demand บรรเทาอาการ angina
🔍 ข้ออื่นผิดเพราะอะไร:
• ข้อ ก. (เพิ่ม Heart rate...): ผิด เพราะ Atenolol ลด heart rate ไม่ใช่เพิ่ม
• ข้อ ข. (...ทำให้ cardiac output เพิ่มขึ้น): ผิด เพราะเมื่อ heart rate และ stroke volume ลดลง Cardiac output ($CO = HR \times SV$) ย่อมลดลง
• ข้อ ง. (กระตุ้นการหลั่ง Renin ที่ไต): ผิด เพราะการยับยั้ง $\beta_1$-receptor ที่ juxtaglomerular cells จะยับยั้งการหลั่ง renin ไม่ใช่กระตุ้น
• ข้อ จ. (ทำให้เกิด Negative feedback...): เป็นกลไกของ central $\alpha_2$-agonists (เช่น Clonidine) ไม่ใช่ Beta-blockers
---</t>
        </is>
      </c>
      <c r="L22" t="inlineStr">
        <is>
          <t>Ischemic Heart Disease</t>
        </is>
      </c>
      <c r="M22" t="inlineStr">
        <is>
          <t>Clinic</t>
        </is>
      </c>
      <c r="N22" t="inlineStr">
        <is>
          <t>ข้อ 20 Pharma Plus เล่มม่วง 2</t>
        </is>
      </c>
      <c r="O22" t="inlineStr">
        <is>
          <t>Mock</t>
        </is>
      </c>
      <c r="P22" t="inlineStr">
        <is>
          <t>Pharma Plus เล่มม่วง 2</t>
        </is>
      </c>
      <c r="Q22" t="inlineStr">
        <is>
          <t>CASE_P2_CVD_C03</t>
        </is>
      </c>
      <c r="R22" t="inlineStr">
        <is>
          <t>Beta-blockers Mechanism of Action &amp; Hemodynamics</t>
        </is>
      </c>
    </row>
    <row r="23" ht="409.6" customHeight="1" s="49">
      <c r="A23" t="n">
        <v>21</v>
      </c>
      <c r="B23" s="165" t="inlineStr">
        <is>
          <t>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ท่านจะแนะนำการใช้ Sublingual isosorbide dinitrate แก่ผู้ป่วยอย่างไร</t>
        </is>
      </c>
      <c r="D23" t="inlineStr">
        <is>
          <t>รับประทานยาแล้วดื่มน้ำตามมากๆ เวลามีอาการ</t>
        </is>
      </c>
      <c r="E23" t="inlineStr">
        <is>
          <t>เคี้ยวยานี้ให้ละเอียดก่อนกลืนเวลามีอาการ</t>
        </is>
      </c>
      <c r="F23" t="inlineStr">
        <is>
          <t>เมื่อลืมรับประทานยา ให้รับประทานยาเพิ่มเป็น 2 เม็ดได้</t>
        </is>
      </c>
      <c r="G23" t="inlineStr">
        <is>
          <t>เมื่อมีอาการอมยาไว้ใต้ลิ้นจนกว่ายาจะละลายหมดโดยพยายามไม่กลืนน้ำลาย</t>
        </is>
      </c>
      <c r="H23" t="inlineStr">
        <is>
          <t>เมื่อมีอาการอมยาไว้ปากระหว่างเหงือกและกระพุ้งแก้มจนยาละลายหมด ไม่กลืนน้ำลาย</t>
        </is>
      </c>
      <c r="I23" t="n">
        <v>4</v>
      </c>
      <c r="J23" s="165" t="inlineStr">
        <is>
          <t>✅ คำตอบที่ถูกต้อง: ข้อ ง. เมื่อมีอาการอมยาไว้ใต้ลิ้นจนกว่ายาจะละลายหมดโดยพยายามไม่กลืนน้ำลาย
🎯 ทำไมข้อนี้ถึงถูก:
Sublingual (SL) tablet ออกแบบมาเพื่อให้อมใต้ลิ้น ตัวยาจะถูกดูดซึมผ่าน sublingual mucosa เข้าสู่ systemic circulation โดยตรง หลีกเลี่ยง hepatic first-pass metabolism จึงออกฤทธิ์ได้รวดเร็ว (rapid onset 2-5 นาที) ระหว่างอมต้องไม่กลืนน้ำลายเพื่อป้องกันยาไหลลงกระเพาะ
🔍 ข้ออื่นผิดเพราะอะไร:
• ข้อ ก. (รับประทานยาแล้วดื่มน้ำตามมากๆ): เป็นวิธีรับประทานยาทั่วไป แต่ยานี้เป็นยาอมใต้ลิ้น ห้ามกลืนพร้อมน้ำ
• ข้อ ข. (เคี้ยวยานี้ให้ละเอียดก่อนกลืน): ผิด เพราะการกลืนจะทำให้ยาถูกทำลายโดย first-pass metabolism ในตับและออกฤทธิ์ช้าลง
• ข้อ ค. (ลืมรับประทานยาให้เพิ่มเป็น 2 เม็ด): ยานี้ใช้เฉพาะเวลามีอาการเจ็บแน่นหน้าอก (prn) ไม่ใช่ยา continuous fixed-schedule
• ข้อ จ. (อมยาไว้ระหว่างเหงือกและกระพุ้งแก้ม): เป็น buccal administration ไม่ใช่ sublingual administration
---</t>
        </is>
      </c>
      <c r="L23" t="inlineStr">
        <is>
          <t>Ischemic Heart Disease</t>
        </is>
      </c>
      <c r="M23" t="inlineStr">
        <is>
          <t>Clinic</t>
        </is>
      </c>
      <c r="N23" t="inlineStr">
        <is>
          <t>ข้อ 21 Pharma Plus เล่มม่วง 2</t>
        </is>
      </c>
      <c r="O23" t="inlineStr">
        <is>
          <t>Mock</t>
        </is>
      </c>
      <c r="P23" t="inlineStr">
        <is>
          <t>Pharma Plus เล่มม่วง 2</t>
        </is>
      </c>
      <c r="Q23" t="inlineStr">
        <is>
          <t>CASE_P2_CVD_C03</t>
        </is>
      </c>
      <c r="R23" t="inlineStr">
        <is>
          <t>Sublingual Nitrates Patient Counseling &amp; Administration</t>
        </is>
      </c>
    </row>
    <row r="24" ht="409.6" customHeight="1" s="49">
      <c r="A24" t="n">
        <v>22</v>
      </c>
      <c r="B24" s="165" t="inlineStr">
        <is>
          <t>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แพทย์สั่งให้ใช้ isosorbide mononitrate 20 mg จะเขียนคำแนะนำในการใช้ยาอย่างไร จึงจะเหมาะสมที่สุด</t>
        </is>
      </c>
      <c r="D24" t="inlineStr">
        <is>
          <t>รับประทานวันละ 2 ครั้ง เช้า-เย็น</t>
        </is>
      </c>
      <c r="E24" t="inlineStr">
        <is>
          <t>รับประทานวันละ 2 ครั้ง เช้า-บ่าย (3 โมง)</t>
        </is>
      </c>
      <c r="F24" t="inlineStr">
        <is>
          <t>รับประทานวันละ 2 ครั้ง เช้า-ก่อนนอน</t>
        </is>
      </c>
      <c r="G24" t="inlineStr">
        <is>
          <t>อมใต้ลิ้น วันละ 2 ครั้ง เช้า-เย็น</t>
        </is>
      </c>
      <c r="H24" t="inlineStr">
        <is>
          <t>อมใต้ลิ้น วันละ 2 ครั้ง เช้า-บ่าย (3 โมง)</t>
        </is>
      </c>
      <c r="I24" t="n">
        <v>2</v>
      </c>
      <c r="J24" s="165" t="inlineStr">
        <is>
          <t>✅ คำตอบที่ถูกต้อง: ข้อ ข. รับประทานวันละ 2 ครั้ง เช้า-บ่าย (3 โมง)
🎯 ทำไมข้อนี้ถึงถูก:
การใช้ยากลุ่ม Nitrates ต่อเนื่องจะทำให้เกิดภาวะดื้อยา (nitrate tolerance) จากการหมดไปของ intracellular sulfhydryl (-SH) groups จึงจำเป็นต้องมีช่วงปลอดสารไนเตรต (nitrate-free interval อย่างน้อย 10-14 ชั่วโมงต่อวัน) Isosorbide mononitrate ชนิด conventional จึงต้องให้แบบ asymmetric dosing คือรับประทานเช้า (ประมาณ 07.00-08.00 น.) และบ่าย (ประมาณ 14.00-15.00 น.) ห่างกัน 7 ชั่วโมง เพื่อให้มีช่วงปลอดหลัง 15.00 น. ถึงเช้าวันรุ่งขึ้น
🔍 ข้ออื่นผิดเพราะอะไร:
• ข้อ ก. (รับประทานวันละ 2 ครั้ง เช้า-เย็น): ห่างกัน 12 ชั่วโมง จะไม่มี nitrate-free interval เพียงพอ ทำให้เกิด nitrate tolerance
• ข้อ ค. (รับประทานวันละ 2 ครั้ง เช้า-ก่อนนอน): ทำให้ระดับยาคงอยู่ในร่างกายตลอดทั้งวันและคืน เกิดภาวะดื้อยาอย่างรวดเร็ว
• ข้อ ง. และ จ. (อมใต้ลิ้น): ผิด เพราะ Isosorbide mononitrate เป็นยารับประทานแบบกลืน (oral tablet) มี bioavailability เกือบ 100% ไม่ใช่ยาอมใต้ลิ้น
---</t>
        </is>
      </c>
      <c r="L24" t="inlineStr">
        <is>
          <t>Ischemic Heart Disease</t>
        </is>
      </c>
      <c r="M24" t="inlineStr">
        <is>
          <t>Clinic</t>
        </is>
      </c>
      <c r="N24" t="inlineStr">
        <is>
          <t>ข้อ 22 Pharma Plus เล่มม่วง 2</t>
        </is>
      </c>
      <c r="O24" t="inlineStr">
        <is>
          <t>Mock</t>
        </is>
      </c>
      <c r="P24" t="inlineStr">
        <is>
          <t>Pharma Plus เล่มม่วง 2</t>
        </is>
      </c>
      <c r="Q24" t="inlineStr">
        <is>
          <t>CASE_P2_CVD_C03</t>
        </is>
      </c>
      <c r="R24" t="inlineStr">
        <is>
          <t>Nitrate Tolerance &amp; Asymmetric Dosing Schedule</t>
        </is>
      </c>
    </row>
    <row r="25" ht="409.6" customHeight="1" s="49">
      <c r="A25" t="n">
        <v>23</v>
      </c>
      <c r="B25" s="165" t="inlineStr">
        <is>
          <t>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 Atenolol 50 mg PO OD
  - Aspirin (ASA) 81 mg PO OD
  - Ramipril 10 mg PO OD
  - Clopidogrel 75 mg PO OD
  - Isosorbide dinitrate (ISDN) SL 5 mg prn เจ็บอก
  วันนี้ผู้ป่วยมาพบแพทย์ตามนัดและออกกำลังกายมาแล้ว 6 เดือน มีผลทางห้องปฏิบัติการดังนี้:
  - TC 250 mg/dL
  - TG 245 mg/dL
ข้อใดต่อไปนี้ถูกต้องเกี่ยวกับยาที่ผู้ป่วยได้รับ</t>
        </is>
      </c>
      <c r="D25" t="inlineStr">
        <is>
          <t>Atenolol ไม่ควรใช้เพื่อป้องกันการเกิดภาวะกล้ามเนื้อหัวใจตายในอนาคตเนื่องจากมีฤทธิ์ intrinsic sympathomimetic activity</t>
        </is>
      </c>
      <c r="E25" t="inlineStr">
        <is>
          <t>Ramipril ช่วยไปลดหรือป้องกันการดำเนินของโรค heart failure ของผู้ป่วยได้</t>
        </is>
      </c>
      <c r="F25" t="inlineStr">
        <is>
          <t>Clopidogrel จัดเป็นยาในกลุ่ม platelet glycoprotein I receptor antagonist</t>
        </is>
      </c>
      <c r="G25" t="inlineStr">
        <is>
          <t>การใช้ ASA ร่วมกับ clopidogrel ต้องมีการติดตามค่า PT อย่างสม่ำเสมอ</t>
        </is>
      </c>
      <c r="H25" t="inlineStr">
        <is>
          <t>ISDN ลด Myocardial oxygen demand เนื่องจาก ลด HR และ BP</t>
        </is>
      </c>
      <c r="I25" t="n">
        <v>2</v>
      </c>
      <c r="J25" s="165" t="inlineStr">
        <is>
          <t>✅ คำตอบที่ถูกต้อง: ข้อ ข. Ramipril ช่วยไปลดหรือป้องกันการดำเนินของโรค heart failure ของผู้ป่วยได้
🎯 ทำไมข้อนี้ถึงถูก:
Ramipril เป็นยากลุ่ม ACEIs ที่มีหลักฐานชัดเจน (เช่น HOPE trial) ในการยับยั้ง ventricular remodeling ชะลอหรือป้องกันการเกิดภาวะหัวใจล้มเหลว (heart failure) และลดอัตราการเสียชีวิตในผู้ป่วย post-myocardial infarction
🔍 ข้ออื่นผิดเพราะอะไร:
• ข้อ ก. (Atenolol ไม่ควรใช้...): ผิด เพราะ Atenolol ไม่มีฤทธิ์ intrinsic sympathomimetic activity (ISA) และ beta-blockers เป็นยาหลักในการลด mortality หลัง MI
• ข้อ ค. (Clopidogrel จัดเป็นยาในกลุ่ม platelet GP I...): ผิด เพราะ Clopidogrel เป็น P2Y12 platelet inhibitor (ADP receptor antagonist) ไม่ใช่ GP IIb/IIIa antagonist
• ข้อ ง. (การใช้ ASA ร่วมกับ clopidogrel ต้องติดตามค่า PT...): ผิด เพราะ dual antiplatelet therapy (DAPT) ออกฤทธิ์ที่เกล็ดเลือด จึงไม่ต้องตรวจติดตามค่า PT/INR (PT ใช้ติดตาม Warfarin)
• ข้อ จ. (ISDN ลด Myocardial oxygen demand เนื่องจาก ลด HR และ BP): ผิด เพราะ ISDN อาจทำให้เกิด reflex tachycardia (เพิ่ม HR เล็กน้อย) กลไกหลักที่ลด oxygen demand คือการลด preload จาก venodilation
---
# [CASE_P2_CVD_C04] สถานการณ์ที่ 4: ผู้ป่วยเป็น Stable Angina เจ็บหน้าอกขณะออกกำลังกาย
- ชุดข้อสอบ: Pharma Plus เล่มม่วง 2 (P2)
- สายวิชาหลัก (Case Track): Clinic
- หมวดวิชาหลัก (Main Sheet): 2. Cardiovascular
- หมวดวิชาย่อย (Subtopic): Ischemic Heart Disease (Stable Angina)
- สถานการณ์เคส:
  ผู้ป่วยเป็น angina จะเจ็บหน้าอกตอนออกกำลังกาย แพทย์วินิจฉัยว่าเป็น stable angina
---</t>
        </is>
      </c>
      <c r="L25" t="inlineStr">
        <is>
          <t>Heart Failure</t>
        </is>
      </c>
      <c r="M25" t="inlineStr">
        <is>
          <t>Clinic</t>
        </is>
      </c>
      <c r="N25" t="inlineStr">
        <is>
          <t>ข้อ 23 Pharma Plus เล่มม่วง 2</t>
        </is>
      </c>
      <c r="O25" t="inlineStr">
        <is>
          <t>Mock</t>
        </is>
      </c>
      <c r="P25" t="inlineStr">
        <is>
          <t>Pharma Plus เล่มม่วง 2</t>
        </is>
      </c>
      <c r="Q25" t="inlineStr">
        <is>
          <t>CASE_P2_CVD_C03</t>
        </is>
      </c>
      <c r="R25" t="inlineStr">
        <is>
          <t>Pharmacotherapy in Post-MI &amp; Heart Failure Prevention</t>
        </is>
      </c>
    </row>
    <row r="26" ht="409.6" customHeight="1" s="49">
      <c r="A26" t="n">
        <v>24</v>
      </c>
      <c r="B26" s="165" t="inlineStr">
        <is>
          <t>ผู้ป่วยเป็น angina จะเจ็บหน้าอกตอนออกกำลังกาย แพทย์วินิจฉัยว่าเป็น stable angina
แพทย์ควรจ่ายยาให้ผู้ป่วยอย่างไร</t>
        </is>
      </c>
      <c r="D26" t="inlineStr">
        <is>
          <t>แผ่นแปะ NNT 24 hrs.</t>
        </is>
      </c>
      <c r="E26" t="inlineStr">
        <is>
          <t>Nitrate 2 เวลา เช้า เย็น</t>
        </is>
      </c>
      <c r="F26" t="inlineStr">
        <is>
          <t>Nitrate 4 เวลา</t>
        </is>
      </c>
      <c r="G26" t="inlineStr">
        <is>
          <t>Nitrate sublingual เมื่อมีอาการ</t>
        </is>
      </c>
      <c r="H26" t="inlineStr">
        <is>
          <t>Nitrate + Sublingual เมื่อมีอาการ</t>
        </is>
      </c>
      <c r="I26" t="n">
        <v>4</v>
      </c>
      <c r="J26" s="165" t="inlineStr">
        <is>
          <t>✅ คำตอบที่ถูกต้อง: ข้อ ง. Nitrate sublingual เมื่อมีอาการ
🎯 ทำไมข้อนี้ถึงถูก:
สำหรับผู้ป่วย stable angina ที่มีอาการเจ็บหน้าอกกำเริบเฉพาะเวลาออกกำลังกาย ยาบรรเทาอาการเฉียบพลันมาตรฐานอันดับแรก (first-line for acute attack relief) คือ short-acting nitrate ชนิดอมใต้ลิ้น (Nitrate sublingual เช่น NTG หรือ ISDN SL) โดยให้อม 1 เม็ดทันทีเมื่อมีอาการเจ็บหน้าอก
🔍 ข้ออื่นผิดเพราะอะไร:
• ข้อ ก. (แผ่นแปะ NNT 24 hrs.): ผิด เพราะการแปะแผ่นไนเตรตต่อเนื่อง 24 ชั่วโมงจะทำให้เกิด nitrate tolerance อย่างรวดเร็ว (ต้องมี patch-off interval 10-12 ชม.)
• ข้อ ข. และ ค. (Nitrate 2 เวลา หรือ 4 เวลา): เป็น long-acting nitrates สำหรับป้องกันระยะยาว (prophylaxis) ไม่ใช่ยาตัวแรกสำหรับตัดอาการกำเริบเฉียบพลันขณะออกกำลังกาย
• ข้อ จ. (Nitrate + Sublingual เมื่อมีอาการ): รูปแบบกำกวมและไม่ใช่วิธีการสั่งยามาตรฐาน
---
# [CASE_P2_CVD_C05] สถานการณ์ที่ 5: นางสมสมัย อายุ 40 ปี ตั้งครรภ์ 2 เดือน มีภาวะความดันโลหิตสูงและไขมันในเลือดผิดปกติ
- ชุดข้อสอบ: Pharma Plus เล่มม่วง 2 (P2)
- สายวิชาหลัก (Case Track): Clinic
- หมวดวิชาหลัก (Main Sheet): 2. Cardiovascular
- หมวดวิชาย่อย (Subtopic): Hypertension in Pregnancy &amp; Special Populations
- สถานการณ์เคส:
  นางสมสมัย อายุ 40 ปี ท้อง 2 เดือน วัดความดันได้ 150/90 mmHg แพทย์วินิจฉัยว่าเป็น essential HTN และ dyslipidemia มารับยาที่ห้องยา
---</t>
        </is>
      </c>
      <c r="L26" t="inlineStr">
        <is>
          <t>Ischemic Heart Disease</t>
        </is>
      </c>
      <c r="M26" t="inlineStr">
        <is>
          <t>Clinic</t>
        </is>
      </c>
      <c r="N26" t="inlineStr">
        <is>
          <t>ข้อ 24 Pharma Plus เล่มม่วง 2</t>
        </is>
      </c>
      <c r="O26" t="inlineStr">
        <is>
          <t>Mock</t>
        </is>
      </c>
      <c r="P26" t="inlineStr">
        <is>
          <t>Pharma Plus เล่มม่วง 2</t>
        </is>
      </c>
      <c r="Q26" t="inlineStr">
        <is>
          <t>CASE_P2_CVD_C04</t>
        </is>
      </c>
      <c r="R26" t="inlineStr">
        <is>
          <t>Acute Anginal Attack Management (Sublingual Nitrates)</t>
        </is>
      </c>
    </row>
    <row r="27" ht="409.6" customHeight="1" s="49">
      <c r="A27" t="n">
        <v>25</v>
      </c>
      <c r="B27" s="165" t="inlineStr">
        <is>
          <t>นางสมสมัย อายุ 40 ปี ท้อง 2 เดือน วัดความดันได้ 150/90 mmHg แพทย์วินิจฉัยว่าเป็น essential HTN และ dyslipidemia มารับยาที่ห้องยา
ข้อใดไม่ถูกต้องในการให้คำแนะนำแก่นางสมสมัย</t>
        </is>
      </c>
      <c r="D27" t="inlineStr">
        <is>
          <t>แนะนำให้ลดน้ำหนัก</t>
        </is>
      </c>
      <c r="E27" t="inlineStr">
        <is>
          <t>แนะนำให้ลดอาหารเค็ม</t>
        </is>
      </c>
      <c r="F27" t="inlineStr">
        <is>
          <t>แนะนำให้งดสูบบุหรี่</t>
        </is>
      </c>
      <c r="G27" t="inlineStr">
        <is>
          <t>แนะนำให้รับประทานอาหารพวกผักผลไม้เพิ่มขึ้น</t>
        </is>
      </c>
      <c r="H27" t="inlineStr">
        <is>
          <t>แนะนำให้ลดอาหารที่มี K⁺ มาก เช่น กล้วย ส้ม</t>
        </is>
      </c>
      <c r="I27" t="n">
        <v>1</v>
      </c>
      <c r="J27" s="165" t="inlineStr">
        <is>
          <t>✅ คำตอบที่ถูกต้อง: ข้อ ก. แนะนำให้ลดน้ำหนัก (หรือ ข้อ จ)
🎯 ทำไมข้อนี้ถึงถูก:
ในสตรีตั้งครรภ์ ห้ามลดน้ำหนัก (weight reduction is contraindicated during pregnancy) เพราะการจำกัดพลังงานหรือลดน้ำหนักจะขัดขวางการเจริญเติบโตของทารกในครรภ์ (fetal growth restriction) แม้ผู้ป่วยจะมีภาวะอ้วนหรือความดันโลหิตสูงก็ตาม (เฉลยทางการให้ ก หรือ จ เนื่องจากในหญิงตั้งครรภ์ไม่มีข้อบ่งชี้ให้ลดโพแทสเซียมเช่นกัน)
🔍 ข้ออื่นผิดเพราะอะไร:
• ข้อ ข. (แนะนำให้ลดอาหารเค็ม): เป็นคำแนะนำที่ถูกต้องในการช่วยควบคุมระดับความดันโลหิต
• ข้อ ค. (แนะนำให้งดสูบบุหรี่): เป็นคำแนะนำที่ถูกต้องอย่างยิ่งเพื่อป้องกันอันตรายต่อทารกในครรภ์
• ข้อ ง. (แนะนำให้รับประทานผักผลไม้เพิ่มขึ้น): เป็นคำแนะนำตามหลักโภชนาการที่ถูกต้อง
• ข้อ จ. (แนะนำให้ลดอาหารที่มี K⁺ มาก): ผู้ป่วยไม่ได้มีภาวะ hyperkalemia จึงไม่ควรจำกัดโพแทสเซียม (แต่ข้อ ก เป็นข้อห้ามสัมบูรณ์ในหญิงตั้งครรภ์)
---</t>
        </is>
      </c>
      <c r="L27" t="inlineStr">
        <is>
          <t>Hypertension</t>
        </is>
      </c>
      <c r="M27" t="inlineStr">
        <is>
          <t>Clinic</t>
        </is>
      </c>
      <c r="N27" t="inlineStr">
        <is>
          <t>ข้อ 25 Pharma Plus เล่มม่วง 2</t>
        </is>
      </c>
      <c r="O27" t="inlineStr">
        <is>
          <t>Mock</t>
        </is>
      </c>
      <c r="P27" t="inlineStr">
        <is>
          <t>Pharma Plus เล่มม่วง 2</t>
        </is>
      </c>
      <c r="Q27" t="inlineStr">
        <is>
          <t>CASE_P2_CVD_C05</t>
        </is>
      </c>
      <c r="R27" t="inlineStr">
        <is>
          <t>Non-pharmacotherapy &amp; Lifestyle Counseling in Pregnancy</t>
        </is>
      </c>
    </row>
    <row r="28" ht="409.6" customHeight="1" s="49">
      <c r="A28" t="n">
        <v>26</v>
      </c>
      <c r="B28" s="165" t="inlineStr">
        <is>
          <t>นางสมสมัย อายุ 40 ปี ท้อง 2 เดือน วัดความดันได้ 150/90 mmHg แพทย์วินิจฉัยว่าเป็น essential HTN และ dyslipidemia มารับยาที่ห้องยา
ถ้านางสมสมัยเป็นโรคไต ตรวจ creatinine &gt; 2.5 mg/dL ยาขับปัสสาวะกลุ่มใดที่ใช้ได้ผลดีในโรคไต ที่ทำให้สามารถคุมความดันได้</t>
        </is>
      </c>
      <c r="D28" t="inlineStr">
        <is>
          <t>Hydrochlorothiazide</t>
        </is>
      </c>
      <c r="E28" t="inlineStr">
        <is>
          <t>Furosemide</t>
        </is>
      </c>
      <c r="F28" t="inlineStr">
        <is>
          <t>Spironolactone</t>
        </is>
      </c>
      <c r="G28" t="inlineStr">
        <is>
          <t>Triamterene</t>
        </is>
      </c>
      <c r="H28" t="inlineStr">
        <is>
          <t>Indapamide</t>
        </is>
      </c>
      <c r="I28" t="n">
        <v>2</v>
      </c>
      <c r="J28" s="165" t="inlineStr">
        <is>
          <t>✅ คำตอบที่ถูกต้อง: ข้อ ข. Furosemide
🎯 ทำไมข้อนี้ถึงถูก:
เมื่อการทำงานของไตเสื่อมลงรุนแรง (Serum Creatinine &gt; 2.5 mg/dL หรือ eGFR &lt; 30 mL/min/1.73 m²) ยากลุ่ม Thiazide diuretics (HCTZ, Indapamide) จะหมดประสิทธิภาพในการขับปัสสาวะ ดังนั้นยาขับปัสสาวะกลุ่มเดียวที่ยังมีประสิทธิภาพดีใน severe renal impairment คือ Loop diuretics (เช่น Furosemide)
🔍 ข้ออื่นผิดเพราะอะไร:
• ข้อ ก. และ จ. (Hydrochlorothiazide, Indapamide): เป็น Thiazide / Thiazide-like diuretics ซึ่งไม่มีประสิทธิภาพเมื่อ eGFR &lt; 30 mL/min
• ข้อ ค. และ ง. (Spironolactone, Triamterene): เป็น Potassium-sparing diuretics ซึ่งเป็นข้อห้ามใช้ในผู้ป่วยโรคไตวายรุนแรงเนื่องจากเสี่ยงต่อ hyperkalemia ที่เป็นอันตรายถึงชีวิต
---</t>
        </is>
      </c>
      <c r="L28" t="inlineStr">
        <is>
          <t>Hypertension</t>
        </is>
      </c>
      <c r="M28" t="inlineStr">
        <is>
          <t>Clinic</t>
        </is>
      </c>
      <c r="N28" t="inlineStr">
        <is>
          <t>ข้อ 26 Pharma Plus เล่มม่วง 2</t>
        </is>
      </c>
      <c r="O28" t="inlineStr">
        <is>
          <t>Mock</t>
        </is>
      </c>
      <c r="P28" t="inlineStr">
        <is>
          <t>Pharma Plus เล่มม่วง 2</t>
        </is>
      </c>
      <c r="Q28" t="inlineStr">
        <is>
          <t>CASE_P2_CVD_C05</t>
        </is>
      </c>
      <c r="R28" t="inlineStr">
        <is>
          <t>Antihypertensives in Chronic Kidney Disease (Diuretics of Choice)</t>
        </is>
      </c>
    </row>
    <row r="29" ht="409.6" customHeight="1" s="49">
      <c r="A29" t="n">
        <v>27</v>
      </c>
      <c r="B29" s="165" t="inlineStr">
        <is>
          <t>การออกฤทธิ์ของ atenolol ซึ่งเป็น beta-blocker ตัวหนึ่งในการลดความดันโลหิตไม่เกี่ยวข้องกับข้อใด</t>
        </is>
      </c>
      <c r="D29" t="inlineStr">
        <is>
          <t>ยาออกฤทธิ์ยับยั้งการหลั่ง sympathetic mediator's จากระบบประสาทส่วนกลาง</t>
        </is>
      </c>
      <c r="E29" t="inlineStr">
        <is>
          <t>ลดอัตราการเต้นของหัวใจ</t>
        </is>
      </c>
      <c r="F29" t="inlineStr">
        <is>
          <t>ยับยั้งการหลั่ง renin ที่ไต</t>
        </is>
      </c>
      <c r="G29" t="inlineStr">
        <is>
          <t>ลด cardiac output จากการยับยั้ง beta - adrenergic receptor</t>
        </is>
      </c>
      <c r="H29" t="inlineStr">
        <is>
          <t>ลดการบีบตัวของหัวใจ</t>
        </is>
      </c>
      <c r="I29" t="n">
        <v>1</v>
      </c>
      <c r="J29" s="165" t="inlineStr">
        <is>
          <t>✅ คำตอบที่ถูกต้อง: ข้อ ก. ยาออกฤทธิ์ยับยั้งการหลั่ง sympathetic mediator's จากระบบประสาทส่วนกลาง
🎯 ทำไมข้อนี้ถึงถูก:
Atenolol เป็น hydrophilic beta-blocker ที่ผ่าน blood-brain barrier (BBB) เข้าสู่ระบบประสาทส่วนกลางได้น้อยมาก และกลไกของ beta-blockers ไม่ได้ออกฤทธิ์ยับยั้ง sympathetic outflow จากสมองโดยตรงเหมือนยากลุ่ม central $\alpha_2$-agonists (เช่น Clonidine, Methyldopa)
🔍 ข้ออื่นผิดเพราะอะไร:
• ข้อ ข. (ลดอัตราการเต้นของหัวใจ): เป็นกลไกหลักของ Atenolol ผ่านการบล็อก $\beta_1$-receptor ที่ SA node
• ข้อ ค. (ยับยั้งการหลั่ง renin ที่ไต): เป็นกลไกหลักผ่านการบล็อก $\beta_1$-receptor ที่ juxtaglomerular apparatus ในไต
• ข้อ ง. (ลด cardiac output จากการยับยั้ง beta-receptor): เป็นผลโดยตรงจากการลด heart rate และ stroke volume
• ข้อ จ. (ลดการบีบตัวของหัวใจ): เป็น negative inotropic effect ผ่านการบล็อก cardiac $\beta_1$-receptor
---</t>
        </is>
      </c>
      <c r="L29" t="inlineStr">
        <is>
          <t>Hypertension</t>
        </is>
      </c>
      <c r="M29" t="inlineStr">
        <is>
          <t>Clinic</t>
        </is>
      </c>
      <c r="N29" t="inlineStr">
        <is>
          <t>ข้อ 27 Pharma Plus เล่มม่วง 2</t>
        </is>
      </c>
      <c r="O29" t="inlineStr">
        <is>
          <t>Mock</t>
        </is>
      </c>
      <c r="P29" t="inlineStr">
        <is>
          <t>Pharma Plus เล่มม่วง 2</t>
        </is>
      </c>
      <c r="R29" t="inlineStr">
        <is>
          <t>Pharmacology &amp; Hemodynamic Actions of Beta-blockers</t>
        </is>
      </c>
    </row>
    <row r="30" ht="409.6" customHeight="1" s="49">
      <c r="A30" t="n">
        <v>28</v>
      </c>
      <c r="B30" s="165" t="inlineStr">
        <is>
          <t>ยา ACEI มีหลักการในการยับยั้งเอนไซม์อย่างไร</t>
        </is>
      </c>
      <c r="D30" t="inlineStr">
        <is>
          <t>เลียนแบบ substrate ที่ transition state ทำให้จับได้แน่น</t>
        </is>
      </c>
      <c r="E30" t="inlineStr">
        <is>
          <t>คล้าย substrate</t>
        </is>
      </c>
      <c r="F30" t="inlineStr">
        <is>
          <t>คล้าย pro-drug</t>
        </is>
      </c>
      <c r="G30" t="inlineStr">
        <is>
          <t>คล้าย enzyme active site</t>
        </is>
      </c>
      <c r="H30" t="inlineStr">
        <is>
          <t>คล้าย angiotensin</t>
        </is>
      </c>
      <c r="I30" t="n">
        <v>2</v>
      </c>
      <c r="J30" s="165" t="inlineStr">
        <is>
          <t>✅ คำตอบที่ถูกต้อง: ข้อ ข. คล้าย substrate (หรือ ข้อ ก. เลียนแบบ substrate ที่ transition state)
🎯 ทำไมข้อนี้ถึงถูก:
ยากลุ่ม ACEIs ถูกออกแบบทางเคมียาให้มีโครงสร้างจำลองเลียนแบบ C-terminal dipeptide ของ substrate (Angiotensin I) ทำให้สามารถเข้าจับกับ active site ของ Angiotensin Converting Enzyme (ACE) แบบแข่งขัน (competitive inhibition) ได้อย่างจำเพาะเจาะจง (เฉลยตามเอกสารข้อสอบเฉลยข้อ ข)
🔍 ข้ออื่นผิดเพราะอะไร:
• ข้อ ก. (เลียนแบบ substrate ที่ transition state...): เป็นคำอธิบายเชิงลึกของ transition-state analogue แต่เฉลยเล่มม่วงเฉลยข้อ ข
• ข้อ ค. (คล้าย pro-drug): Prodrug เป็นเพียงคุณสมบัติทางเภสัชจลนศาสตร์ ไม่ใช่หลักการในการเข้ายับยั้งเอนไซม์
• ข้อ ง. (คล้าย enzyme active site): ยาเป็นตัวจับกับ active site ไม่ใช่มีโครงสร้างคล้าย active site
• ข้อ จ. (คล้าย angiotensin): ตัวยาเลียนแบบเฉพาะ dipeptide ปลายสาย ไม่ใช่โครงสร้างของ angiotensin ทั้งโมเลกุล
---
# [CASE_P2_CVD_C06] สถานการณ์ที่ 6: ผู้ป่วยชายไทยคู่อายุ 60 ปี มีโรคประจำตัว HTN, Dyslipidemia, Gout
- ชุดข้อสอบ: Pharma Plus เล่มม่วง 2 (P2)
- สายวิชาหลัก (Case Track): Clinic
- หมวดวิชาหลัก (Main Sheet): 2. Cardiovascular
- หมวดวิชาย่อย (Subtopic): Hypertension with Metabolic Comorbidities (Dyslipidemia &amp; Gout)
- สถานการณ์เคส:
  ผู้ป่วยชายไทยคู่อายุ 60 ปี น้ำหนัก 77 กก. สูง 155 ซม. มีโรคประจำตัวเป็นโรคความดันโลหิตสูง โรคไขมันในเลือด โรคเกาต์ ยาที่ใช้ปัจจุบันคือ losartan, HCTZ, ezetimibe, pravastatin, allopurinol, FBS = 129 mg%
---</t>
        </is>
      </c>
      <c r="M30" t="inlineStr">
        <is>
          <t>Product</t>
        </is>
      </c>
      <c r="N30" t="inlineStr">
        <is>
          <t>ข้อ 28 Pharma Plus เล่มม่วง 2</t>
        </is>
      </c>
      <c r="O30" t="inlineStr">
        <is>
          <t>Mock</t>
        </is>
      </c>
      <c r="P30" t="inlineStr">
        <is>
          <t>Pharma Plus เล่มม่วง 2</t>
        </is>
      </c>
    </row>
    <row r="31" ht="409.6" customHeight="1" s="49">
      <c r="A31" t="n">
        <v>29</v>
      </c>
      <c r="B31" s="165" t="inlineStr">
        <is>
          <t>ผู้ป่วยชายไทยคู่อายุ 60 ปี น้ำหนัก 77 กก. สูง 155 ซม. มีโรคประจำตัวเป็นโรคความดันโลหิตสูง โรคไขมันในเลือด โรคเกาต์ ยาที่ใช้ปัจจุบันคือ losartan, HCTZ, ezetimibe, pravastatin, allopurinol, FBS = 129 mg%
เป้าหมายของระดับความดันโลหิตในผู้ป่วยรายนี้</t>
        </is>
      </c>
      <c r="D31" t="inlineStr">
        <is>
          <t>&lt; 130/80 mmHg</t>
        </is>
      </c>
      <c r="E31" t="inlineStr">
        <is>
          <t>&lt; 140/90 mmHg</t>
        </is>
      </c>
      <c r="F31" t="inlineStr">
        <is>
          <t>&lt; 130/75 mmHg</t>
        </is>
      </c>
      <c r="G31" t="inlineStr">
        <is>
          <t>&lt; 150/90 mmHg</t>
        </is>
      </c>
      <c r="H31" t="inlineStr">
        <is>
          <t>&lt; 160/100 mmHg</t>
        </is>
      </c>
      <c r="I31" t="n">
        <v>1</v>
      </c>
      <c r="J31" s="165" t="inlineStr">
        <is>
          <t>✅ คำตอบที่ถูกต้อง: ข้อ ก. &lt; 130/80 mmHg
🎯 ทำไมข้อนี้ถึงถูก:
ผู้ป่วยมี FBS 129 mg% (เข้าเกณฑ์โรคเบาหวาน) ร่วมกับมีโรคร่วมหลายระบบ (HTN, Dyslipidemia, Gout) จัดเป็นกลุ่ม high cardiovascular risk ซึ่งตาม guideline มาตรฐาน (JNC 7 และแนวทางสมาคมความดันโลหิตสูงแห่งประเทศไทย) กำหนดเป้าหมายความดันโลหิตไว้ที่ &lt; 130/80 mmHg
🔍 ข้ออื่นผิดเพราะอะไร:
• ข้อ ข. (&lt; 140/90 mmHg): เป็นเป้าหมายทั่วไปสำหรับ uncomplicated hypertension หรือตาม JNC 8 แต่สำหรับผู้ป่วยเสี่ยงสูง/เบาหวานตามเฉลยข้อสอบข้อนี้ยึดเกณฑ์ &lt; 130/80 mmHg
• ข้อ ค. (&lt; 130/75 mmHg): ตัวเลขเกณฑ์ DBP ไม่ตรงกับมาตรฐานสากล
• ข้อ ง. (&lt; 150/90 mmHg): เป็นเป้าหมายสำหรับผู้สูงอายุ ≥ 60 ปีที่ไม่มีโรคร่วมเบาหวานตาม JNC 8
• ข้อ จ. (&lt; 160/100 mmHg): เป็นระดับ Stage 2 HTN ไม่ใช่เป้าหมายการรักษา
---</t>
        </is>
      </c>
      <c r="L31" t="inlineStr">
        <is>
          <t>Hypertension</t>
        </is>
      </c>
      <c r="M31" t="inlineStr">
        <is>
          <t>Clinic</t>
        </is>
      </c>
      <c r="N31" t="inlineStr">
        <is>
          <t>ข้อ 29 Pharma Plus เล่มม่วง 2</t>
        </is>
      </c>
      <c r="O31" t="inlineStr">
        <is>
          <t>Mock</t>
        </is>
      </c>
      <c r="P31" t="inlineStr">
        <is>
          <t>Pharma Plus เล่มม่วง 2</t>
        </is>
      </c>
      <c r="Q31" t="inlineStr">
        <is>
          <t>CASE_P2_CVD_C06</t>
        </is>
      </c>
      <c r="R31" t="inlineStr">
        <is>
          <t>Blood Pressure Target in High-Risk Comorbidities</t>
        </is>
      </c>
    </row>
    <row r="32" ht="409.6" customHeight="1" s="49">
      <c r="A32" t="n">
        <v>30</v>
      </c>
      <c r="B32" s="165" t="inlineStr">
        <is>
          <t>ผู้ป่วยชายไทยคู่อายุ 60 ปี น้ำหนัก 77 กก. สูง 155 ซม. มีโรคประจำตัวเป็นโรคความดันโลหิตสูง โรคไขมันในเลือด โรคเกาต์ ยาที่ใช้ปัจจุบันคือ losartan, HCTZ, ezetimibe, pravastatin, allopurinol, FBS = 129 mg%
ข้อใดไม่ใช่ข้อดีของการได้ยา losartan กับ HCTZ</t>
        </is>
      </c>
      <c r="D32" t="inlineStr">
        <is>
          <t>สามารถกินวันละครั้งได้</t>
        </is>
      </c>
      <c r="E32" t="inlineStr">
        <is>
          <t>เมื่อให้ร่วมกันจะลด morbidity ในภาวะหัวใจล้มเหลว</t>
        </is>
      </c>
      <c r="F32" t="inlineStr">
        <is>
          <t>ให้ร่วมกันจะลดการเกิด hyperkalemia ของยา losartan ได้</t>
        </is>
      </c>
      <c r="G32" t="inlineStr">
        <is>
          <t>ให้ร่วมกันจะลดการเกิด hypokalemia ของยา HCTZ ได้</t>
        </is>
      </c>
      <c r="H32" t="inlineStr">
        <is>
          <t>ให้ร่วมกันจะยิ่งเพิ่ม bradykinin</t>
        </is>
      </c>
      <c r="I32" t="n">
        <v>5</v>
      </c>
      <c r="J32" s="165" t="inlineStr">
        <is>
          <t>✅ คำตอบที่ถูกต้อง: ข้อ จ. ให้ร่วมกันจะยิ่งเพิ่ม bradykinin
🎯 ทำไมข้อนี้ถึงถูก:
Losartan เป็นยากลุ่ม Angiotensin II Receptor Blockers (ARBs) ออกฤทธิ์บล็อกที่ $AT_1$ receptor โดยตรง ไม่ได้ยับยั้งเอนไซม์ kininase II (ACE) ดังนั้นจึงไม่มีผลยับยั้งการสลายของ bradykinin และไม่ทำให้เกิดการเพิ่มขึ้นของ bradykinin ในร่างกาย
🔍 ข้ออื่นผิดเพราะอะไร:
• ข้อ ก. (สามารถกินวันละครั้งได้): เป็นข้อดี ยาทั้งสองออกฤทธิ์ได้ 24 ชั่วโมง ให้ประสิทธิผลในการคุมความดันด้วยการรับประทาน OD
• ข้อ ข. (ลด morbidity ในภาวะหัวใจล้มเหลว): เป็นข้อดี การยับยั้ง RAAS ร่วมกับลด preload จากยาขับปัสสาวะช่วยลด morbidity ใน heart failure
• ข้อ ค. (ลดการเกิด hyperkalemia ของ losartan): เป็นข้อดี เพราะ HCTZ ช่วยขับ potassium ทางปัสสาวะ จึงช่วยหักล้างฤทธิ์กักโพแทสเซียมของ Losartan
• ข้อ ง. (ลดการเกิด hypokalemia ของ HCTZ): เป็นข้อดี เพราะ Losartan ยับยั้ง aldosterone ช่วยลดการสูญเสีย potassium จาก HCTZ
---</t>
        </is>
      </c>
      <c r="L32" t="inlineStr">
        <is>
          <t>Hypertension</t>
        </is>
      </c>
      <c r="M32" t="inlineStr">
        <is>
          <t>Clinic</t>
        </is>
      </c>
      <c r="N32" t="inlineStr">
        <is>
          <t>ข้อ 30 Pharma Plus เล่มม่วง 2</t>
        </is>
      </c>
      <c r="O32" t="inlineStr">
        <is>
          <t>Mock</t>
        </is>
      </c>
      <c r="P32" t="inlineStr">
        <is>
          <t>Pharma Plus เล่มม่วง 2</t>
        </is>
      </c>
      <c r="Q32" t="inlineStr">
        <is>
          <t>CASE_P2_CVD_C06</t>
        </is>
      </c>
      <c r="R32" t="inlineStr">
        <is>
          <t>Rational Drug Combination (ARB + Thiazide Synergy &amp; Metabolic Balancing)</t>
        </is>
      </c>
    </row>
    <row r="33" ht="409.6" customHeight="1" s="49">
      <c r="A33" t="n">
        <v>31</v>
      </c>
      <c r="B33" s="165" t="inlineStr">
        <is>
          <t>ผู้ป่วยชายไทยคู่อายุ 60 ปี น้ำหนัก 77 กก. สูง 155 ซม. มีโรคประจำตัวเป็นโรคความดันโลหิตสูง โรคไขมันในเลือด โรคเกาต์ ยาที่ใช้ปัจจุบันคือ losartan, HCTZ, ezetimibe, pravastatin, allopurinol, FBS = 129 mg%
จากยาที่ผู้ป่วยได้รับข้างต้น ผู้ป่วยน่าจะมีไขมันชนิดไหนที่สูงผิดปกติ</t>
        </is>
      </c>
      <c r="D33" t="inlineStr">
        <is>
          <t>LDL</t>
        </is>
      </c>
      <c r="E33" t="inlineStr">
        <is>
          <t>HDL</t>
        </is>
      </c>
      <c r="F33" t="inlineStr">
        <is>
          <t>TG</t>
        </is>
      </c>
      <c r="G33" t="inlineStr">
        <is>
          <t>Non-HDL</t>
        </is>
      </c>
      <c r="H33" t="inlineStr">
        <is>
          <t>Chylomicron</t>
        </is>
      </c>
      <c r="I33" t="n">
        <v>1</v>
      </c>
      <c r="J33" s="165" t="inlineStr">
        <is>
          <t>✅ คำตอบที่ถูกต้อง: ข้อ ก. LDL
🎯 ทำไมข้อนี้ถึงถูก:
ผู้ป่วยได้รับยา Pravastatin (HMG-CoA reductase inhibitor) ร่วมกับ Ezetimibe (cholesterol absorption inhibitor) ซึ่งยาทั้งสองกลุ่มนี้มีข้อบ่งใช้หลักที่จำเพาะเจาะจงอย่างยิ่งในการลดระดับ Low-Density Lipoprotein Cholesterol (LDL-C)
🔍 ข้ออื่นผิดเพราะอะไร:
• ข้อ ข. (HDL): HDL เป็นไขมันชนิดดี การมีระดับสูงไม่จัดเป็นความผิดปกติที่ต้องใช้ยาลดไขมัน
• ข้อ ค. (TG): หากมีภาวะ Hypertriglyceridemia เด่น ยาหลักที่ควรได้รับจะเป็นยากลุ่ม Fibrates หรือ Fish oil ไม่ใช่ Statin + Ezetimibe
• ข้อ ง. (Non-HDL): แม้ Non-HDL จะลดลงด้วย แต่ข้อบ่งใช้หลักของ Statin + Ezetimibe คือการลด LDL-C
• ข้อ จ. (Chylomicron): Chylomicron เกี่ยวข้องกับการขนส่ง triglyceride จากอาหาร ไม่ใช่เป้าหมายหลักของการใช้ Pravastatin ร่วมกับ Ezetimibe
---</t>
        </is>
      </c>
      <c r="L33" t="inlineStr">
        <is>
          <t>Dyslipidemia</t>
        </is>
      </c>
      <c r="M33" t="inlineStr">
        <is>
          <t>Clinic</t>
        </is>
      </c>
      <c r="N33" t="inlineStr">
        <is>
          <t>ข้อ 31 Pharma Plus เล่มม่วง 2</t>
        </is>
      </c>
      <c r="O33" t="inlineStr">
        <is>
          <t>Mock</t>
        </is>
      </c>
      <c r="P33" t="inlineStr">
        <is>
          <t>Pharma Plus เล่มม่วง 2</t>
        </is>
      </c>
      <c r="Q33" t="inlineStr">
        <is>
          <t>CASE_P2_CVD_C06</t>
        </is>
      </c>
      <c r="R33" t="inlineStr">
        <is>
          <t>Drug Regimen Indication Mapping (Statin + Ezetimibe)</t>
        </is>
      </c>
    </row>
    <row r="34" ht="409.6" customHeight="1" s="49">
      <c r="A34" t="n">
        <v>32</v>
      </c>
      <c r="B34" s="165" t="inlineStr">
        <is>
          <t>ผู้ป่วยชายไทยคู่อายุ 60 ปี น้ำหนัก 77 กก. สูง 155 ซม. มีโรคประจำตัวเป็นโรคความดันโลหิตสูง โรคไขมันในเลือด โรคเกาต์ ยาที่ใช้ปัจจุบันคือ losartan, HCTZ, ezetimibe, pravastatin, allopurinol, FBS = 129 mg%
ข้อใดถูกต้องเกี่ยวกับการใช้ยา pravastatin</t>
        </is>
      </c>
      <c r="D34" t="inlineStr">
        <is>
          <t>ไม่ควรรับประทานยานี้ตอนก่อนนอน</t>
        </is>
      </c>
      <c r="E34" t="inlineStr">
        <is>
          <t>สามารถรับประทานยานี้ร่วมกับยา phenytoin ได้</t>
        </is>
      </c>
      <c r="F34" t="inlineStr">
        <is>
          <t>รับประทานยานี้พร้อมอาหาร</t>
        </is>
      </c>
      <c r="G34" t="inlineStr">
        <is>
          <t>สามารถใช้ยานี้ได้ในสตรีให้นมบุตร</t>
        </is>
      </c>
      <c r="H34" t="inlineStr">
        <is>
          <t>รับประทานเพียงวันละครั้ง</t>
        </is>
      </c>
      <c r="I34" t="n">
        <v>5</v>
      </c>
      <c r="J34" s="165" t="inlineStr">
        <is>
          <t>✅ คำตอบที่ถูกต้อง: ข้อ จ. รับประทานเพียงวันละครั้ง
🎯 ทำไมข้อนี้ถึงถูก:
Pravastatin กำหนดขนาดการบริหารยามาตรฐานคือรับประทานวันละ 1 ครั้ง (OD) ในตอนเย็นหรือก่อนนอน เนื่องจากกระบวนการสังเคราะห์โคเลสเตอรอลในตับจะเกิดขึ้นสูงสุดในช่วงเวลากลางคืน
🔍 ข้ออื่นผิดเพราะอะไร:
• ข้อ ก. (ไม่ควรรับประทานยานี้ตอนก่อนนอน): ผิด เพราะ statins ชนิด short half-life แนะนำให้รับประทานตอนก่อนนอนเพื่อประสิทธิภาพสูงสุด
• ข้อ ข. (สามารถรับประทานร่วมกับ phenytoin ได้): ควรระวัง drug interaction จากการแย่งจับโปรตีนและการเหนี่ยวนำเอนไซม์
• ข้อ ค. (รับประทานยานี้พร้อมอาหาร): อาหารไม่ได้ช่วยเพิ่มการดูดซึมของ Pravastatin (ในความเป็นจริงอาหารลด bioavailability ลงเล็กน้อย)
• ข้อ ง. (สามารถใช้ได้ในสตรีให้นมบุตร): ผิด เพราะ Statins ห้ามใช้ในสตรีมีครรภ์และสตรีให้นมบุตร (Contraindicated)
---</t>
        </is>
      </c>
      <c r="L34" t="inlineStr">
        <is>
          <t>Dyslipidemia</t>
        </is>
      </c>
      <c r="M34" t="inlineStr">
        <is>
          <t>Clinic</t>
        </is>
      </c>
      <c r="N34" t="inlineStr">
        <is>
          <t>ข้อ 32 Pharma Plus เล่มม่วง 2</t>
        </is>
      </c>
      <c r="O34" t="inlineStr">
        <is>
          <t>Mock</t>
        </is>
      </c>
      <c r="P34" t="inlineStr">
        <is>
          <t>Pharma Plus เล่มม่วง 2</t>
        </is>
      </c>
      <c r="Q34" t="inlineStr">
        <is>
          <t>CASE_P2_CVD_C06</t>
        </is>
      </c>
      <c r="R34" t="inlineStr">
        <is>
          <t>Pravastatin Patient Counseling &amp; Administration</t>
        </is>
      </c>
    </row>
    <row r="35" ht="409.6" customHeight="1" s="49">
      <c r="A35" t="n">
        <v>33</v>
      </c>
      <c r="B35" s="165" t="inlineStr">
        <is>
          <t>ผู้ป่วยชายไทยคู่อายุ 60 ปี น้ำหนัก 77 กก. สูง 155 ซม. มีโรคประจำตัวเป็นโรคความดันโลหิตสูง โรคไขมันในเลือด โรคเกาต์ ยาที่ใช้ปัจจุบันคือ losartan, HCTZ, ezetimibe, pravastatin, allopurinol, FBS = 129 mg%
ยาใดที่ไม่ควรใช้ในหญิงมีครรภ์</t>
        </is>
      </c>
      <c r="D35" t="inlineStr">
        <is>
          <t>HCTZ</t>
        </is>
      </c>
      <c r="E35" t="inlineStr">
        <is>
          <t>Pravastatin</t>
        </is>
      </c>
      <c r="F35" t="inlineStr">
        <is>
          <t>Ezetimibe</t>
        </is>
      </c>
      <c r="G35" t="inlineStr">
        <is>
          <t>Losartan</t>
        </is>
      </c>
      <c r="H35" t="inlineStr">
        <is>
          <t>Allopurinol</t>
        </is>
      </c>
      <c r="I35" t="n">
        <v>4</v>
      </c>
      <c r="J35" s="165" t="inlineStr">
        <is>
          <t>✅ คำตอบที่ถูกต้อง: ข้อ ง. Losartan (และ ข้อ ข. Pravastatin)
🎯 ทำไมข้อนี้ถึงถูก:
Losartan (ยากลุ่ม ARBs) มีฤทธิ์ teratogenic รุนแรง (Pregnancy Category D / Black Box Warning) ทำให้เกิด oligohydramnios, fetal renal failure และกะโหลกศีรษะเจริญผิดปกติ จัดเป็นข้อห้ามใช้อย่างเด็ดขาดในสตรีมีครรภ์ทุกไตรมาส (Pravastatin ก็จัดเป็น Pregnancy Category X ซึ่งห้ามใช้เช่นกัน ในเฉลยทางการจึงระบุ ข และ ง)
🔍 ข้ออื่นผิดเพราะอะไร:
• ข้อ ก. (HCTZ): จัดเป็น Category B/C อาจลด placental perfusion แต่ไม่ใช่ข้อห้ามเด็ดขาดระดับ ARB/Statin
• ข้อ ค. (Ezetimibe): จัดเป็น Category C
• ข้อ จ. (Allopurinol): จัดเป็น Category C
• ข้อ ข. และ ง. ทั้ง Pravastatin และ Losartan เป็นข้อห้ามใช้ชัดเจนในหญิงตั้งครรภ์
---</t>
        </is>
      </c>
      <c r="L35" t="inlineStr">
        <is>
          <t>Hypertension</t>
        </is>
      </c>
      <c r="M35" t="inlineStr">
        <is>
          <t>Clinic</t>
        </is>
      </c>
      <c r="N35" t="inlineStr">
        <is>
          <t>ข้อ 33 Pharma Plus เล่มม่วง 2</t>
        </is>
      </c>
      <c r="O35" t="inlineStr">
        <is>
          <t>Mock</t>
        </is>
      </c>
      <c r="P35" t="inlineStr">
        <is>
          <t>Pharma Plus เล่มม่วง 2</t>
        </is>
      </c>
      <c r="Q35" t="inlineStr">
        <is>
          <t>CASE_P2_CVD_C06</t>
        </is>
      </c>
      <c r="R35" t="inlineStr">
        <is>
          <t>Teratogenicity &amp; Contraindicated Drugs in Pregnancy</t>
        </is>
      </c>
    </row>
    <row r="36" ht="409.6" customHeight="1" s="49">
      <c r="A36" t="n">
        <v>34</v>
      </c>
      <c r="B36" s="165" t="inlineStr">
        <is>
          <t>ผู้ป่วยชายไทยคู่อายุ 60 ปี น้ำหนัก 77 กก. สูง 155 ซม. มีโรคประจำตัวเป็นโรคความดันโลหิตสูง โรคไขมันในเลือด โรคเกาต์ ยาที่ใช้ปัจจุบันคือ losartan, HCTZ, ezetimibe, pravastatin, allopurinol, FBS = 129 mg%
ข้อใดเป็นผลข้างเคียงของยา pravastatin</t>
        </is>
      </c>
      <c r="D36" t="inlineStr">
        <is>
          <t>Hypernatremia</t>
        </is>
      </c>
      <c r="E36" t="inlineStr">
        <is>
          <t>Hyperglycemia</t>
        </is>
      </c>
      <c r="F36" t="inlineStr">
        <is>
          <t>Hypercalcemia</t>
        </is>
      </c>
      <c r="G36" t="inlineStr">
        <is>
          <t>Hyperuricemia</t>
        </is>
      </c>
      <c r="H36" t="inlineStr">
        <is>
          <t>Hepatic impairment</t>
        </is>
      </c>
      <c r="I36" t="n">
        <v>5</v>
      </c>
      <c r="J36" s="165" t="inlineStr">
        <is>
          <t>✅ คำตอบที่ถูกต้อง: ข้อ จ. Hepatic impairment
🎯 ทำไมข้อนี้ถึงถูก:
ยากลุ่ม Statins รวมถึง Pravastatin ส่งผลต่อการทำงานของตับ โดยอาจทำให้เกิดภาวะตับอักเสบและการเพิ่มขึ้นของเอนไซม์ตับ (elevated serum transaminases: AST/ALT) ซึ่งถือเป็น adverse effect สำคัญที่ต้องเฝ้าระวัง
🔍 ข้ออื่นผิดเพราะอะไร:
• ข้อ ก. (Hypernatremia): Statins ไม่มีผลรบกวนสมดุลระดับโซเดียมในกระแสเลือด
• ข้อ ข. (Hyperglycemia): Statins อาจเพิ่มความเสี่ยงต่อเบาหวานเล็กน้อย แต่ผลข้างเคียงคลาสสิกที่ถามบ่อยคือ hepatic transaminase elevation และ myopathy
• ข้อ ค. (Hypercalcemia): ไม่ใช่อาการข้างเคียงของ statins (พบได้ในยา thiazide diuretics)
• ข้อ ง. (Hyperuricemia): ไม่ใช่อาการข้างเคียงของ pravastatin (พบได้ในยาขับปัสสาวะ thiazide และ loop diuretics)
---</t>
        </is>
      </c>
      <c r="L36" t="inlineStr">
        <is>
          <t>Dyslipidemia</t>
        </is>
      </c>
      <c r="M36" t="inlineStr">
        <is>
          <t>Clinic</t>
        </is>
      </c>
      <c r="N36" t="inlineStr">
        <is>
          <t>ข้อ 34 Pharma Plus เล่มม่วง 2</t>
        </is>
      </c>
      <c r="O36" t="inlineStr">
        <is>
          <t>Mock</t>
        </is>
      </c>
      <c r="P36" t="inlineStr">
        <is>
          <t>Pharma Plus เล่มม่วง 2</t>
        </is>
      </c>
      <c r="Q36" t="inlineStr">
        <is>
          <t>CASE_P2_CVD_C06</t>
        </is>
      </c>
      <c r="R36" t="inlineStr">
        <is>
          <t>Statins Adverse Effects &amp; Hepatotoxicity Monitoring</t>
        </is>
      </c>
    </row>
    <row r="37" ht="409.6" customHeight="1" s="49">
      <c r="A37" t="n">
        <v>35</v>
      </c>
      <c r="B37" s="165" t="inlineStr">
        <is>
          <t>สมุนไพรข้อใดมีฤทธิ์ลดไขมันในเลือด</t>
        </is>
      </c>
      <c r="D37" t="inlineStr">
        <is>
          <t>กระชาย</t>
        </is>
      </c>
      <c r="E37" t="inlineStr">
        <is>
          <t>กระเพรา</t>
        </is>
      </c>
      <c r="F37" t="inlineStr">
        <is>
          <t>กระเทียม</t>
        </is>
      </c>
      <c r="G37" t="inlineStr">
        <is>
          <t>กะทือ</t>
        </is>
      </c>
      <c r="H37" t="inlineStr">
        <is>
          <t>กระเบา</t>
        </is>
      </c>
      <c r="I37" t="n">
        <v>3</v>
      </c>
      <c r="J37" s="165" t="inlineStr">
        <is>
          <t>✅ คำตอบที่ถูกต้อง: ข้อ ค. กระเทียม
🎯 ทำไมข้อนี้ถึงถูก:
กระเทียม (Garlic, Allium sativum L.) มีสารออกฤทธิ์กลุ่ม organosulfur compounds โดยเฉพาะ allicin ซึ่งมีฤทธิ์ยับยั้งเอนไซม์ในการสังเคราะห์โคเลสเตอรอล (เช่น HMG-CoA reductase) ช่วยลดระดับ total cholesterol, LDL-C และลดการเกาะกลุ่มของเกล็ดเลือด
🔍 ข้ออื่นผิดเพราะอะไร:
• ข้อ ก. (กระชาย): สรรพคุณหลักคือขับลม แก้ท้องอืด ท้องเฟ้อ บำรุงกำลัง
• ข้อ ข. (กระเพรา): สรรพคุณหลักคือขับลม แก้ปวดท้อง จุกเสียด แน่นเฟ้อ
• ข้อ ง. (กะทือ): สรรพคุณขับลม แก้ปวดมวนในท้อง บำรุงน้ำนม
• ข้อ จ. (กระเบา): น้ำมันกระเบา (Chaulmoogra oil) ในอดีตใช้รักษาโรคเรื้อนและโรคผิวหนัง
---
# [CASE_P2_CVD_C07] สถานการณ์ที่ 7: การจ่ายยา Warfarin ขนาดยา 17.5 mg/สัปดาห์
- ชุดข้อสอบ: Pharma Plus เล่มม่วง 2 (P2)
- สายวิชาหลัก (Case Track): Clinic
- หมวดวิชาหลัก (Main Sheet): 2. Cardiovascular
- หมวดวิชาย่อย (Subtopic): Anticoagulation Therapy (Warfarin Dosing, Counseling &amp; Monitoring)
- สถานการณ์เคส:
  ห้องยามียา warfarin tablet ขนาด 3, 5 mg แพทย์ได้สั่งจ่ายยาให้แก่ผู้ป่วยเป็นขนาด 17.5 mg/สัปดาห์ โดยให้รับประทานขนาดเท่า ๆ กันทุกวัน เป็นเวลา 4 สัปดาห์
---</t>
        </is>
      </c>
      <c r="L37" t="inlineStr">
        <is>
          <t>Herbal Medicine</t>
        </is>
      </c>
      <c r="M37" t="inlineStr">
        <is>
          <t>Product</t>
        </is>
      </c>
      <c r="N37" t="inlineStr">
        <is>
          <t>ข้อ 35 Pharma Plus เล่มม่วง 2</t>
        </is>
      </c>
      <c r="O37" t="inlineStr">
        <is>
          <t>Mock</t>
        </is>
      </c>
      <c r="P37" t="inlineStr">
        <is>
          <t>Pharma Plus เล่มม่วง 2</t>
        </is>
      </c>
      <c r="R37" t="inlineStr">
        <is>
          <t>Lipid-Lowering Herbal Drugs (Allium sativum)</t>
        </is>
      </c>
    </row>
    <row r="38" ht="409.6" customHeight="1" s="49">
      <c r="A38" t="n">
        <v>36</v>
      </c>
      <c r="B38" s="165" t="inlineStr">
        <is>
          <t>ห้องยามียา warfarin tablet ขนาด 3, 5 mg แพทย์ได้สั่งจ่ายยาให้แก่ผู้ป่วยเป็นขนาด 17.5 mg/สัปดาห์ โดยให้รับประทานขนาดเท่า ๆ กันทุกวัน เป็นเวลา 4 สัปดาห์
เภสัชกรควรจ่ายยาอย่างไร</t>
        </is>
      </c>
      <c r="D38" t="inlineStr">
        <is>
          <t>3 mg จำนวน 10 เม็ด และ 5 mg จำนวน 8 เม็ด</t>
        </is>
      </c>
      <c r="E38" t="inlineStr">
        <is>
          <t>3 mg จำนวน 20 เม็ด และ 5 mg จำนวน 2 เม็ด</t>
        </is>
      </c>
      <c r="F38" t="inlineStr">
        <is>
          <t>3 mg จำนวน 24 เม็ด</t>
        </is>
      </c>
      <c r="G38" t="inlineStr">
        <is>
          <t>5 mg จำนวน 14 เม็ด</t>
        </is>
      </c>
      <c r="H38" t="inlineStr">
        <is>
          <t>5 mg จำนวน 28 เม็ด</t>
        </is>
      </c>
      <c r="I38" t="n">
        <v>4</v>
      </c>
      <c r="J38" s="165" t="inlineStr">
        <is>
          <t>✅ คำตอบที่ถูกต้อง: ข้อ ง. 5 mg จำนวน 14 เม็ด
🎯 ทำไมข้อนี้ถึงถูก:
ขนาดยารวมต่อสัปดาห์ = 17.5 mg/สัปดาห์ ทานเท่ากันทุกวัน 7 วัน $\rightarrow$ ทานวันละ $17.5 \div 7 = 2.5\text{ mg/day}$ (ครึ่งเม็ดของขนาด 5 mg)
ระยะเวลา 4 สัปดาห์ (28 วัน) $\rightarrow$ ต้องใช้ยาวันละ 0.5 เม็ด $\times$ 28 วัน = 14 เม็ดของขนาด 5 mg
🔍 ข้ออื่นผิดเพราะอะไร:
• ข้อ ก. ข. ค. และ จ.: ผิดจากการคำนวณจำนวนเม็ดยา โดยการจ่ายยา 5 mg จำนวน 14 เม็ดให้หักครึ่งเม็ดทานวันละ 2.5 mg เป็นวิธีที่สะดวกและตรงตามขนาดยาที่สุด
---</t>
        </is>
      </c>
      <c r="L38" t="inlineStr">
        <is>
          <t>Anticoagulation</t>
        </is>
      </c>
      <c r="M38" t="inlineStr">
        <is>
          <t>Clinic</t>
        </is>
      </c>
      <c r="N38" t="inlineStr">
        <is>
          <t>ข้อ 36 Pharma Plus เล่มม่วง 2</t>
        </is>
      </c>
      <c r="O38" t="inlineStr">
        <is>
          <t>Mock</t>
        </is>
      </c>
      <c r="P38" t="inlineStr">
        <is>
          <t>Pharma Plus เล่มม่วง 2</t>
        </is>
      </c>
      <c r="Q38" t="inlineStr">
        <is>
          <t>CASE_P2_CVD_C07</t>
        </is>
      </c>
      <c r="R38" t="inlineStr">
        <is>
          <t>Pharmaceutical Calculation &amp; Tablet Dispensing (Warfarin)</t>
        </is>
      </c>
    </row>
    <row r="39" ht="409.6" customHeight="1" s="49">
      <c r="A39" t="n">
        <v>37</v>
      </c>
      <c r="B39" s="165" t="inlineStr">
        <is>
          <t>ห้องยามียา warfarin tablet ขนาด 3, 5 mg แพทย์ได้สั่งจ่ายยาให้แก่ผู้ป่วยเป็นขนาด 17.5 mg/สัปดาห์ โดยให้รับประทานขนาดเท่า ๆ กันทุกวัน เป็นเวลา 4 สัปดาห์
ท่านจะแนะนำให้ผู้ป่วยทานยาอย่างไร</t>
        </is>
      </c>
      <c r="D39" t="inlineStr">
        <is>
          <t>กิน 5 mg วันละครึ่งเม็ด</t>
        </is>
      </c>
      <c r="E39" t="inlineStr">
        <is>
          <t>กิน 3 mg วันเว้นวัน</t>
        </is>
      </c>
      <c r="F39" t="inlineStr">
        <is>
          <t>กิน 5 mg ทุกวัน</t>
        </is>
      </c>
      <c r="G39" t="inlineStr">
        <is>
          <t>กิน 3 mg จ-ศ และ 5 mg ครึ่งเม็ด ส-อา</t>
        </is>
      </c>
      <c r="H39" t="inlineStr">
        <is>
          <t>กิน 3 mg วันละหนึ่งเม็ด</t>
        </is>
      </c>
      <c r="I39" t="n">
        <v>1</v>
      </c>
      <c r="J39" s="165" t="inlineStr">
        <is>
          <t>✅ คำตอบที่ถูกต้อง: ข้อ ก. กิน 5 mg วันละครึ่งเม็ด
🎯 ทำไมข้อนี้ถึงถูก:
แพทย์ต้องการให้ได้รับยา $17.5\text{ mg/สัปดาห์}$ แบบสม่ำเสมอเท่ากันทุกวัน ซึ่งเท่ากับ $2.5\text{ mg ต่อวัน}$ การให้ผู้ป่วยหักแบ่งเม็ดขนาด 5 mg รับประทานวันละ $1/2$ เม็ด (2.5 mg) ทุกวันเวลาเดิม จึงตรงตามคำสั่งแพทย์และป้องกันความสับสนเรื่องการสลับขนาดยา
🔍 ข้ออื่นผิดเพราะอะไร:
• ข้อ ข. (กิน 3 mg วันเว้นวัน): ได้รับยาเพียง $3 \times 3.5 = 10.5\text{ mg/สัปดาห์}$ ไม่ถึงเป้าหมาย
• ข้อ ค. (กิน 5 mg ทุกวัน): ได้รับยา $35\text{ mg/สัปดาห์}$ ขนาดยาสูงเกินไปเสี่ยงต่อภาวะเลือดออกรุนแรง
• ข้อ ง. (กิน 3 mg จ-ศ และ 5 mg ครึ่งเม็ด ส-อา): รวมได้ $(3 \times 5) + (2.5 \times 2) = 20\text{ mg/สัปดาห์}$ ไม่ตรงตามสั่ง
• ข้อ จ. (กิน 3 mg วันละหนึ่งเม็ด): ได้รับยา $21\text{ mg/สัปดาห์}$ ไม่ตรงตามแพทย์สั่ง
---</t>
        </is>
      </c>
      <c r="L39" t="inlineStr">
        <is>
          <t>Anticoagulation</t>
        </is>
      </c>
      <c r="M39" t="inlineStr">
        <is>
          <t>Clinic</t>
        </is>
      </c>
      <c r="N39" t="inlineStr">
        <is>
          <t>ข้อ 37 Pharma Plus เล่มม่วง 2</t>
        </is>
      </c>
      <c r="O39" t="inlineStr">
        <is>
          <t>Mock</t>
        </is>
      </c>
      <c r="P39" t="inlineStr">
        <is>
          <t>Pharma Plus เล่มม่วง 2</t>
        </is>
      </c>
      <c r="Q39" t="inlineStr">
        <is>
          <t>CASE_P2_CVD_C07</t>
        </is>
      </c>
      <c r="R39" t="inlineStr">
        <is>
          <t>Warfarin Dosing Regimen Counseling</t>
        </is>
      </c>
    </row>
    <row r="40" ht="409.6" customHeight="1" s="49">
      <c r="A40" t="n">
        <v>38</v>
      </c>
      <c r="B40" s="165" t="inlineStr">
        <is>
          <t>ห้องยามียา warfarin tablet ขนาด 3, 5 mg แพทย์ได้สั่งจ่ายยาให้แก่ผู้ป่วยเป็นขนาด 17.5 mg/สัปดาห์ โดยให้รับประทานขนาดเท่า ๆ กันทุกวัน เป็นเวลา 4 สัปดาห์
ข้อใดถูกต้อง</t>
        </is>
      </c>
      <c r="D40" t="inlineStr">
        <is>
          <t>Warfarin จัดอยู่ใน pregnancy category C</t>
        </is>
      </c>
      <c r="E40" t="inlineStr">
        <is>
          <t>การใช้ยา warfarin จะสามารถเห็นผลได้สูงสุดภายใน 1 วัน</t>
        </is>
      </c>
      <c r="F40" t="inlineStr">
        <is>
          <t>Warfarin เมื่อรับประทานร่วมกับ aspirin จะทำให้ค่า INR สูงขึ้น</t>
        </is>
      </c>
      <c r="G40" t="inlineStr">
        <is>
          <t>ในผู้ป่วย atrial fibrillation และ mitral stenosis ระดับ INR เป้าหมายคือ 2.5-3.5</t>
        </is>
      </c>
      <c r="H40" t="inlineStr">
        <is>
          <t>สามารถติดตามการใช้ยาจากค่า aPTT</t>
        </is>
      </c>
      <c r="I40" t="n">
        <v>4</v>
      </c>
      <c r="J40" s="165" t="inlineStr">
        <is>
          <t>✅ คำตอบที่ถูกต้อง: ข้อ ง. ในผู้ป่วย atrial fibrillation และ mitral stenosis ระดับ INR เป้าหมายคือ 2.5-3.5
🎯 ทำไมข้อนี้ถึงถูก:
ตาม ACCP และ ESC guidelines ผู้ป่วย Atrial Fibrillation ที่มีภาวะ Mitral Stenosis (หรือ Mechanical prosthetic heart valve) จัดเป็นกลุ่ม high thromboembolic risk โดยมีระดับเป้าหมาย INR ที่สูงกว่าปกติคือ 2.5-3.5 (target 3.0) ในขณะที่ AF ทั่วไปมีเป้าหมาย 2.0-3.0
🔍 ข้ออื่นผิดเพราะอะไร:
• ข้อ ก. (pregnancy category C): ผิด เพราะ Warfarin เป็น Pregnancy Category X (teratogenic ทำให้เกิด fetal warfarin syndrome)
• ข้อ ข. (เห็นผลสูงสุดใน 1 วัน): ผิด เพราะ Warfarin ออกฤทธิ์ยับยั้งการสร้าง clotting factors ใหม่ ต้องรอให้ปัจจัยเดิม (โดยเฉพาะ Prothrombin/Factor II ที่มี $t_{1/2} \approx 60-72$ ชม.) สลายไปก่อน ผลสูงสุดจึงใช้เวลา 3-5 วัน
• ข้อ ค. (ทานร่วมกับ aspirin ทำให้ INR สูงขึ้น): ผิด เพราะ Aspirin มีฤทธิ์ยับยั้งการเกาะกลุ่มของเกล็ดเลือด (antiplatelet) เพิ่มความเสี่ยงเลือดออก แต่ไม่ได้รบกวนค่า INR โดยตรง
• ข้อ จ. (ติดตามจากค่า aPTT): ผิด เพราะ Warfarin ติดตามด้วยค่า PT/INR (aPTT ใช้ติดตาม Unfractionated Heparin)
---</t>
        </is>
      </c>
      <c r="L40" t="inlineStr">
        <is>
          <t>Anticoagulation</t>
        </is>
      </c>
      <c r="M40" t="inlineStr">
        <is>
          <t>Clinic</t>
        </is>
      </c>
      <c r="N40" t="inlineStr">
        <is>
          <t>ข้อ 38 Pharma Plus เล่มม่วง 2</t>
        </is>
      </c>
      <c r="O40" t="inlineStr">
        <is>
          <t>Mock</t>
        </is>
      </c>
      <c r="P40" t="inlineStr">
        <is>
          <t>Pharma Plus เล่มม่วง 2</t>
        </is>
      </c>
      <c r="Q40" t="inlineStr">
        <is>
          <t>CASE_P2_CVD_C07</t>
        </is>
      </c>
      <c r="R40" t="inlineStr">
        <is>
          <t>Warfarin Pharmacology, Contraindications &amp; Target INR</t>
        </is>
      </c>
    </row>
    <row r="41" ht="409.6" customHeight="1" s="49">
      <c r="A41" t="n">
        <v>39</v>
      </c>
      <c r="B41" s="165" t="inlineStr">
        <is>
          <t>ห้องยามียา warfarin tablet ขนาด 3, 5 mg แพทย์ได้สั่งจ่ายยาให้แก่ผู้ป่วยเป็นขนาด 17.5 mg/สัปดาห์ โดยให้รับประทานขนาดเท่า ๆ กันทุกวัน เป็นเวลา 4 สัปดาห์
ข้อใดคือคำแนะนำที่เหมาะสมแก่ผู้ป่วยใหม่ที่ได้รับ warfarin</t>
        </is>
      </c>
      <c r="D41" t="inlineStr">
        <is>
          <t>หากลืมทานยาเกิน 6 ชั่วโมง ให้ข้ามไปรับประทานในมื้อถัดไปได้เลย</t>
        </is>
      </c>
      <c r="E41" t="inlineStr">
        <is>
          <t>กินยาหลังอาหารทันทีเนื่องจากเสี่ยงต่อเลือดออกในทางเดินอาหาร</t>
        </is>
      </c>
      <c r="F41" t="inlineStr">
        <is>
          <t>รับประทานผักใบเขียวลดลง เนื่องจากรบกวนการออกฤทธิ์ของยาวาร์ฟาริน</t>
        </is>
      </c>
      <c r="G41" t="inlineStr">
        <is>
          <t>หากเกิดภาวะลิ่มเลือดอุดตันจะเกิดอาการจ้ำเลือด ฟกช้ำ</t>
        </is>
      </c>
      <c r="H41" t="inlineStr">
        <is>
          <t>หากเกิดเลือดออกตามไรฟันมากให้กลับไปพบแพทย์</t>
        </is>
      </c>
      <c r="I41" t="n">
        <v>5</v>
      </c>
      <c r="J41" s="165" t="inlineStr">
        <is>
          <t>✅ คำตอบที่ถูกต้อง: ข้อ จ. หากเกิดเลือดออกตามไรฟันมากให้กลับไปพบแพทย์
🎯 ทำไมข้อนี้ถึงถูก:
อาการเลือดออกผิดปกติ เช่น เลือดออกตามไรฟันไม่หยุด, เลือดกำเดาไหล, จ้ำเลือดขนาดใหญ่, อุจจาระดำ เป็นสัญญาณเตือนสำคัญของภาวะเลือดออกผิดปกติ (major bleeding risk) จากขนาดยาเกินขนาดหรือ INR สูงเกินเป้าหมาย ผู้ป่วยต้องรีบกลับมาพบแพทย์ทันที
🔍 ข้ออื่นผิดเพราะอะไร:
• ข้อ ก. (หากลืมทานยาเกิน 6 ชม. ให้ข้ามไปเลย): แนวทางทั่วไปแนะนำว่าหากนึกได้ในวันเดียวกันให้รีบรับประทานทันที แต่ถ้าข้ามวันแล้วให้ทานมื้อปกติ ห้ามเบิ้ลมื้อ
• ข้อ ข. (กินยาหลังอาหารทันที): Warfarin สามารถรับประทานก่อนหรือหลังอาหารก็ได้ (แนะนำเวลาเดิม เช่น ก่อนนอน) ไม่ได้ระคายเคืองกระเพาะโดยตรงเหมือน NSAIDs
• ข้อ ค. (รับประทานผักใบเขียวลดลง): ผิด คำแนะนำที่ถูกต้องคือ "รับประทานผักใบเขียวในปริมาณสม่ำเสมอเท่าๆ เดิมทุกวัน" (consistent vitamin K intake) ไม่ใช่ให้งดหรือลดลง
• ข้อ ง. (ลิ่มเลือดอุดตันจะเกิดจ้ำเลือด ฟกช้ำ): จ้ำเลือดฟกช้ำเป็นอาการของ "ภาวะเลือดออก (bleeding)" ไม่ใช่อาการลิ่มเลือดอุดตัน
---
# [CASE_P2_CVD_C08] สถานการณ์ที่ 8: ผู้ป่วยหญิงไทยคู่เกิดภาวะ STEMI เตรียมทำ PCI
- ชุดข้อสอบ: Pharma Plus เล่มม่วง 2 (P2)
- สายวิชาหลัก (Case Track): Clinic
- หมวดวิชาหลัก (Main Sheet): 2. Cardiovascular
- หมวดวิชาย่อย (Subtopic): Acute Coronary Syndrome (STEMI / Primary PCI)
- สถานการณ์เคส:
  ผู้ป่วยหญิงไทยคู่ กำลังเข้าห้องน้ำเพื่อถ่าย มีอาการเหนื่อย วิงเวียน แน่นหน้าอก สามีรีบเข้ามาช่วยและนำตัวส่งโรงพยาบาล ECG แพทย์ประเมินว่าเป็น STEMI และให้ยาเพื่อเตรียมทำการขยายหลอดเลือด (PCI) โดยเป้าหมายของเวลาภายใน 3 ชั่วโมง เพื่อเข้าห้องหัตถการคือไม่เกิน 90 นาที เภสัชกรทบทวนใบสั่งยาวันนอนโรงพยาบาลวันแรกพบว่ามีการสั่งใช้:
  - Enoxaparin 30 mg bolus และตามด้วย 70 mg BID (1 mg/kg)
  - Clopidogrel 300 mg loading dose แล้วตามด้วย 75 mg OD
  - ASA 325 mg OD
  - Omeprazole 20 mg BID
  - ISDN 10 mg TID
  - Losartan 50 mg 2x1
  - Simvastatin 20 mg 1x1
  - Metoprolol 50 mg 1x1
---</t>
        </is>
      </c>
      <c r="L41" t="inlineStr">
        <is>
          <t>Anticoagulation</t>
        </is>
      </c>
      <c r="M41" t="inlineStr">
        <is>
          <t>Clinic</t>
        </is>
      </c>
      <c r="N41" t="inlineStr">
        <is>
          <t>ข้อ 39 Pharma Plus เล่มม่วง 2</t>
        </is>
      </c>
      <c r="O41" t="inlineStr">
        <is>
          <t>Mock</t>
        </is>
      </c>
      <c r="P41" t="inlineStr">
        <is>
          <t>Pharma Plus เล่มม่วง 2</t>
        </is>
      </c>
      <c r="Q41" t="inlineStr">
        <is>
          <t>CASE_P2_CVD_C07</t>
        </is>
      </c>
      <c r="R41" t="inlineStr">
        <is>
          <t>Warfarin Patient Education &amp; Bleeding Complications</t>
        </is>
      </c>
    </row>
    <row r="42" ht="409.6" customHeight="1" s="49">
      <c r="A42" t="n">
        <v>40</v>
      </c>
      <c r="B42" s="165" t="inlineStr">
        <is>
          <t>ผู้ป่วยหญิงไทยคู่ กำลังเข้าห้องน้ำเพื่อถ่าย มีอาการเหนื่อย วิงเวียน แน่นหน้าอก สามีรีบเข้ามาช่วยและนำตัวส่งโรงพยาบาล ECG แพทย์ประเมินว่าเป็น STEMI และให้ยาเพื่อเตรียมทำการขยายหลอดเลือด (PCI) โดยเป้าหมายของเวลาภายใน 3 ชั่วโมง เพื่อเข้าห้องหัตถการคือไม่เกิน 90 นาที เภสัชกรทบทวนใบสั่งยาวันนอนโรงพยาบาลวันแรกพบว่ามีการสั่งใช้:
  - Enoxaparin 30 mg bolus และตามด้วย 70 mg BID (1 mg/kg)
  - Clopidogrel 300 mg loading dose แล้วตามด้วย 75 mg OD
  - ASA 325 mg OD
  - Omeprazole 20 mg BID
  - ISDN 10 mg TID
  - Losartan 50 mg 2x1
  - Simvastatin 20 mg 1x1
  - Metoprolol 50 mg 1x1
ข้อใดกล่าวไม่ถูกต้องเกี่ยวกับพยาธิสรีรวิทยาของ STEMI</t>
        </is>
      </c>
      <c r="D42" t="inlineStr">
        <is>
          <t>มี Atherosclerotic plague rupture</t>
        </is>
      </c>
      <c r="E42" t="inlineStr">
        <is>
          <t>มีการกระตุ้นการทำงานของ coagulation factor เป็นอันดับแรก</t>
        </is>
      </c>
      <c r="F42" t="inlineStr">
        <is>
          <t>เกิดจากการกระตุ้นเกล็ดเลือดเป็นอันดับแรก</t>
        </is>
      </c>
      <c r="G42" t="inlineStr">
        <is>
          <t>เกิดภาวะหลอดเลือดหัวใจโคโรนารี่อุดตันและเกิดกล้ามเนื้อหัวใจขาดเลือด</t>
        </is>
      </c>
      <c r="H42" t="inlineStr">
        <is>
          <t>อาการแสดงคือเจ็บหน้าอก หรือเสียชีวิตแบบเฉียบพลัน</t>
        </is>
      </c>
      <c r="I42" t="n">
        <v>2</v>
      </c>
      <c r="J42" s="165" t="inlineStr">
        <is>
          <t>✅ คำตอบที่ถูกต้อง: ข้อ ข. มีการกระตุ้นการทำงานของ coagulation factor เป็นอันดับแรก
🎯 ทำไมข้อนี้ถึงถูก:
พยาธิสภาพของ STEMI เริ่มต้นจาก atherosclerotic plaque rupture/erosion ทำให้ subendothelial matrix (เช่น collagen, von Willebrand factor) สัมผัสกับกระแสเลือด ซึ่งจะกระตุ้นการยึดเกาะและการกระตุ้นการทำงานของ "เกล็ดเลือด (platelet adhesion &amp; activation)" เป็นอันดับแรก ไม่ใช่ coagulation factors
🔍 ข้ออื่นผิดเพราะอะไร:
• ข้อ ก. (มี Atherosclerotic plaque rupture): เป็นพยาธิกำเนิดตั้งต้นที่ถูกต้องของ STEMI
• ข้อ ค. (เกิดจากการกระตุ้นเกล็ดเลือดเป็นอันดับแรก): เป็นขั้นตอนที่ถูกต้องทางพยาธิสรีรวิทยา (primary hemostasis)
• ข้อ ง. (เกิดหลอดเลือดหัวใจอุดตันและกล้ามเนื้อขาดเลือด): เป็นผลลัพธ์โดยตรงของการเกิด occlusive thrombus ใน coronary artery
• ข้อ จ. (อาการแสดงคือเจ็บหน้าอกหรือเสียชีวิตเฉียบพลัน): เป็น clinical presentations คลาสสิกของ STEMI
---</t>
        </is>
      </c>
      <c r="L42" t="inlineStr">
        <is>
          <t>Acute Coronary Syndrome</t>
        </is>
      </c>
      <c r="M42" t="inlineStr">
        <is>
          <t>Clinic</t>
        </is>
      </c>
      <c r="N42" t="inlineStr">
        <is>
          <t>ข้อ 40 Pharma Plus เล่มม่วง 2</t>
        </is>
      </c>
      <c r="O42" t="inlineStr">
        <is>
          <t>Mock</t>
        </is>
      </c>
      <c r="P42" t="inlineStr">
        <is>
          <t>Pharma Plus เล่มม่วง 2</t>
        </is>
      </c>
      <c r="Q42" t="inlineStr">
        <is>
          <t>CASE_P2_CVD_C08</t>
        </is>
      </c>
      <c r="R42" t="inlineStr">
        <is>
          <t>Pathophysiology of STEMI (Plaque Rupture &amp; Thrombus Formation)</t>
        </is>
      </c>
    </row>
    <row r="43" ht="409.6" customHeight="1" s="49">
      <c r="A43" t="n">
        <v>41</v>
      </c>
      <c r="B43" s="165" t="inlineStr">
        <is>
          <t>ผู้ป่วยหญิงไทยคู่ กำลังเข้าห้องน้ำเพื่อถ่าย มีอาการเหนื่อย วิงเวียน แน่นหน้าอก สามีรีบเข้ามาช่วยและนำตัวส่งโรงพยาบาล ECG แพทย์ประเมินว่าเป็น STEMI และให้ยาเพื่อเตรียมทำการขยายหลอดเลือด (PCI) โดยเป้าหมายของเวลาภายใน 3 ชั่วโมง เพื่อเข้าห้องหัตถการคือไม่เกิน 90 นาที เภสัชกรทบทวนใบสั่งยาวันนอนโรงพยาบาลวันแรกพบว่ามีการสั่งใช้:
  - Enoxaparin 30 mg bolus และตามด้วย 70 mg BID (1 mg/kg)
  - Clopidogrel 300 mg loading dose แล้วตามด้วย 75 mg OD
  - ASA 325 mg OD
  - Omeprazole 20 mg BID
  - ISDN 10 mg TID
  - Losartan 50 mg 2x1
  - Simvastatin 20 mg 1x1
  - Metoprolol 50 mg 1x1
จากการประเมินใบสั่งยาข้อใดประเมินไม่ถูกต้อง</t>
        </is>
      </c>
      <c r="D43" t="inlineStr">
        <is>
          <t>Enoxaparin มีประสิทธิภาพดีกว่า UFH</t>
        </is>
      </c>
      <c r="E43" t="inlineStr">
        <is>
          <t>Enoxaparin ผู้ป่วยในโรงพยาบาลควรได้รับอย่างน้อย 3-8 วัน</t>
        </is>
      </c>
      <c r="F43" t="inlineStr">
        <is>
          <t>Clopidogrel เกิด drug interaction กับ omeprazole อาจมีผลทำให้การออกฤทธิ์ของ clopidogrel ลดลง</t>
        </is>
      </c>
      <c r="G43" t="inlineStr">
        <is>
          <t>ผู้ป่วยไม่จำเป็นต้องได้ clopidogrel ร่วมกับ ASA</t>
        </is>
      </c>
      <c r="H43" t="inlineStr">
        <is>
          <t>ควรให้เปลี่ยนยา simvastatin 20 mg เป็น atorvastatin 40 mg</t>
        </is>
      </c>
      <c r="I43" t="n">
        <v>4</v>
      </c>
      <c r="J43" s="165" t="inlineStr">
        <is>
          <t>✅ คำตอบที่ถูกต้อง: ข้อ ง. ผู้ป่วยไม่จำเป็นต้องได้ clopidogrel ร่วมกับ ASA
🎯 ทำไมข้อนี้ถึงถูก:
ผู้ป่วย STEMI ที่เข้ารับการทำ PCI มีข้อบ่งชี้สัมบูรณ์ที่ต้องได้รับ Dual Antiplatelet Therapy (DAPT) คือ Aspirin ร่วมกับ P2Y12 inhibitor (เช่น Clopidogrel หรือ Ticagrelor/Prasugrel) ทันทีเพื่อป้องกัน stent thrombosis และ recurrent ischemic events ดังนั้นการระบุว่า "ไม่จำเป็นต้องได้ร่วมกัน" จึงผิดอย่างยิ่ง
🔍 ข้ออื่นผิดเพราะอะไร:
• ข้อ ก. (Enoxaparin ดีกว่า UFH): มี RCTs สนับสนุนว่า LMWH มีความแน่นอนทางเภสัชจลนศาสตร์และลด ischemic events ได้ดี
• ข้อ ข. (Enoxaparin ควรได้รับ 3-8 วัน): เป็นระยะเวลามาตรฐานของการให้ parenteral anticoagulation ในระหว่างนอนโรงพยาบาล
• ข้อ ค. (Clopidogrel เกิด DDI กับ Omeprazole): ถูกต้อง เพราะ Omeprazole ยับยั้ง CYP2C19 ซึ่งขัดขวางการเปลี่ยน Clopidogrel เป็น active metabolite
• ข้อ จ. (ควรเปลี่ยนเป็น Atorvastatin 40 mg): ถูกต้อง เพราะ STEMI ต้องได้รับ High-intensity statin ทันที
---</t>
        </is>
      </c>
      <c r="L43" t="inlineStr">
        <is>
          <t>Acute Coronary Syndrome</t>
        </is>
      </c>
      <c r="M43" t="inlineStr">
        <is>
          <t>Clinic</t>
        </is>
      </c>
      <c r="N43" t="inlineStr">
        <is>
          <t>ข้อ 41 Pharma Plus เล่มม่วง 2</t>
        </is>
      </c>
      <c r="O43" t="inlineStr">
        <is>
          <t>Mock</t>
        </is>
      </c>
      <c r="P43" t="inlineStr">
        <is>
          <t>Pharma Plus เล่มม่วง 2</t>
        </is>
      </c>
      <c r="Q43" t="inlineStr">
        <is>
          <t>CASE_P2_CVD_C08</t>
        </is>
      </c>
      <c r="R43" t="inlineStr">
        <is>
          <t>Medication Order Review in Primary PCI &amp; Dual Antiplatelet Therapy</t>
        </is>
      </c>
    </row>
    <row r="44" ht="409.6" customHeight="1" s="49">
      <c r="A44" t="n">
        <v>42</v>
      </c>
      <c r="B44" s="165" t="inlineStr">
        <is>
          <t>ผู้ป่วยหญิงไทยคู่ กำลังเข้าห้องน้ำเพื่อถ่าย มีอาการเหนื่อย วิงเวียน แน่นหน้าอก สามีรีบเข้ามาช่วยและนำตัวส่งโรงพยาบาล ECG แพทย์ประเมินว่าเป็น STEMI และให้ยาเพื่อเตรียมทำการขยายหลอดเลือด (PCI) โดยเป้าหมายของเวลาภายใน 3 ชั่วโมง เพื่อเข้าห้องหัตถการคือไม่เกิน 90 นาที เภสัชกรทบทวนใบสั่งยาวันนอนโรงพยาบาลวันแรกพบว่ามีการสั่งใช้:
  - Enoxaparin 30 mg bolus และตามด้วย 70 mg BID (1 mg/kg)
  - Clopidogrel 300 mg loading dose แล้วตามด้วย 75 mg OD
  - ASA 325 mg OD
  - Omeprazole 20 mg BID
  - ISDN 10 mg TID
  - Losartan 50 mg 2x1
  - Simvastatin 20 mg 1x1
  - Metoprolol 50 mg 1x1
Parameter ในการติดตามความปลอดภัยในการใช้ยาของผู้ป่วยรายนี้ ข้อใดไม่เหมาะสม</t>
        </is>
      </c>
      <c r="D44" t="inlineStr">
        <is>
          <t>Enoxaparin ควรติดตาม ECG, Cardiac troponin T</t>
        </is>
      </c>
      <c r="E44" t="inlineStr">
        <is>
          <t>Simvastatin ควรติดตาม AST, ALT, creatinine kinase</t>
        </is>
      </c>
      <c r="F44" t="inlineStr">
        <is>
          <t>Losartan ควรติดตาม BP, serum potassium, serum creatinine</t>
        </is>
      </c>
      <c r="G44" t="inlineStr">
        <is>
          <t>Clopidogrel ควรติดตาม occult blood</t>
        </is>
      </c>
      <c r="H44" t="inlineStr">
        <is>
          <t>Metoprolol ควรติดตาม HR, BP</t>
        </is>
      </c>
      <c r="I44" t="n">
        <v>1</v>
      </c>
      <c r="J44" s="165" t="inlineStr">
        <is>
          <t>✅ คำตอบที่ถูกต้อง: ข้อ ก. Enoxaparin ควรติดตาม ECG, Cardiac troponin T
🎯 ทำไมข้อนี้ถึงถูก:
ECG และ Cardiac Troponin T เป็นตัวชี้วัดประสิทธิภาพการรักษาและการวินิจฉัยโรคกล้ามเนื้อหัวใจตาย (Efficacy/Diagnostic parameters) ไม่ใช่ "พารามิเตอร์ด้านความปลอดภัย (Safety parameter)" ของ Enoxaparin (ความปลอดภัยของ Enoxaparin ต้องติดตามอาการเลือดออก, CBC/Platelet count และ Serum Creatinine)
🔍 ข้ออื่นผิดเพราะอะไร:
• ข้อ ข. (Simvastatin ติดตาม AST, ALT, CK): เป็น safety parameters ในการเฝ้าระวังตับอักเสบและ myopathy
• ข้อ ค. (Losartan ติดตาม BP, K+, Scr): เป็น safety parameters ในการเฝ้าระวัง hypotension, hyperkalemia และ AKI
• ข้อ ง. (Clopidogrel ติดตาม occult blood): เป็น safety parameter ในการเฝ้าระวัง gastrointestinal bleeding
• ข้อ จ. (Metoprolol ติดตาม HR, BP): เป็น safety parameters ในการเฝ้าระวัง bradycardia และ hypotension
---</t>
        </is>
      </c>
      <c r="L44" t="inlineStr">
        <is>
          <t>Acute Coronary Syndrome</t>
        </is>
      </c>
      <c r="M44" t="inlineStr">
        <is>
          <t>Clinic</t>
        </is>
      </c>
      <c r="N44" t="inlineStr">
        <is>
          <t>ข้อ 42 Pharma Plus เล่มม่วง 2</t>
        </is>
      </c>
      <c r="O44" t="inlineStr">
        <is>
          <t>Mock</t>
        </is>
      </c>
      <c r="P44" t="inlineStr">
        <is>
          <t>Pharma Plus เล่มม่วง 2</t>
        </is>
      </c>
      <c r="Q44" t="inlineStr">
        <is>
          <t>CASE_P2_CVD_C08</t>
        </is>
      </c>
      <c r="R44" t="inlineStr">
        <is>
          <t>Safety Monitoring Parameters in In-patient STEMI Pharmacotherapy</t>
        </is>
      </c>
    </row>
    <row r="45" ht="409.6" customHeight="1" s="49">
      <c r="A45" t="n">
        <v>43</v>
      </c>
      <c r="B45" s="165" t="inlineStr">
        <is>
          <t>ผู้ป่วยหญิงไทยคู่ กำลังเข้าห้องน้ำเพื่อถ่าย มีอาการเหนื่อย วิงเวียน แน่นหน้าอก สามีรีบเข้ามาช่วยและนำตัวส่งโรงพยาบาล ECG แพทย์ประเมินว่าเป็น STEMI และให้ยาเพื่อเตรียมทำการขยายหลอดเลือด (PCI) โดยเป้าหมายของเวลาภายใน 3 ชั่วโมง เพื่อเข้าห้องหัตถการคือไม่เกิน 90 นาที เภสัชกรทบทวนใบสั่งยาวันนอนโรงพยาบาลวันแรกพบว่ามีการสั่งใช้:
  - Enoxaparin 30 mg bolus และตามด้วย 70 mg BID (1 mg/kg)
  - Clopidogrel 300 mg loading dose แล้วตามด้วย 75 mg OD
  - ASA 325 mg OD
  - Omeprazole 20 mg BID
  - ISDN 10 mg TID
  - Losartan 50 mg 2x1
  - Simvastatin 20 mg 1x1
  - Metoprolol 50 mg 1x1
คำแนะนำการใช้ยาก่อนผู้ป่วยกลับบ้านข้อใดไม่ถูกต้อง</t>
        </is>
      </c>
      <c r="D45" t="inlineStr">
        <is>
          <t>ISDN SL ควรใส่ซองสีชา และแนะนำการเก็บใกล้ตัวเพื่อสะดวกในการใช้ยามจำเป็น</t>
        </is>
      </c>
      <c r="E45" t="inlineStr">
        <is>
          <t>แนะนำให้นั่งพักและอม ISDN 1 เม็ด เมื่อมีอาการเจ็บแน่นหน้าอก ถ้าอาการไม่ดีขึ้นหลังอมเม็ดที่ 2 ให้ส่งโรงพยาบาล</t>
        </is>
      </c>
      <c r="F45" t="inlineStr">
        <is>
          <t>ASA มีฤทธิ์เป็นกรด ถ้ามีกลิ่นคล้ายน้ำส้มสายชูสามารถใช้ยาต่อได้</t>
        </is>
      </c>
      <c r="G45" t="inlineStr">
        <is>
          <t>[RECONSTRUCTED: ปรับแต่งและเติมเต็มบริบทโจทย์เพื่อความสมบูรณ์] Metoprolol ควรระวังอาการหน้ามืด เวียนศีรษะ เมื่อเปลี่ยนท่าทาง</t>
        </is>
      </c>
      <c r="H45" t="inlineStr">
        <is>
          <t>[RECONSTRUCTED: ปรับแต่งและเติมเต็มบริบทโจทย์เพื่อความสมบูรณ์] Clopidogrel ควรสังเกตอาการจ้ำเลือด หรือจุดเลือดออกตามผิวหนัง</t>
        </is>
      </c>
      <c r="I45" t="n">
        <v>3</v>
      </c>
      <c r="J45" s="165" t="inlineStr">
        <is>
          <t>✅ คำตอบที่ถูกต้อง: ข้อ ค. ASA มีฤทธิ์เป็นกรด ถ้ามีกลิ่นคล้ายน้ำส้มสายชูสามารถใช้ยาต่อได้
🎯 ทำไมข้อนี้ถึงถูก:
เมื่อ Aspirin เสื่อมสภาพ (hydrolysis degradation) จากความชื้น จะแตกตัวให้ salicylic acid และ acetic acid (กรดน้ำส้ม) ซึ่งส่งกลิ่นฉุนคล้ายน้ำส้มสายชู หากยาแอสไพรินมีกลิ่นน้ำส้มสายชูแสดงว่ายาเสื่อมสภาพแล้ว ห้ามนำมารับประทานต่อโดยเด็ดขาด
🔍 ข้ออื่นผิดเพราะอะไร:
• ข้อ ก. (ISDN SL ใส่ซองสีชา พกติดตัว): เป็นคำแนะนำการจัดเก็บยาและการพกพาที่ถูกต้องเพื่อป้องกันแสงและความชื้น
• ข้อ ข. (นั่งพักอม 1 เม็ด เม็ดที่ 2 ไม่ดีขึ้นไป รพ.): เป็นคำแนะนำการใช้ยา nitrate sublingual ที่ถูกต้องตามเวชปฏิบัติ
• ข้อ ง. และ จ.: เป็นคำแนะนำด้านความปลอดภัยที่ถูกต้องสำหรับการใช้ Beta-blocker และยาต้านเกล็ดเลือด</t>
        </is>
      </c>
      <c r="L45" t="inlineStr">
        <is>
          <t>Ischemic Heart Disease</t>
        </is>
      </c>
      <c r="M45" t="inlineStr">
        <is>
          <t>Clinic</t>
        </is>
      </c>
      <c r="N45" t="inlineStr">
        <is>
          <t>ข้อ 43 Pharma Plus เล่มม่วง 2</t>
        </is>
      </c>
      <c r="O45" t="inlineStr">
        <is>
          <t>Mock</t>
        </is>
      </c>
      <c r="P45" t="inlineStr">
        <is>
          <t>Pharma Plus เล่มม่วง 2</t>
        </is>
      </c>
      <c r="Q45" t="inlineStr">
        <is>
          <t>CASE_P2_CVD_C08</t>
        </is>
      </c>
      <c r="R45" t="inlineStr">
        <is>
          <t>Discharge Patient Counseling &amp; Drug Stability (Aspirin Degradation)</t>
        </is>
      </c>
    </row>
    <row r="46" ht="409.6" customHeight="1" s="49">
      <c r="A46" s="167" t="n">
        <v>44</v>
      </c>
      <c r="B46" s="168" t="inlineStr">
        <is>
          <t>ผู้ป่วยหญิงไทยคู่ กำลังเข้าห้องน้ำเพื่อถ่าย มีอาการเหนื่อย วิงเวียน แน่นหน้าอก สามีรีบเข้ามาช่วยและนำตัวส่งโรงพยาบาล ECG แพทย์ประเมินว่าเป็น STEMI และให้ยาเพื่อเตรียมทำการขยายหลอดเลือด (PCI) โดยเป้าหมายของเวลาภายใน 3 ชั่วโมง เพื่อเข้าห้องหัตถการคือไม่เกิน 90 นาที เภสัชกรทบทวนใบสั่งยาวันนอนโรงพยาบาลวันแรกพบว่ามีการสั่งใช้:
  - Enoxaparin 30 mg bolus และตามด้วย 70 mg BID (1 mg/kg)
  - Clopidogrel 300 mg loading dose แล้วตามด้วย 75 mg OD
  - ASA 325 mg OD
  - Omeprazole 20 mg BID
  - ISDN 10 mg TID
  - Losartan 50 mg 2x1
  - Simvastatin 20 mg 1x1
  - Metoprolol 50 mg 1x1
หลังเปิดหลอดเลือด ผู้ป่วยมีอาการดีขึ้น และได้ยากลับบ้านดังนี้: Atorvastatin (10) 1x1, Clopidogrel (75) 1x1, Metoprolol (50) 1x1, Losartan (50) 2x1, ASA (81) 1x1, ISDN SL prn
ยาใดต่อไปนี้สามารถใช้ได้อย่างปลอดภัยในผู้ป่วยรายนี้</t>
        </is>
      </c>
      <c r="C46" s="169" t="n"/>
      <c r="D46" s="169" t="inlineStr">
        <is>
          <t>Pseudoephedrine + triprolidine</t>
        </is>
      </c>
      <c r="E46" s="169" t="inlineStr">
        <is>
          <t>Diclofenac 25 mg</t>
        </is>
      </c>
      <c r="F46" s="169" t="inlineStr">
        <is>
          <t>EE + cyproterone acetate</t>
        </is>
      </c>
      <c r="G46" s="169" t="inlineStr">
        <is>
          <t>Prednisolone</t>
        </is>
      </c>
      <c r="H46" s="169" t="inlineStr">
        <is>
          <t>Ranitidine</t>
        </is>
      </c>
      <c r="I46" s="167" t="n">
        <v>5</v>
      </c>
      <c r="J46" s="168" t="inlineStr">
        <is>
          <t>✅ คำตอบที่ถูกต้อง: ข้อ จ. Ranitidine
🎯 ทำไมข้อนี้ถึงถูก:
Ranitidine เป็น H2-receptor antagonist ที่ปลอดภัย ไม่ส่งผลต่อระบบ cardiovascular และสามารถใช้ป้องกันหรือรักษาแผลในทางเดินอาหารในผู้ป่วยที่ได้รับยาต้านเกล็ดเลือดคู่ (DAPT) ได้อย่างปลอดภัย
🔍 ข้ออื่นผิดเพราะอะไร:
• ข้อ ก. (Pseudoephedrine + triprolidine): Pseudoephedrine มีฤทธิ์ alpha-1 adrenergic agonist ทำให้เกิด vasoconstriction เพิ่มความดันโลหิตและเพิ่มอัตราการเต้นของหัวใจ เสี่ยงต่อ recurrent myocardial ischemia
• ข้อ ข. (Diclofenac 25 mg): ยากลุ่ม NSAIDs มีข้อห้ามใช้ในผู้ป่วย post-MI เนื่องจากเพิ่มความเสี่ยงต่อ major adverse cardiovascular events (MACE) และเพิ่มความเสี่ยงต่อ gastrointestinal bleeding ร่วมกับ DAPT
• ข้อ ค. (EE + cyproterone acetate): Ethinyl estradiol (Estrogen) เพิ่มความเสี่ยงต่อ arterial และ venous thromboembolism
• ข้อ ง. (Prednisolone): Systemic corticosteroid ทำให้เกิด fluid retention เพิ่มความดันโลหิต และเพิ่มความเสี่ยง myocardial rupture ในช่วงพักฟื้นหลัง MI</t>
        </is>
      </c>
      <c r="K46" s="169" t="n"/>
      <c r="L46" s="169" t="inlineStr">
        <is>
          <t>Acute Coronary Syndrome</t>
        </is>
      </c>
      <c r="M46" s="167" t="inlineStr">
        <is>
          <t>Clinic</t>
        </is>
      </c>
      <c r="N46" s="169" t="n"/>
      <c r="O46" s="167" t="inlineStr">
        <is>
          <t>MCQ</t>
        </is>
      </c>
      <c r="P46" s="167" t="inlineStr">
        <is>
          <t>เล่มม่วง 2</t>
        </is>
      </c>
      <c r="Q46" s="167" t="inlineStr">
        <is>
          <t>CASE_P2_CVD_C08</t>
        </is>
      </c>
      <c r="R46" s="169" t="inlineStr">
        <is>
          <t>Drug Safety &amp; Contraindications in Post-MI Patients</t>
        </is>
      </c>
    </row>
    <row r="47" ht="409.6" customHeight="1" s="49">
      <c r="A47" s="167" t="n">
        <v>45</v>
      </c>
      <c r="B47" s="168" t="inlineStr">
        <is>
          <t>ผู้ป่วยหญิงอายุ 65 ปี หนัก 42 กิโลกรัม วันนี้มาพบแพทย์ตามนัด มีโรคประจำตัวคือ เบาหวาน ความดันโลหิตสูง ภาวะ hypothyroidism และเป็นไตวายเรื้อรังมา 3 ปี ผลการตรวจทางห้องปฏิบัติการ พบ BP 130/80 mmHg, FBS 160 mg%, proteinuria 3 g/day ยาที่กินเป็นประจำคือ Pioglitazone 15 mg 1x1, Metformin 500 mg 1x2, Amlodipine 5 mg 1x1, Furosemide 40 mg 1x1, Enalapril 5 mg 1x2, ASA gr V 1x1 และ Levothyroxine 100 mcg 1x1 pc
ระดับความดันที่เป็นเป้าหมายในผู้ป่วยรายนี้ควรเป็นเท่าใดตาม JNC VIII</t>
        </is>
      </c>
      <c r="C47" s="169" t="n"/>
      <c r="D47" s="169" t="inlineStr">
        <is>
          <t>&lt; 120/80 mmHg</t>
        </is>
      </c>
      <c r="E47" s="169" t="inlineStr">
        <is>
          <t>&lt; 125/75 mmHg</t>
        </is>
      </c>
      <c r="F47" s="169" t="inlineStr">
        <is>
          <t>&lt; 130/80 mmHg</t>
        </is>
      </c>
      <c r="G47" s="169" t="inlineStr">
        <is>
          <t>&lt; 130/85 mmHg</t>
        </is>
      </c>
      <c r="H47" s="169" t="inlineStr">
        <is>
          <t>&lt; 140/90 mmHg</t>
        </is>
      </c>
      <c r="I47" s="167" t="n">
        <v>5</v>
      </c>
      <c r="J47" s="168" t="inlineStr">
        <is>
          <t>✅ คำตอบที่ถูกต้อง: ข้อ จ. &lt; 140/90 mmHg
🎯 ทำไมข้อนี้ถึงถูก:
ตามแนวทาง JNC 8 (JNC VIII) กำหนดเป้าหมายความดันโลหิตสำหรับผู้ป่วยอายุตั้งแต่ 18 ปีขึ้นไปที่มีโรคไตเรื้อรัง (CKD) หรือโรคเบาหวาน (DM) ไว้ที่ &lt; 140/90 mmHg
🔍 ข้ออื่นผิดเพราะอะไร:
• ข้อ ก. (&lt; 120/80 mmHg): เป็นเกณฑ์ความดันปกติ ไม่ใช่เกณฑ์เป้าหมายการรักษาตาม JNC 8
• ข้อ ข. (&lt; 125/75 mmHg): เคยเป็นเป้าหมายในแนวทางยุคเก่า (เช่น JNC 6) สำหรับ proteinuria &gt; 1 g/day แต่ถูกยกเลิกใน JNC 8
• ข้อ ค. (&lt; 130/80 mmHg): เป็นเป้าหมายเดิมตาม JNC 7 สำหรับผู้ป่วยเบาหวานหรือโรคไต แต่ JNC 8 ได้ปรับเป้าหมายผ่อนปรนเป็น &lt; 140/90 mmHg
• ข้อ ง. (&lt; 130/85 mmHg): ไม่ใช่เกณฑ์เป้าหมายมาตรฐานตามแนวทาง JNC ใดๆ</t>
        </is>
      </c>
      <c r="K47" s="169" t="n"/>
      <c r="L47" s="169" t="inlineStr">
        <is>
          <t>Hypertension</t>
        </is>
      </c>
      <c r="M47" s="167" t="inlineStr">
        <is>
          <t>Clinic</t>
        </is>
      </c>
      <c r="N47" s="169" t="n"/>
      <c r="O47" s="167" t="inlineStr">
        <is>
          <t>MCQ</t>
        </is>
      </c>
      <c r="P47" s="167" t="inlineStr">
        <is>
          <t>เล่มม่วง 2</t>
        </is>
      </c>
      <c r="Q47" s="167" t="inlineStr">
        <is>
          <t>CASE_P2_CVD_C09</t>
        </is>
      </c>
      <c r="R47" s="169" t="inlineStr">
        <is>
          <t>Blood Pressure Targets in CKD and Diabetes (JNC 8)</t>
        </is>
      </c>
    </row>
    <row r="48" ht="409.6" customHeight="1" s="49">
      <c r="A48" s="167" t="n">
        <v>46</v>
      </c>
      <c r="B48" s="168" t="inlineStr">
        <is>
          <t>ผู้ป่วยหญิงอายุ 65 ปี หนัก 42 กิโลกรัม วันนี้มาพบแพทย์ตามนัด มีโรคประจำตัวคือ เบาหวาน ความดันโลหิตสูง ภาวะ hypothyroidism และเป็นไตวายเรื้อรังมา 3 ปี ผลการตรวจทางห้องปฏิบัติการ พบ BP 130/80 mmHg, FBS 160 mg%, proteinuria 3 g/day ยาที่กินเป็นประจำคือ Pioglitazone 15 mg 1x1, Metformin 500 mg 1x2, Amlodipine 5 mg 1x1, Furosemide 40 mg 1x1, Enalapril 5 mg 1x2, ASA gr V 1x1 และ Levothyroxine 100 mcg 1x1 pc
ยา Pioglitazone เป็นยาในบัญชี ง. หมายความว่าอย่างไร</t>
        </is>
      </c>
      <c r="C48" s="169" t="n"/>
      <c r="D48" s="169" t="inlineStr">
        <is>
          <t>รายการยาสำหรับสถานพยาบาลทุกระดับ</t>
        </is>
      </c>
      <c r="E48" s="169" t="inlineStr">
        <is>
          <t>เป็นยาที่ต้องจ่ายโดยแพทย์ผู้เชี่ยวชาญและต้องทำ drug use evaluation</t>
        </is>
      </c>
      <c r="F48" s="169" t="inlineStr">
        <is>
          <t>ยาที่ใช้สำหรับข้อบ่งใช้หรือโรคบางชนิดที่ใช้ในบัญชียา ก. ไม่ได้หรือไม่ได้ผล</t>
        </is>
      </c>
      <c r="G48" s="169" t="inlineStr">
        <is>
          <t>เป็นยาที่ต้องจ่ายโดยแพทย์ผู้เชี่ยวชาญและต้องทำ clinical practice guideline</t>
        </is>
      </c>
      <c r="H48" s="169" t="inlineStr">
        <is>
          <t>รายการยาสำหรับโครงการพิเศษของกระทรวง ที่มีการกำหนดวิธีการใช้และการติดตามประเมินการใช้ยาตามโครงการ</t>
        </is>
      </c>
      <c r="I48" s="167" t="n">
        <v>2</v>
      </c>
      <c r="J48" s="168" t="inlineStr">
        <is>
          <t>✅ คำตอบที่ถูกต้อง: ข้อ ข. เป็นยาที่ต้องจ่ายโดยแพทย์ผู้เชี่ยวชาญและต้องทำ drug use evaluation
🎯 ทำไมข้อนี้ถึงถูก:
ยาในบัญชี ง ของบัญชียาหลักแห่งชาติ หมายถึง ยาที่มีความจำเป็นเฉพาะโรค มีราคาแพงหรือมีความเป็นพิษสูง ต้องสั่งจ่ายโดยแพทย์ผู้เชี่ยวชาญ และต้องมีการจัดทำ Drug Use Evaluation (DUE) กำกับ
🔍 ข้ออื่นผิดเพราะอะไร:
• ข้อ ก. (รายการยาสำหรับสถานพยาบาลทุกระดับ): เป็นนิยามของยาใน บัญชี ก
• ข้อ ค. (ยาที่ใช้สำหรับข้อบ่งใช้ที่บัญชี ก ไม่ได้ผล): เป็นนิยามของยาใน บัญชี ข
• ข้อ ง. (ต้องทำ CPG): แม้จะใช้ CPG ควบคู่ แต่เงื่อนไขตามระเบียบกำหนดชัดเจนว่าต้องทำ DUE
• ข้อ จ. (รายการยาสำหรับโครงการพิเศษของกระทรวง): เป็นนิยามของยาใน บัญชี จ (เช่น จ(1) หรือ จ(2))</t>
        </is>
      </c>
      <c r="K48" s="169" t="n"/>
      <c r="L48" s="169" t="inlineStr">
        <is>
          <t>National List of Essential Medicines</t>
        </is>
      </c>
      <c r="M48" s="167" t="inlineStr">
        <is>
          <t>SAP</t>
        </is>
      </c>
      <c r="N48" s="169" t="n"/>
      <c r="O48" s="167" t="inlineStr">
        <is>
          <t>MCQ</t>
        </is>
      </c>
      <c r="P48" s="167" t="inlineStr">
        <is>
          <t>เล่มม่วง 2</t>
        </is>
      </c>
      <c r="Q48" s="167" t="inlineStr">
        <is>
          <t>CASE_P2_CVD_C09</t>
        </is>
      </c>
      <c r="R48" s="169" t="inlineStr">
        <is>
          <t>NLEM Classification and Drug Use Evaluation (List D)</t>
        </is>
      </c>
    </row>
    <row r="49" ht="409.6" customHeight="1" s="49">
      <c r="A49" s="167" t="n">
        <v>47</v>
      </c>
      <c r="B49" s="168" t="inlineStr">
        <is>
          <t>ผู้ป่วยหญิงอายุ 65 ปี หนัก 42 กิโลกรัม วันนี้มาพบแพทย์ตามนัด มีโรคประจำตัวคือ เบาหวาน ความดันโลหิตสูง ภาวะ hypothyroidism และเป็นไตวายเรื้อรังมา 3 ปี ผลการตรวจทางห้องปฏิบัติการ พบ BP 130/80 mmHg, FBS 160 mg%, proteinuria 3 g/day ยาที่กินเป็นประจำคือ Pioglitazone 15 mg 1x1, Metformin 500 mg 1x2, Amlodipine 5 mg 1x1, Furosemide 40 mg 1x1, Enalapril 5 mg 1x2, ASA gr V 1x1 และ Levothyroxine 100 mcg 1x1 pc
ยา ASA ที่ผู้ป่วยรายนี้ได้รับตามข้อบ่งใช้ดังกล่าวจัดเป็นยาใดตามกฎหมาย</t>
        </is>
      </c>
      <c r="C49" s="169" t="n"/>
      <c r="D49" s="169" t="inlineStr">
        <is>
          <t>ยาควบคุมพิเศษ</t>
        </is>
      </c>
      <c r="E49" s="169" t="inlineStr">
        <is>
          <t>ยาอันตราย</t>
        </is>
      </c>
      <c r="F49" s="169" t="inlineStr">
        <is>
          <t>ยาสามัญประจำบ้าน</t>
        </is>
      </c>
      <c r="G49" s="169" t="inlineStr">
        <is>
          <t>ยาแผนปัจจุบันบรรจุเสร็จที่ไม่ใช่ยาอันตรายหรือยาควบคุมพิเศษ</t>
        </is>
      </c>
      <c r="H49" s="169" t="inlineStr">
        <is>
          <t>ถูกทุกข้อ</t>
        </is>
      </c>
      <c r="I49" s="167" t="n">
        <v>1</v>
      </c>
      <c r="J49" s="168" t="inlineStr">
        <is>
          <t>✅ คำตอบที่ถูกต้อง: ข้อ ก. ยาควบคุมพิเศษ (ตามเฉลยทางการของคู่มือเล่มม่วง 2)
🎯 ทำไมข้อนี้ถึงถูก:
ตามเฉลยทางการคู่มือเล่มม่วง 2 ระบุข้อ ก (ยาควบคุมพิเศษ) ทั้งนี้ในทางปฏิบัติและกฎหมายยาปัจจุบัน ยา Aspirin ทั่วไปจัดเป็น ยาอันตราย ยกเว้นบางขนาดบรรจุและสูตรผสมเฉพาะที่ขึ้นทะเบียนเป็นยาสามัญประจำบ้าน
🔍 ข้ออื่นผิดเพราะอะไร:
• ข้อ ข. (ยาอันตราย): ตามกฎหมายปัจจุบันยา Aspirin ทั่วไปจัดเป็นยาอันตราย แต่เฉลยคู่มือระบุข้อ ก
• ข้อ ค. (ยาสามัญประจำบ้าน): ยาสามัญประจำบ้านต้องเป็นขนาดบรรจุแผงไม่เกินปริมาณที่กำหนดและระบุข้อบ่งใช้เฉพาะ ไม่ครอบคลุมการสั่งใช้ระยะยาวในโรคเรื้อรัง
• ข้อ ง. (ยาแผนปัจจุบันบรรจุเสร็จที่ไม่ใช่ยาอันตรายหรือยาควบคุมพิเศษ): ยา Aspirin ไม่ได้จัดอยู่ในกลุ่มนี้
• ข้อ จ. (ถูกทุกข้อ): ยาต้องมีสถานะตามกฎหมายอย่างใดอย่างหนึ่ง ไม่สามารถถูกทุกข้อได้
หมายเหตุ: [RECONSTRUCTED: เฉลยทางการเล่มม่วงระบุข้อ ก (ยาควบคุมพิเศษ) ทั้งนี้ตามกฎหมายปัจจุบัน Aspirin เดี่ยวจัดเป็นยาอันตราย]</t>
        </is>
      </c>
      <c r="K49" s="169" t="n"/>
      <c r="L49" s="169" t="inlineStr">
        <is>
          <t>Drug Classifications under Drug Act</t>
        </is>
      </c>
      <c r="M49" s="167" t="inlineStr">
        <is>
          <t>SAP</t>
        </is>
      </c>
      <c r="N49" s="169" t="inlineStr">
        <is>
          <t>[RECONSTRUCTED: เฉลยทางการเล่มม่วงระบุข้อ ก (ยาควบคุมพิเศษ) ทั้งนี้ตามกฎหมายปัจจุบัน Aspirin เดี่ยวจัดเป็นยาอันตราย]</t>
        </is>
      </c>
      <c r="O49" s="167" t="inlineStr">
        <is>
          <t>MCQ</t>
        </is>
      </c>
      <c r="P49" s="167" t="inlineStr">
        <is>
          <t>เล่มม่วง 2</t>
        </is>
      </c>
      <c r="Q49" s="167" t="inlineStr">
        <is>
          <t>CASE_P2_CVD_C09</t>
        </is>
      </c>
      <c r="R49" s="169" t="inlineStr">
        <is>
          <t>Legal Classification of Aspirin Formulations</t>
        </is>
      </c>
    </row>
    <row r="50" ht="409.6" customHeight="1" s="49">
      <c r="A50" s="167" t="n">
        <v>48</v>
      </c>
      <c r="B50" s="168" t="inlineStr">
        <is>
          <t>ผู้ป่วยหญิงอายุ 65 ปี หนัก 42 กิโลกรัม วันนี้มาพบแพทย์ตามนัด มีโรคประจำตัวคือ เบาหวาน ความดันโลหิตสูง ภาวะ hypothyroidism และเป็นไตวายเรื้อรังมา 3 ปี ผลการตรวจทางห้องปฏิบัติการ พบ BP 130/80 mmHg, FBS 160 mg%, proteinuria 3 g/day ยาที่กินเป็นประจำคือ Pioglitazone 15 mg 1x1, Metformin 500 mg 1x2, Amlodipine 5 mg 1x1, Furosemide 40 mg 1x1, Enalapril 5 mg 1x2, ASA gr V 1x1 และ Levothyroxine 100 mcg 1x1 pc
สมุนไพรในข้อใดที่มีรายงานฤทธิ์ทางเภสัชวิทยาช่วยลดความดันโลหิตได้</t>
        </is>
      </c>
      <c r="C50" s="169" t="n"/>
      <c r="D50" s="169" t="inlineStr">
        <is>
          <t>เปล้า</t>
        </is>
      </c>
      <c r="E50" s="169" t="inlineStr">
        <is>
          <t>พญายอ</t>
        </is>
      </c>
      <c r="F50" s="169" t="inlineStr">
        <is>
          <t>ระย่อมน้อย</t>
        </is>
      </c>
      <c r="G50" s="169" t="inlineStr">
        <is>
          <t>แพงพวยฝรั่ง</t>
        </is>
      </c>
      <c r="H50" s="169" t="inlineStr">
        <is>
          <t>สะเดาบ้าน</t>
        </is>
      </c>
      <c r="I50" s="167" t="n">
        <v>3</v>
      </c>
      <c r="J50" s="168" t="inlineStr">
        <is>
          <t>✅ คำตอบที่ถูกต้อง: ข้อ ค. ระย่อมน้อย
🎯 ทำไมข้อนี้ถึงถูก:
ระย่อมน้อย (Rauwolfia serpentina) มีสารสำคัญคือ Reserpine ซึ่งมีฤทธิ์ยับยั้ง vesicular monoamine transporter (VMAT) ลด catecholamine storage จึงช่วยลดความดันโลหิตได้อย่างมีนัยสำคัญ
🔍 ข้ออื่นผิดเพราะอะไร:
• ข้อ ก. (เปล้า): มีสารสำคัญคือ Plaunotol ใช้รักษาแผลในกระเพาะอาหาร (peptic ulcer)
• ข้อ ข. (พญายอ): มีฤทธิ์ต้านเชื้อไวรัสเริม (Herpes simplex) และงูสวัด (Varicella zoster)
• ข้อ ง. (แพงพวยฝรั่ง): มีสาร Vincristine และ Vinblastine ใช้เป็นยาเคมีบำบัดต้านมะเร็ง
• ข้อ จ. (สะเดาบ้าน): มีสาร Azadirachtin ใช้ขับพยาธิ บำรุงธาตุ และกำจัดแมลงศัตรูพืช</t>
        </is>
      </c>
      <c r="K50" s="169" t="n"/>
      <c r="L50" s="169" t="inlineStr">
        <is>
          <t>Antihypertensive Herbal Medicines</t>
        </is>
      </c>
      <c r="M50" s="167" t="inlineStr">
        <is>
          <t>Product</t>
        </is>
      </c>
      <c r="N50" s="169" t="n"/>
      <c r="O50" s="167" t="inlineStr">
        <is>
          <t>MCQ</t>
        </is>
      </c>
      <c r="P50" s="167" t="inlineStr">
        <is>
          <t>เล่มม่วง 2</t>
        </is>
      </c>
      <c r="Q50" s="167" t="inlineStr">
        <is>
          <t>CASE_P2_CVD_C09</t>
        </is>
      </c>
      <c r="R50" s="169" t="inlineStr">
        <is>
          <t>Rauwolfia serpentina (ระย่อมน้อย)</t>
        </is>
      </c>
    </row>
    <row r="51" ht="409.6" customHeight="1" s="49">
      <c r="A51" s="167" t="n">
        <v>49</v>
      </c>
      <c r="B51" s="168" t="inlineStr">
        <is>
          <t>ผู้ป่วยหญิงอายุ 65 ปี หนัก 42 กิโลกรัม วันนี้มาพบแพทย์ตามนัด มีโรคประจำตัวคือ เบาหวาน ความดันโลหิตสูง ภาวะ hypothyroidism และเป็นไตวายเรื้อรังมา 3 ปี ผลการตรวจทางห้องปฏิบัติการ พบ BP 130/80 mmHg, FBS 160 mg%, proteinuria 3 g/day ยาที่กินเป็นประจำคือ Pioglitazone 15 mg 1x1, Metformin 500 mg 1x2, Amlodipine 5 mg 1x1, Furosemide 40 mg 1x1, Enalapril 5 mg 1x2, ASA gr V 1x1 และ Levothyroxine 100 mcg 1x1 pc
จากข้อ 48 สารที่พบคือสารกลุ่มใด</t>
        </is>
      </c>
      <c r="C51" s="169" t="n"/>
      <c r="D51" s="169" t="inlineStr">
        <is>
          <t>Alkaloids</t>
        </is>
      </c>
      <c r="E51" s="169" t="inlineStr">
        <is>
          <t>Flavonoids</t>
        </is>
      </c>
      <c r="F51" s="169" t="inlineStr">
        <is>
          <t>Anthraquinones</t>
        </is>
      </c>
      <c r="G51" s="169" t="inlineStr">
        <is>
          <t>Triterpenes</t>
        </is>
      </c>
      <c r="H51" s="169" t="inlineStr">
        <is>
          <t>Tannins</t>
        </is>
      </c>
      <c r="I51" s="167" t="n">
        <v>1</v>
      </c>
      <c r="J51" s="168" t="inlineStr">
        <is>
          <t>✅ คำตอบที่ถูกต้อง: ข้อ ก. Alkaloids
🎯 ทำไมข้อนี้ถึงถูก:
Reserpine ในระย่อมน้อยจัดเป็นสารในกลุ่ม Indole alkaloids ที่มีฤทธิ์ทางเภสัชวิทยาต่อระบบประสาทส่วนกลางและระบบไหลเวียนโลหิต
🔍 ข้ออื่นผิดเพราะอะไร:
• ข้อ ข. (Flavonoids): เป็นสารกลุ่ม polyphenols มีฤทธิ์ต้านอนุมูลอิสระ (antioxidant) เช่น Quercetin, Rutin
• ข้อ ค. (Anthraquinones): เป็นสารที่มีฤทธิ์เป็นยาระบายกระตุ้นการบีบตัวของลำไส้ เช่น Sennosides ในมะขามแขก
• ข้อ ง. (Triterpenes): เป็นสารประกอบ terpenes โครงสร้าง 30 คาร์บอน เช่น Asiaticoside ในใบบัวบก
• ข้อ จ. (Tannins): เป็นสารโพลีฟีนอลโมเลกุลใหญ่ที่มีฤทธิ์ฝาดสมาน (astringent) ตกตะกอนโปรตีน</t>
        </is>
      </c>
      <c r="K51" s="169" t="n"/>
      <c r="L51" s="169" t="inlineStr">
        <is>
          <t>Natural Product Chemistry &amp; Pharmacognosy</t>
        </is>
      </c>
      <c r="M51" s="167" t="inlineStr">
        <is>
          <t>Product</t>
        </is>
      </c>
      <c r="N51" s="169" t="n"/>
      <c r="O51" s="167" t="inlineStr">
        <is>
          <t>MCQ</t>
        </is>
      </c>
      <c r="P51" s="167" t="inlineStr">
        <is>
          <t>เล่มม่วง 2</t>
        </is>
      </c>
      <c r="Q51" s="167" t="inlineStr">
        <is>
          <t>CASE_P2_CVD_C09</t>
        </is>
      </c>
      <c r="R51" s="169" t="inlineStr">
        <is>
          <t>Indole Alkaloids (Reserpine)</t>
        </is>
      </c>
    </row>
    <row r="52" ht="409.6" customHeight="1" s="49">
      <c r="A52" s="167" t="n">
        <v>50</v>
      </c>
      <c r="B52" s="168" t="inlineStr">
        <is>
          <t>ผู้ป่วยชายอายุ 72 ปี มาโรงพยาบาลด้วยโรคกล้ามเนื้อหัวใจตาย (Acute Myocardial Infarction)
ค่าการตรวจทางห้องปฏิบัติการใด จะระบุชัดเจนว่าผู้ป่วยมีภาวะกล้ามเนื้อหัวใจตายแล้ว</t>
        </is>
      </c>
      <c r="C52" s="169" t="n"/>
      <c r="D52" s="169" t="inlineStr">
        <is>
          <t>Creatinine kinase</t>
        </is>
      </c>
      <c r="E52" s="169" t="inlineStr">
        <is>
          <t>Alkaline phosphatase</t>
        </is>
      </c>
      <c r="F52" s="169" t="inlineStr">
        <is>
          <t>Ejection function</t>
        </is>
      </c>
      <c r="G52" s="169" t="inlineStr">
        <is>
          <t>Calcitonin</t>
        </is>
      </c>
      <c r="H52" s="169" t="inlineStr">
        <is>
          <t>ECG</t>
        </is>
      </c>
      <c r="I52" s="167" t="n">
        <v>1</v>
      </c>
      <c r="J52" s="168" t="inlineStr">
        <is>
          <t>✅ คำตอบที่ถูกต้อง: ข้อ ก. Creatinine kinase
🎯 ทำไมข้อนี้ถึงถูก:
Creatine kinase (โดยเฉพาะไอโซเอนไซม์ CK-MB) เป็น cardiac biomarker ที่หลั่งออกมาในกระแสเลือดเมื่อเซลล์กล้ามเนื้อหัวใจเกิด necrosis บ่งชี้ภาวะ myocardial infarction ได้อย่างชัดเจน
🔍 ข้ออื่นผิดเพราะอะไร:
• ข้อ ข. (Alkaline phosphatase): เป็นเอนไซม์ที่บ่งชี้โรคของตับ ทางเดินน้ำดี หรือกระดูก ไม่จำเพาะต่อกล้ามเนื้อหัวใจ
• ข้อ ค. (Ejection function): Ejection fraction ประเมินสมรรถภาพการบีบตัวของหัวใจห้องล่างซ้าย ไม่ได้ยืนยันการตายของเซลล์กล้ามเนื้อหัวใจโดยตรง
• ข้อ ง. (Calcitonin): เป็นฮอร์โมนควบคุมสมดุลแคลเซียมจากต่อมไทรอยด์ ไม่เกี่ยวข้องกับกล้ามเนื้อหัวใจ
• ข้อ จ. (ECG): บ่งบอกการเปลี่ยนแปลงของคลื่นไฟฟ้าหัวใจ เช่น ischemic changes หรือ injury แต่ยืนยันการตายของเนื้อเยื่อได้ไม่ชัดเจนเท่า cardiac biomarkers</t>
        </is>
      </c>
      <c r="K52" s="169" t="n"/>
      <c r="L52" s="169" t="inlineStr">
        <is>
          <t>Acute Coronary Syndrome</t>
        </is>
      </c>
      <c r="M52" s="167" t="inlineStr">
        <is>
          <t>Clinic</t>
        </is>
      </c>
      <c r="N52" s="169" t="n"/>
      <c r="O52" s="167" t="inlineStr">
        <is>
          <t>MCQ</t>
        </is>
      </c>
      <c r="P52" s="167" t="inlineStr">
        <is>
          <t>เล่มม่วง 2</t>
        </is>
      </c>
      <c r="Q52" s="167" t="inlineStr">
        <is>
          <t>CASE_P2_CVD_C10</t>
        </is>
      </c>
      <c r="R52" s="169" t="inlineStr">
        <is>
          <t>Diagnostic Biomarkers for Myocardial Necrosis</t>
        </is>
      </c>
    </row>
    <row r="53" ht="409.6" customHeight="1" s="49">
      <c r="A53" s="167" t="n">
        <v>51</v>
      </c>
      <c r="B53" s="168" t="inlineStr">
        <is>
          <t>ผู้ป่วยชายอายุ 72 ปี มาโรงพยาบาลด้วยโรคกล้ามเนื้อหัวใจตาย (Acute Myocardial Infarction)
ผู้ป่วยมีอาการเจ็บหน้าอก อมยา ISDN มาแล้ว 3 เม็ด อาการไม่ดีขึ้น จึงมาเข้าโรงพยาบาล ท่านคิดว่ายาใดที่เหมาะสม</t>
        </is>
      </c>
      <c r="C53" s="169" t="n"/>
      <c r="D53" s="169" t="inlineStr">
        <is>
          <t>Aspirin grain V เคี้ยวแล้วกลืนทันที</t>
        </is>
      </c>
      <c r="E53" s="169" t="inlineStr">
        <is>
          <t>Aspirin grain III เคี้ยวแล้วกลืนทันที</t>
        </is>
      </c>
      <c r="F53" s="169" t="inlineStr">
        <is>
          <t>Aspirin grain V กลืนทันที</t>
        </is>
      </c>
      <c r="G53" s="169" t="inlineStr">
        <is>
          <t>ISDN เคี้ยวทันที</t>
        </is>
      </c>
      <c r="H53" s="169" t="inlineStr">
        <is>
          <t>ISMN เคี้ยวทันที</t>
        </is>
      </c>
      <c r="I53" s="167" t="n">
        <v>1</v>
      </c>
      <c r="J53" s="168" t="inlineStr">
        <is>
          <t>✅ คำตอบที่ถูกต้อง: ข้อ ก. Aspirin grain V เคี้ยวแล้วกลืนทันที
🎯 ทำไมข้อนี้ถึงถูก:
เมื่อสงสัยภาวะ Acute Coronary Syndrome ที่ไม่ตอบสนองต่อ sublingual nitrate ควรให้เคี้ยวและกลืน Aspirin ขนาด 162-325 mg (Grain V = 325 mg) ทันที เพื่อให้ยาแตกตัวและดูดซึมเร็วที่สุดในการยับยั้ง platelet aggregation
🔍 ข้ออื่นผิดเพราะอะไร:
• ข้อ ข. (Aspirin grain III เคี้ยวแล้วกลืนทันที): ขนาดยา grain III (ประมาณ 200 mg) แม้ใช้ได้แต่ไม่ใช่ขนาดยามาตรฐาน grain V (325 mg) ตามตัวเลือกข้อสอบ
• ข้อ ค. (Aspirin grain V กลืนทันที): การกลืนทั้งเม็ดจะทำให้การดูดซึมช้ากว่าการเคี้ยวอย่างมาก
• ข้อ ง. (ISDN เคี้ยวทันที): ผู้ป่วยอม ISDN ไปแล้ว 3 เม็ดไม่ดีขึ้น การเคี้ยวเพิ่มอีกอาจทำให้เกิด severe hypotension โดยไม่ได้แก้ thrombus
• ข้อ จ. (ISMN เคี้ยวทันที): ISMN เป็นยาชนิดรับประทานระยะยาว ไม่ใช่ยาสำหรับภาวะฉุกเฉินเฉียบพลัน</t>
        </is>
      </c>
      <c r="K53" s="169" t="n"/>
      <c r="L53" s="169" t="inlineStr">
        <is>
          <t>Acute Coronary Syndrome</t>
        </is>
      </c>
      <c r="M53" s="167" t="inlineStr">
        <is>
          <t>Clinic</t>
        </is>
      </c>
      <c r="N53" s="169" t="n"/>
      <c r="O53" s="167" t="inlineStr">
        <is>
          <t>MCQ</t>
        </is>
      </c>
      <c r="P53" s="167" t="inlineStr">
        <is>
          <t>เล่มม่วง 2</t>
        </is>
      </c>
      <c r="Q53" s="167" t="inlineStr">
        <is>
          <t>CASE_P2_CVD_C10</t>
        </is>
      </c>
      <c r="R53" s="169" t="inlineStr">
        <is>
          <t>Immediate Emergency Pharmacotherapy (Aspirin Chewing)</t>
        </is>
      </c>
    </row>
    <row r="54" ht="409.6" customHeight="1" s="49">
      <c r="A54" s="167" t="n">
        <v>52</v>
      </c>
      <c r="B54" s="168" t="inlineStr">
        <is>
          <t>ผู้ป่วยชายอายุ 72 ปี มาโรงพยาบาลด้วยโรคกล้ามเนื้อหัวใจตาย (Acute Myocardial Infarction)
ยาในข้อใดที่เพิ่ม cGMP</t>
        </is>
      </c>
      <c r="C54" s="169" t="n"/>
      <c r="D54" s="169" t="inlineStr">
        <is>
          <t>Nifedipine</t>
        </is>
      </c>
      <c r="E54" s="169" t="inlineStr">
        <is>
          <t>Enalapril</t>
        </is>
      </c>
      <c r="F54" s="169" t="inlineStr">
        <is>
          <t>Metoprolol</t>
        </is>
      </c>
      <c r="G54" s="169" t="inlineStr">
        <is>
          <t>Nitroglycerine</t>
        </is>
      </c>
      <c r="H54" s="169" t="inlineStr">
        <is>
          <t>Furosemide</t>
        </is>
      </c>
      <c r="I54" s="167" t="n">
        <v>4</v>
      </c>
      <c r="J54" s="168" t="inlineStr">
        <is>
          <t>✅ คำตอบที่ถูกต้อง: ข้อ ง. Nitroglycerine
🎯 ทำไมข้อนี้ถึงถูก:
Nitroglycerine ถูก metabolize ให้ Nitric Oxide (NO) ซึ่งเข้ากระตุ้นเอนไซม์ soluble Guanylyl Cyclase (sGC) ทำให้มีการเปลี่ยน GTP เป็น cGMP เพิ่มขึ้น ส่งผลให้เกิด vascular smooth muscle relaxation
🔍 ข้ออื่นผิดเพราะอะไร:
• ข้อ ก. (Nifedipine): ออกฤทธิ์ยับยั้ง L-type calcium channels ในหลอดเลือด ไม่ได้เพิ่ม cGMP
• ข้อ ข. (Enalapril): ยับยั้งเอนไซม์ Angiotensin Converting Enzyme (ACE) ลดการสร้าง Angiotensin II
• ข้อ ค. (Metoprolol): ปิดกั้น Beta-1 adrenergic receptors ลด cAMP ในหัวใจ
• ข้อ จ. (Furosemide): ยับยั้ง Na+/K+/2Cl- symporter ที่ thick ascending limb of Loop of Henle</t>
        </is>
      </c>
      <c r="K54" s="169" t="n"/>
      <c r="L54" s="169" t="inlineStr">
        <is>
          <t>Ischemic Heart Disease</t>
        </is>
      </c>
      <c r="M54" s="167" t="inlineStr">
        <is>
          <t>Clinic</t>
        </is>
      </c>
      <c r="N54" s="169" t="n"/>
      <c r="O54" s="167" t="inlineStr">
        <is>
          <t>MCQ</t>
        </is>
      </c>
      <c r="P54" s="167" t="inlineStr">
        <is>
          <t>เล่มม่วง 2</t>
        </is>
      </c>
      <c r="Q54" s="167" t="inlineStr">
        <is>
          <t>CASE_P2_CVD_C10</t>
        </is>
      </c>
      <c r="R54" s="169" t="inlineStr">
        <is>
          <t>Nitrates Mechanism of Action and cGMP Elevation</t>
        </is>
      </c>
    </row>
    <row r="55" ht="409.6" customHeight="1" s="49">
      <c r="A55" s="167" t="n">
        <v>53</v>
      </c>
      <c r="B55" s="168" t="inlineStr">
        <is>
          <t>ผู้ป่วยชายอายุ 72 ปี มาโรงพยาบาลด้วยโรคกล้ามเนื้อหัวใจตาย (Acute Myocardial Infarction)
ยาในข้อใด ลดอัตราการตาย ในผู้ป่วยรายนี้</t>
        </is>
      </c>
      <c r="C55" s="169" t="n"/>
      <c r="D55" s="169" t="inlineStr">
        <is>
          <t>Morphine sulfate</t>
        </is>
      </c>
      <c r="E55" s="169" t="inlineStr">
        <is>
          <t>Verapamil</t>
        </is>
      </c>
      <c r="F55" s="169" t="inlineStr">
        <is>
          <t>Metoprolol</t>
        </is>
      </c>
      <c r="G55" s="169" t="inlineStr">
        <is>
          <t>ISDN</t>
        </is>
      </c>
      <c r="H55" s="169" t="inlineStr">
        <is>
          <t>HCTZ</t>
        </is>
      </c>
      <c r="I55" s="167" t="n">
        <v>3</v>
      </c>
      <c r="J55" s="168" t="inlineStr">
        <is>
          <t>✅ คำตอบที่ถูกต้อง: ข้อ ค. Metoprolol
🎯 ทำไมข้อนี้ถึงถูก:
Beta-blockers (เช่น Metoprolol) มีหลักฐานเชิงประจักษ์ชัดเจนว่าช่วยลดอัตราการเสียชีวิต (mortality reduction) ในผู้ป่วยหลังเกิด myocardial infarction โดยลด myocardial oxygen demand และป้องกัน lethal ventricular arrhythmias
🔍 ข้ออื่นผิดเพราะอะไร:
• ข้อ ก. (Morphine sulfate): บรรเทาอาการปวดและลด sympathetic tone แต่ไม่มีหลักฐานลดอัตราการเสียชีวิต
• ข้อ ข. (Verapamil): ไม่ลด mortality ใน post-MI และอาจทำให้การบีบตัวของหัวใจแย่ลงหากมี LV dysfunction
• ข้อ ง. (ISDN): บรรเทาอาการเจ็บแน่นหน้าอกและลด preload แต่ไม่มีผลลดอัตราการเสียชีวิต
• ข้อ จ. (HCTZ): เป็นยาขับปัสสาวะสำหรับควบคุมความดัน ไม่มีข้อบ่งชี้ในการลด mortality หลังเกิด MI</t>
        </is>
      </c>
      <c r="K55" s="169" t="n"/>
      <c r="L55" s="169" t="inlineStr">
        <is>
          <t>Acute Coronary Syndrome</t>
        </is>
      </c>
      <c r="M55" s="167" t="inlineStr">
        <is>
          <t>Clinic</t>
        </is>
      </c>
      <c r="N55" s="169" t="n"/>
      <c r="O55" s="167" t="inlineStr">
        <is>
          <t>MCQ</t>
        </is>
      </c>
      <c r="P55" s="167" t="inlineStr">
        <is>
          <t>เล่มม่วง 2</t>
        </is>
      </c>
      <c r="Q55" s="167" t="inlineStr">
        <is>
          <t>CASE_P2_CVD_C10</t>
        </is>
      </c>
      <c r="R55" s="169" t="inlineStr">
        <is>
          <t>Mortality Reduction in Post-MI Patients</t>
        </is>
      </c>
    </row>
    <row r="56" ht="409.6" customHeight="1" s="49">
      <c r="A56" s="167" t="n">
        <v>54</v>
      </c>
      <c r="B56" s="168" t="inlineStr">
        <is>
          <t>ผู้ป่วย CKD with DM with HTN อายุ 60 ปี หนัก 60 กิโลกรัม Scr = 2.5 mg/dL, K+ = 5.5 mEq/L
ข้อใดเป็นปัจจัยที่ทำให้เกิด CKD ในผู้ป่วยรายนี้มากที่สุด</t>
        </is>
      </c>
      <c r="C56" s="169" t="n"/>
      <c r="D56" s="169" t="inlineStr">
        <is>
          <t>Enalapril</t>
        </is>
      </c>
      <c r="E56" s="169" t="inlineStr">
        <is>
          <t>HCTZ</t>
        </is>
      </c>
      <c r="F56" s="169" t="inlineStr">
        <is>
          <t>Furosemide</t>
        </is>
      </c>
      <c r="G56" s="169" t="inlineStr">
        <is>
          <t>CHF</t>
        </is>
      </c>
      <c r="H56" s="169" t="inlineStr">
        <is>
          <t>DM+HTN</t>
        </is>
      </c>
      <c r="I56" s="167" t="n">
        <v>5</v>
      </c>
      <c r="J56" s="168" t="inlineStr">
        <is>
          <t>✅ คำตอบที่ถูกต้อง: ข้อ จ. DM+HTN
🎯 ทำไมข้อนี้ถึงถูก:
โรคเบาหวาน (Diabetic nephropathy) ร่วมกับความดันโลหิตสูง (Hypertensive nephrosclerosis) เป็นสองสาเหตุหลักที่พบบ่อยที่สุดในการนำไปสู่ภาวะ Chronic Kidney Disease ทั่วโลก
🔍 ข้ออื่นผิดเพราะอะไร:
• ข้อ ก. (Enalapril): ACEI ช่วยชะลอการเสื่อมของไตในระยะยาว แม้จะเพิ่ม Scr เล็กน้อยในระยะแรก แต่ไม่ใช่สาเหตุหลักของการเกิด CKD
• ข้อ ข. (HCTZ): เป็นยาขับปัสสาวะรักษาความดัน ไม่ใช่สาเหตุหลักของ CKD
• ข้อ ค. (Furosemide): เป็นยาขับปัสสาวะรักษาภาวะบวมน้ำ ไม่ใช่สาเหตุของ CKD
• ข้อ ง. (CHF): อาจทำให้เกิด cardiorenal syndrome ได้ แต่ในโจทย์ระบุว่ามีประวัติ DM และ HTN ซึ่งเป็น primary etiology ชัดเจน</t>
        </is>
      </c>
      <c r="K56" s="169" t="n"/>
      <c r="L56" s="169" t="inlineStr">
        <is>
          <t>Chronic Kidney Disease</t>
        </is>
      </c>
      <c r="M56" s="167" t="inlineStr">
        <is>
          <t>Clinic</t>
        </is>
      </c>
      <c r="N56" s="169" t="n"/>
      <c r="O56" s="167" t="inlineStr">
        <is>
          <t>MCQ</t>
        </is>
      </c>
      <c r="P56" s="167" t="inlineStr">
        <is>
          <t>เล่มม่วง 2</t>
        </is>
      </c>
      <c r="Q56" s="167" t="inlineStr">
        <is>
          <t>CASE_P2_CVD_C11</t>
        </is>
      </c>
      <c r="R56" s="169" t="inlineStr">
        <is>
          <t>Etiology and Leading Causes of Chronic Kidney Disease</t>
        </is>
      </c>
    </row>
    <row r="57" ht="409.6" customHeight="1" s="49">
      <c r="A57" s="167" t="n">
        <v>55</v>
      </c>
      <c r="B57" s="168" t="inlineStr">
        <is>
          <t>ผู้ป่วย CKD with DM with HTN อายุ 60 ปี หนัก 60 กิโลกรัม Scr = 2.5 mg/dL, K+ = 5.5 mEq/L
ควรให้ยาขับปัสสาวะใดในผู้ป่วยรายนี้</t>
        </is>
      </c>
      <c r="C57" s="169" t="n"/>
      <c r="D57" s="169" t="inlineStr">
        <is>
          <t>HCTZ</t>
        </is>
      </c>
      <c r="E57" s="169" t="inlineStr">
        <is>
          <t>Indapamide</t>
        </is>
      </c>
      <c r="F57" s="169" t="inlineStr">
        <is>
          <t>Furosemide</t>
        </is>
      </c>
      <c r="G57" s="169" t="inlineStr">
        <is>
          <t>Mannitol</t>
        </is>
      </c>
      <c r="H57" s="169" t="inlineStr">
        <is>
          <t>Spironolactone</t>
        </is>
      </c>
      <c r="I57" s="167" t="n">
        <v>3</v>
      </c>
      <c r="J57" s="168" t="inlineStr">
        <is>
          <t>✅ คำตอบที่ถูกต้อง: ข้อ ค. Furosemide
🎯 ทำไมข้อนี้ถึงถูก:
ผู้ป่วยมีค่า Scr = 2.5 mg/dL (คำนวณ CrCl ได้ประมาณ 22 mL/min ซึ่ง &lt; 30 mL/min) ยากลุ่ม Thiazide จะหมดประสิทธิภาพ จึงจำเป็นต้องใช้ Loop diuretics เช่น Furosemide เพื่อขับน้ำและเกลือได้อย่างมีประสิทธิภาพ
🔍 ข้ออื่นผิดเพราะอะไร:
• ข้อ ก. (HCTZ): หมดประสิทธิภาพในการขับปัสสาวะเมื่อ CrCl หรือ eGFR &lt; 30 mL/min
• ข้อ ข. (Indapamide): ประสิทธิภาพลดลงอย่างมากเมื่อมี renal impairment รุนแรง
• ข้อ ง. (Mannitol): เป็น osmotic diuretic ใช้ลดความดันในกะโหลกศีรษะ ไม่ใช้เป็นยาขับปัสสาวะประจำใน CKD
• ข้อ จ. (Spironolactone): มีข้อห้ามใช้เด็ดขาดเนื่องจากผู้ป่วยมี baseline hyperkalemia (K+ = 5.5 mEq/L) และ severe renal impairment</t>
        </is>
      </c>
      <c r="K57" s="169" t="n"/>
      <c r="L57" s="169" t="inlineStr">
        <is>
          <t>Heart Failure &amp; CKD</t>
        </is>
      </c>
      <c r="M57" s="167" t="inlineStr">
        <is>
          <t>Clinic</t>
        </is>
      </c>
      <c r="N57" s="169" t="n"/>
      <c r="O57" s="167" t="inlineStr">
        <is>
          <t>MCQ</t>
        </is>
      </c>
      <c r="P57" s="167" t="inlineStr">
        <is>
          <t>เล่มม่วง 2</t>
        </is>
      </c>
      <c r="Q57" s="167" t="inlineStr">
        <is>
          <t>CASE_P2_CVD_C11</t>
        </is>
      </c>
      <c r="R57" s="169" t="inlineStr">
        <is>
          <t>Diuretic Selection in Advanced Renal Impairment</t>
        </is>
      </c>
    </row>
    <row r="58" ht="409.6" customHeight="1" s="49">
      <c r="A58" s="167" t="n">
        <v>56</v>
      </c>
      <c r="B58" s="168" t="inlineStr">
        <is>
          <t>ผู้ป่วย CKD with DM with HTN อายุ 60 ปี หนัก 60 กิโลกรัม Scr = 2.5 mg/dL, K+ = 5.5 mEq/L
ข้อใดไม่ใช่ Phosphate binder</t>
        </is>
      </c>
      <c r="C58" s="169" t="n"/>
      <c r="D58" s="169" t="inlineStr">
        <is>
          <t>Al(OH)3</t>
        </is>
      </c>
      <c r="E58" s="169" t="inlineStr">
        <is>
          <t>Sevelamer</t>
        </is>
      </c>
      <c r="F58" s="169" t="inlineStr">
        <is>
          <t>Lanthanum carbonate</t>
        </is>
      </c>
      <c r="G58" s="169" t="inlineStr">
        <is>
          <t>Mg(OH)2</t>
        </is>
      </c>
      <c r="H58" s="169" t="inlineStr">
        <is>
          <t>CaCO3</t>
        </is>
      </c>
      <c r="I58" s="167" t="n">
        <v>4</v>
      </c>
      <c r="J58" s="168" t="inlineStr">
        <is>
          <t>✅ คำตอบที่ถูกต้อง: ข้อ ง. Mg(OH)2
🎯 ทำไมข้อนี้ถึงถูก:
Magnesium hydroxide เป็นยาลดกรดและยาระบาย ไม่ใช้เป็น phosphate binder ในผู้ป่วย CKD เนื่องจากไตขับแมกนีเซียมได้ลดลงอย่างมาก ทำให้เกิดภาวะ hypermagnesemia ที่เป็นอันตราย
🔍 ข้ออื่นผิดเพราะอะไร:
• ข้อ ก. (Al(OH)3): เป็น aluminium-based phosphate binder ใช้ระยะสั้นเพื่อลดฟอสเฟตเฉียบพลัน
• ข้อ ข. (Sevelamer): เป็น non-calcium, non-aluminium phosphate binder
• ข้อ ค. (Lanthanum carbonate): เป็น non-calcium phosphate binder ชนิดเคี้ยว
• ข้อ จ. (CaCO3): Calcium carbonate เป็น calcium-based phosphate binder ที่นิยมใช้มากที่สุด</t>
        </is>
      </c>
      <c r="K58" s="169" t="n"/>
      <c r="L58" s="169" t="inlineStr">
        <is>
          <t>Chronic Kidney Disease</t>
        </is>
      </c>
      <c r="M58" s="167" t="inlineStr">
        <is>
          <t>Clinic</t>
        </is>
      </c>
      <c r="N58" s="169" t="n"/>
      <c r="O58" s="167" t="inlineStr">
        <is>
          <t>MCQ</t>
        </is>
      </c>
      <c r="P58" s="167" t="inlineStr">
        <is>
          <t>เล่มม่วง 2</t>
        </is>
      </c>
      <c r="Q58" s="167" t="inlineStr">
        <is>
          <t>CASE_P2_CVD_C11</t>
        </is>
      </c>
      <c r="R58" s="169" t="inlineStr">
        <is>
          <t>Phosphate Binders in CKD-MBD</t>
        </is>
      </c>
    </row>
    <row r="59" ht="409.6" customHeight="1" s="49">
      <c r="A59" s="167" t="n">
        <v>57</v>
      </c>
      <c r="B59" s="168" t="inlineStr">
        <is>
          <t>ผู้ป่วย CKD with DM with HTN อายุ 60 ปี หนัก 60 กิโลกรัม Scr = 2.5 mg/dL, K+ = 5.5 mEq/L
เพราะเหตุใดจึงไม่ใช้ Spironolactone ในผู้ป่วยรายนี้</t>
        </is>
      </c>
      <c r="C59" s="169" t="n"/>
      <c r="D59" s="169" t="inlineStr">
        <is>
          <t>Hyponatremia</t>
        </is>
      </c>
      <c r="E59" s="169" t="inlineStr">
        <is>
          <t>Hypernatremia</t>
        </is>
      </c>
      <c r="F59" s="169" t="inlineStr">
        <is>
          <t>Hyperuricemia</t>
        </is>
      </c>
      <c r="G59" s="169" t="inlineStr">
        <is>
          <t>Hypokalemia</t>
        </is>
      </c>
      <c r="H59" s="169" t="inlineStr">
        <is>
          <t>Hyperkalemia</t>
        </is>
      </c>
      <c r="I59" s="167" t="n">
        <v>5</v>
      </c>
      <c r="J59" s="168" t="inlineStr">
        <is>
          <t>✅ คำตอบที่ถูกต้อง: ข้อ จ. Hyperkalemia
🎯 ทำไมข้อนี้ถึงถูก:
Spironolactone เป็น potassium-sparing diuretic ที่ลดการขับโพแทสเซียมที่ cortical collecting duct ผู้ป่วยรายนี้มี baseline K+ สูงถึง 5.5 mEq/L และมีภาวะ CKD (Scr 2.5) การให้ยาจะกระตุ้นให้เกิด severe, lethal hyperkalemia ได้
🔍 ข้ออื่นผิดเพราะอะไร:
• ข้อ ก. (Hyponatremia): แม้ยาจะขับโซเดียม แต่ไม่ใช่เหตุผลหลักที่เป็นข้อห้ามใช้เด็ดขาดในผู้ป่วยรายนี้
• ข้อ ข. (Hypernatremia): Spironolactone ไม่ได้ทำให้เกิด hypernatremia
• ข้อ ค. (Hyperuricemia): เป็นผลข้างเคียงของ Thiazide และ Loop diuretics ไม่ใช่ Spironolactone
• ข้อ ง. (Hypokalemia): Spironolactone ทำให้ระดับโพแทสเซียมสูงขึ้น ไม่ใช่ลดลง</t>
        </is>
      </c>
      <c r="K59" s="169" t="n"/>
      <c r="L59" s="169" t="inlineStr">
        <is>
          <t>Hypertension &amp; CKD</t>
        </is>
      </c>
      <c r="M59" s="167" t="inlineStr">
        <is>
          <t>Clinic</t>
        </is>
      </c>
      <c r="N59" s="169" t="n"/>
      <c r="O59" s="167" t="inlineStr">
        <is>
          <t>MCQ</t>
        </is>
      </c>
      <c r="P59" s="167" t="inlineStr">
        <is>
          <t>เล่มม่วง 2</t>
        </is>
      </c>
      <c r="Q59" s="167" t="inlineStr">
        <is>
          <t>CASE_P2_CVD_C11</t>
        </is>
      </c>
      <c r="R59" s="169" t="inlineStr">
        <is>
          <t>Hyperkalemia Risk with Aldosterone Antagonists</t>
        </is>
      </c>
    </row>
    <row r="60" ht="409.6" customHeight="1" s="49">
      <c r="A60" s="167" t="n">
        <v>58</v>
      </c>
      <c r="B60" s="168" t="inlineStr">
        <is>
          <t>ผู้ป่วยชายอายุ 55 ปี ผู้ป่วยมาที่ร้านยา เพื่อขอซื้อยาเม็ดสีส้ม มีลักษณะยาวรี ซึ่งท่านพบว่าคือยา nifedipine 10 mg รับประทานครั้งละ 1 เม็ดวันละ 3 ครั้งสำหรับลดความดันโลหิต
อาการไม่พึงประสงค์ที่อาจเกิดจากยาตัวนี้ที่พบบ่อยคือข้อใด</t>
        </is>
      </c>
      <c r="C60" s="169" t="n"/>
      <c r="D60" s="169" t="inlineStr">
        <is>
          <t>ปวดหัว</t>
        </is>
      </c>
      <c r="E60" s="169" t="inlineStr">
        <is>
          <t>ไอแห้ง</t>
        </is>
      </c>
      <c r="F60" s="169" t="inlineStr">
        <is>
          <t>ปัสสาวะบ่อย</t>
        </is>
      </c>
      <c r="G60" s="169" t="inlineStr">
        <is>
          <t>ปากคอแห้ง</t>
        </is>
      </c>
      <c r="H60" s="169" t="inlineStr">
        <is>
          <t>ท้องผูก</t>
        </is>
      </c>
      <c r="I60" s="167" t="n">
        <v>1</v>
      </c>
      <c r="J60" s="168" t="inlineStr">
        <is>
          <t>✅ คำตอบที่ถูกต้อง: ข้อ ก. ปวดหัว
🎯 ทำไมข้อนี้ถึงถูก:
Short-acting Nifedipine ขยายหลอดเลือดแดงอย่างรวดเร็ว (arteriolar vasodilation) ส่งผลให้เกิดอาการปวดศีรษะ (headache), ร้อนวูบวาบ (flushing) และ reflex tachycardia ได้บ่อยที่สุด
🔍 ข้ออื่นผิดเพราะอะไร:
• ข้อ ข. (ไอแห้ง): เป็นอาการข้างเคียงจำเพาะของยากลุ่ม ACEIs จากการคั่งของ bradykinin
• ข้อ ค. (ปัสสาวะบ่อย): เป็นอาการจากการใช้ยาขับปัสสาวะ (Diuretics)
• ข้อ ง. (ปากคอแห้ง): เป็น anticholinergic side effect
• ข้อ จ. (ท้องผูก): พบบ่อยใน Verapamil มากกว่า Dihydropyridine CCBs</t>
        </is>
      </c>
      <c r="K60" s="169" t="n"/>
      <c r="L60" s="169" t="inlineStr">
        <is>
          <t>Hypertension</t>
        </is>
      </c>
      <c r="M60" s="167" t="inlineStr">
        <is>
          <t>Clinic</t>
        </is>
      </c>
      <c r="N60" s="169" t="n"/>
      <c r="O60" s="167" t="inlineStr">
        <is>
          <t>MCQ</t>
        </is>
      </c>
      <c r="P60" s="167" t="inlineStr">
        <is>
          <t>เล่มม่วง 2</t>
        </is>
      </c>
      <c r="Q60" s="167" t="inlineStr">
        <is>
          <t>CASE_P2_CVD_C12</t>
        </is>
      </c>
      <c r="R60" s="169" t="inlineStr">
        <is>
          <t>Dihydropyridine CCB Adverse Effects (Vasodilation)</t>
        </is>
      </c>
    </row>
    <row r="61" ht="409.6" customHeight="1" s="49">
      <c r="A61" s="167" t="n">
        <v>59</v>
      </c>
      <c r="B61" s="168" t="inlineStr">
        <is>
          <t>ผู้ป่วยชายอายุ 55 ปี ผู้ป่วยมาที่ร้านยา เพื่อขอซื้อยาเม็ดสีส้ม มีลักษณะยาวรี ซึ่งท่านพบว่าคือยา nifedipine 10 mg รับประทานครั้งละ 1 เม็ดวันละ 3 ครั้งสำหรับลดความดันโลหิต
หากที่ร้านยาไม่มียาตัวนี้ มีแต่ nifedipine retard 30 mg สามารถแบ่งยาให้ผู้ป่วยได้หรือไม่</t>
        </is>
      </c>
      <c r="C61" s="169" t="n"/>
      <c r="D61" s="169" t="inlineStr">
        <is>
          <t>แบ่งไม่ได้ เพราะจะทำให้รูปแบบการปลดปล่อยเปลี่ยนไป</t>
        </is>
      </c>
      <c r="E61" s="169" t="inlineStr">
        <is>
          <t>แบ่งไม่ได้ แต่สามารถให้ยาวันเว้นวันได้</t>
        </is>
      </c>
      <c r="F61" s="169" t="inlineStr">
        <is>
          <t>แบ่งไม่ได้ เพราะไม่มีรอยแบ่ง</t>
        </is>
      </c>
      <c r="G61" s="169" t="inlineStr">
        <is>
          <t>แบ่งครึ่งได้ แต่ต้องให้ยาวันละครึ่งเม็ด</t>
        </is>
      </c>
      <c r="H61" s="169" t="inlineStr">
        <is>
          <t>แบ่งครึ่งได้แต่ต้องปรึกษาแพทย์ก่อน</t>
        </is>
      </c>
      <c r="I61" s="167" t="n">
        <v>1</v>
      </c>
      <c r="J61" s="168" t="inlineStr">
        <is>
          <t>✅ คำตอบที่ถูกต้อง: ข้อ ก. แบ่งไม่ได้ เพราะจะทำให้รูปแบบการปลดปล่อยเปลี่ยนไป
🎯 ทำไมข้อนี้ถึงถูก:
Nifedipine retard เป็นยาเตรียมรูปแบบออกฤทธิ์เนิ่น (modified/extended release) การหัก บด หรือแบ่งเม็ดยาจะทำลายระบบควบคุมการปลดปล่อย ทำให้เกิด dose dumping ยาถูกดูดซึมปริมาณมากทันที นำไปสู่ severe hypotension และ reflex tachycardia
🔍 ข้ออื่นผิดเพราะอะไร:
• ข้อ ข. (ให้ยาวันเว้นวันได้): การให้ยาวันเว้นวันไม่สามารถควบคุมระดับความดันโลหิตให้คงที่ได้
• ข้อ ค. (เพราะไม่มีรอยแบ่ง): การไม่มีรอยแบ่งเป็นเพียงลักษณะภายนอก แต่เหตุผลทางเภสัชกรรมที่แท้จริงคือการสูญเสียคุณสมบัติ controlled release
• ข้อ ง. (แบ่งครึ่งได้): ห้ามแบ่งครึ่งเม็ดยารูปแบบ retard เด็ดขาดเพราะเสี่ยง dose dumping
• ข้อ จ. (ปรึกษาแพทย์ก่อน): ไม่สามารถแบ่งได้แม้แพทย์จะเห็นชอบ เนื่องจากข้อจำกัดทางเภสัชกรรมของรูปแบบเม็ดยา</t>
        </is>
      </c>
      <c r="K61" s="169" t="n"/>
      <c r="L61" s="169" t="inlineStr">
        <is>
          <t>Dosage Forms &amp; Drug Delivery</t>
        </is>
      </c>
      <c r="M61" s="167" t="inlineStr">
        <is>
          <t>Product</t>
        </is>
      </c>
      <c r="N61" s="169" t="n"/>
      <c r="O61" s="167" t="inlineStr">
        <is>
          <t>MCQ</t>
        </is>
      </c>
      <c r="P61" s="167" t="inlineStr">
        <is>
          <t>เล่มม่วง 2</t>
        </is>
      </c>
      <c r="Q61" s="167" t="inlineStr">
        <is>
          <t>CASE_P2_CVD_C12</t>
        </is>
      </c>
      <c r="R61" s="169" t="inlineStr">
        <is>
          <t>Modified-Release Tablets and Dose Dumping Risk</t>
        </is>
      </c>
    </row>
    <row r="62" ht="409.6" customHeight="1" s="49">
      <c r="A62" s="167" t="n">
        <v>60</v>
      </c>
      <c r="B62" s="168" t="inlineStr">
        <is>
          <t>ผู้ป่วยชายอายุ 55 ปี ผู้ป่วยมาที่ร้านยา เพื่อขอซื้อยาเม็ดสีส้ม มีลักษณะยาวรี ซึ่งท่านพบว่าคือยา nifedipine 10 mg รับประทานครั้งละ 1 เม็ดวันละ 3 ครั้งสำหรับลดความดันโลหิต
ต่อมาผู้ป่วยบอกว่ามีคนแนะนำให้ใช้สมุนไพรหญ้าหนวดแมว อยากทราบว่ามีฤทธิ์อย่างไร</t>
        </is>
      </c>
      <c r="C62" s="169" t="n"/>
      <c r="D62" s="169" t="inlineStr">
        <is>
          <t>ขยายหลอดเลือด</t>
        </is>
      </c>
      <c r="E62" s="169" t="inlineStr">
        <is>
          <t>ทำให้หัวใจเต้นช้า</t>
        </is>
      </c>
      <c r="F62" s="169" t="inlineStr">
        <is>
          <t>ลดไขมันในเลือด</t>
        </is>
      </c>
      <c r="G62" s="169" t="inlineStr">
        <is>
          <t>ขับปัสสาวะ</t>
        </is>
      </c>
      <c r="H62" s="169" t="inlineStr">
        <is>
          <t>หลอดเลือดหดตัว</t>
        </is>
      </c>
      <c r="I62" s="167" t="n">
        <v>4</v>
      </c>
      <c r="J62" s="168" t="inlineStr">
        <is>
          <t>✅ คำตอบที่ถูกต้อง: ข้อ ง. ขับปัสสาวะ
🎯 ทำไมข้อนี้ถึงถูก:
หญ้าหนวดแมว (Orthosiphon aristatus) มีสารสำคัญกลุ่ม flavonoids และมีเกลือโพแทสเซียมสูง มีฤทธิ์ทางเภสัชวิทยาช่วยขับปัสสาวะ (diuretic) และขับกรดยูริก
🔍 ข้ออื่นผิดเพราะอะไร:
• ข้อ ก. (ขยายหลอดเลือด): ไม่ใช่ฤทธิ์เด่นทางเภสัชวิทยาของหญ้าหนวดแมว
• ข้อ ข. (ทำให้หัวใจเต้นช้า): ไม่ใช่ฤทธิ์ของหญ้าหนวดแมว
• ข้อ ค. (ลดไขมันในเลือด): ไม่ใช่ข้อบ่งใช้หลักของหญ้าหนวดแมว
• ข้อ จ. (หลอดเลือดหดตัว): ตรงข้ามกับคุณสมบัติของสมุนไพรกลุ่มนี้</t>
        </is>
      </c>
      <c r="K62" s="169" t="n"/>
      <c r="L62" s="169" t="inlineStr">
        <is>
          <t>Antihypertensive Herbal Medicines</t>
        </is>
      </c>
      <c r="M62" s="167" t="inlineStr">
        <is>
          <t>Product</t>
        </is>
      </c>
      <c r="N62" s="169" t="n"/>
      <c r="O62" s="167" t="inlineStr">
        <is>
          <t>MCQ</t>
        </is>
      </c>
      <c r="P62" s="167" t="inlineStr">
        <is>
          <t>เล่มม่วง 2</t>
        </is>
      </c>
      <c r="Q62" s="167" t="inlineStr">
        <is>
          <t>CASE_P2_CVD_C12</t>
        </is>
      </c>
      <c r="R62" s="169" t="inlineStr">
        <is>
          <t>Orthosiphon aristatus (หญ้าหนวดแมว)</t>
        </is>
      </c>
    </row>
    <row r="63" ht="409.6" customHeight="1" s="49">
      <c r="A63" s="167" t="n">
        <v>61</v>
      </c>
      <c r="B63" s="168" t="inlineStr">
        <is>
          <t>ผู้ป่วยชายอายุ 55 ปี ผู้ป่วยมาที่ร้านยา เพื่อขอซื้อยาเม็ดสีส้ม มีลักษณะยาวรี ซึ่งท่านพบว่าคือยา nifedipine 10 mg รับประทานครั้งละ 1 เม็ดวันละ 3 ครั้งสำหรับลดความดันโลหิต
3 ปีต่อมาผู้ป่วยคนเดิมได้รับการวินิจฉัยว่าเป็นเบาหวาน และมีอาการบวม ค่าทางห้องปฏิบัติการตัวใดที่ควรเจาะเพื่อประเมินเรื่องบวมของผู้ป่วย</t>
        </is>
      </c>
      <c r="C63" s="169" t="n"/>
      <c r="D63" s="169" t="inlineStr">
        <is>
          <t>FBS</t>
        </is>
      </c>
      <c r="E63" s="169" t="inlineStr">
        <is>
          <t>Cr</t>
        </is>
      </c>
      <c r="F63" s="169" t="inlineStr">
        <is>
          <t>HDL</t>
        </is>
      </c>
      <c r="G63" s="169" t="inlineStr">
        <is>
          <t>AST/ALT</t>
        </is>
      </c>
      <c r="H63" s="169" t="inlineStr">
        <is>
          <t>CBC</t>
        </is>
      </c>
      <c r="I63" s="167" t="n">
        <v>2</v>
      </c>
      <c r="J63" s="168" t="inlineStr">
        <is>
          <t>✅ คำตอบที่ถูกต้อง: ข้อ ข. Cr
🎯 ทำไมข้อนี้ถึงถูก:
Serum Creatinine (Cr) เป็นค่าที่ใช้ประเมินการทำงานของไตและคำนวณ eGFR เพื่อตรวจสอบว่าอาการบวมเกิดจากภาวะไตเสื่อมจากเบาหวาน (Diabetic nephropathy) หรือการคั่งของน้ำและโซเดียมจากไตทำงานบกพร่องหรือไม่
🔍 ข้ออื่นผิดเพราะอะไร:
• ข้อ ก. (FBS): ประเมินการควบคุมระดับน้ำตาลในเลือด ไม่ได้ประเมินสาเหตุของอาการบวมโดยตรง
• ข้อ ค. (HDL): ใช้ประเมินระดับไขมันในเลือด
• ข้อ ง. (AST/ALT): ประเมินการทำงานและการอักเสบของเซลล์ตับ ไม่ใช่การตรวจหลักสำหรับอาการบวมในผู้ป่วยไตเบาหวาน
• ข้อ จ. (CBC): ใช้ตรวจประเมินภาวะซีดและการติดเชื้อ</t>
        </is>
      </c>
      <c r="K63" s="169" t="n"/>
      <c r="L63" s="169" t="inlineStr">
        <is>
          <t>Hypertension &amp; CKD</t>
        </is>
      </c>
      <c r="M63" s="167" t="inlineStr">
        <is>
          <t>Clinic</t>
        </is>
      </c>
      <c r="N63" s="169" t="n"/>
      <c r="O63" s="167" t="inlineStr">
        <is>
          <t>MCQ</t>
        </is>
      </c>
      <c r="P63" s="167" t="inlineStr">
        <is>
          <t>เล่มม่วง 2</t>
        </is>
      </c>
      <c r="Q63" s="167" t="inlineStr">
        <is>
          <t>CASE_P2_CVD_C12</t>
        </is>
      </c>
      <c r="R63" s="169" t="inlineStr">
        <is>
          <t>Assessment of Renal Impairment and Edema</t>
        </is>
      </c>
    </row>
    <row r="64" ht="409.6" customHeight="1" s="49">
      <c r="A64" s="167" t="n">
        <v>62</v>
      </c>
      <c r="B64" s="168" t="inlineStr">
        <is>
          <t>ผู้ป่วยชายอายุ 55 ปี ผู้ป่วยมาที่ร้านยา เพื่อขอซื้อยาเม็ดสีส้ม มีลักษณะยาวรี ซึ่งท่านพบว่าคือยา nifedipine 10 mg รับประทานครั้งละ 1 เม็ดวันละ 3 ครั้งสำหรับลดความดันโลหิต
ค่าตรวจทางห้องปฏิบัติการ มีดังนี้: FBS 220, BUN 35, Cr 1.2, AST 35, ALT 45, Alk.phos 48, TC 150, TG 136, LDL 115, HDL 50
ยากลุ่มใดที่เหมาะสมกับผู้ป่วยรายนี้</t>
        </is>
      </c>
      <c r="C64" s="169" t="n"/>
      <c r="D64" s="169" t="inlineStr">
        <is>
          <t>Beta blockers</t>
        </is>
      </c>
      <c r="E64" s="169" t="inlineStr">
        <is>
          <t>Diuretics</t>
        </is>
      </c>
      <c r="F64" s="169" t="inlineStr">
        <is>
          <t>ACEIs</t>
        </is>
      </c>
      <c r="G64" s="169" t="inlineStr">
        <is>
          <t>CCBs</t>
        </is>
      </c>
      <c r="H64" s="169" t="inlineStr">
        <is>
          <t>Alpha blocker</t>
        </is>
      </c>
      <c r="I64" s="167" t="n">
        <v>3</v>
      </c>
      <c r="J64" s="168" t="inlineStr">
        <is>
          <t>✅ คำตอบที่ถูกต้อง: ข้อ ค. ACEIs
🎯 ทำไมข้อนี้ถึงถูก:
ผู้ป่วยเบาหวานที่มีความดันโลหิตสูง ยากลุ่ม ACEIs (หรือ ARBs) เป็น first-line therapy ที่เหมาะสมที่สุด เนื่องจากช่วยขยาย efferent arteriole ลด intraglomerular pressure และลด albuminuria ชะลอการเกิด diabetic nephropathy
🔍 ข้ออื่นผิดเพราะอะไร:
• ข้อ ก. (Beta blockers): อาจบดบังอาการ hypoglycemia (masking tachycardia/tremor) และรบกวน glucose tolerance ไม่ใช่ first-line ในเบาหวาน
• ข้อ ข. (Diuretics): อาจรบกวน metabolic parameters (เพิ่มระดับน้ำตาลและกรดยูริก) แม้ใช้ได้แต่ไม่ใช่ preferred agent เหนือ ACEI
• ข้อ ง. (CCBs): ขยาย afferent arteriole ไม่ได้ลด intraglomerular pressure ได้ดีเท่า ACEIs
• ข้อ จ. (Alpha blocker): ไม่จัดเป็น first-line antihypertensive agents ตามแนวทางเวชปฏิบัติ</t>
        </is>
      </c>
      <c r="K64" s="169" t="n"/>
      <c r="L64" s="169" t="inlineStr">
        <is>
          <t>Hypertension</t>
        </is>
      </c>
      <c r="M64" s="167" t="inlineStr">
        <is>
          <t>Clinic</t>
        </is>
      </c>
      <c r="N64" s="169" t="n"/>
      <c r="O64" s="167" t="inlineStr">
        <is>
          <t>MCQ</t>
        </is>
      </c>
      <c r="P64" s="167" t="inlineStr">
        <is>
          <t>เล่มม่วง 2</t>
        </is>
      </c>
      <c r="Q64" s="167" t="inlineStr">
        <is>
          <t>CASE_P2_CVD_C12</t>
        </is>
      </c>
      <c r="R64" s="169" t="inlineStr">
        <is>
          <t>Antihypertensive Selection in Diabetic Patients (Renoprotection)</t>
        </is>
      </c>
    </row>
    <row r="65" ht="409.6" customHeight="1" s="49">
      <c r="A65" s="167" t="n">
        <v>63</v>
      </c>
      <c r="B65" s="168" t="inlineStr">
        <is>
          <t>ผู้ป่วยชายอายุ 55 ปี ผู้ป่วยมาที่ร้านยา เพื่อขอซื้อยาเม็ดสีส้ม มีลักษณะยาวรี ซึ่งท่านพบว่าคือยา nifedipine 10 mg รับประทานครั้งละ 1 เม็ดวันละ 3 ครั้งสำหรับลดความดันโลหิต
ค่าตรวจทางห้องปฏิบัติการ มีดังนี้: FBS 220, BUN 35, Cr 1.2, AST 35, ALT 45, Alk.phos 48, TC 150, TG 136, LDL 115, HDL 50
ข้อใดเป็นกลไกที่ทำให้เกิดอาการไอแห้งๆจากการใช้ยา ACEIs</t>
        </is>
      </c>
      <c r="C65" s="169" t="n"/>
      <c r="D65" s="169" t="inlineStr">
        <is>
          <t>กระตุ้นศูนย์การไอในสมอง</t>
        </is>
      </c>
      <c r="E65" s="169" t="inlineStr">
        <is>
          <t>ทำให้หลอดลมไวต่อสิ่งเร้ามากกว่าปกติ</t>
        </is>
      </c>
      <c r="F65" s="169" t="inlineStr">
        <is>
          <t>ทำให้เกิดการคั่งของ Bradykinin</t>
        </is>
      </c>
      <c r="G65" s="169" t="inlineStr">
        <is>
          <t>ทำให้ระดับของ Renin ลดลง</t>
        </is>
      </c>
      <c r="H65" s="169" t="inlineStr">
        <is>
          <t>ยับยั้ง Angiotensin II receptor ที่หลอดลม</t>
        </is>
      </c>
      <c r="I65" s="167" t="n">
        <v>3</v>
      </c>
      <c r="J65" s="168" t="inlineStr">
        <is>
          <t>✅ คำตอบที่ถูกต้อง: ข้อ ค. ทำให้เกิดการคั่งของ Bradykinin
🎯 ทำไมข้อนี้ถึงถูก:
Angiotensin Converting Enzyme (ACE หรือ Kininase II) ทำหน้าที่สลาย Bradykinin และ Substance P ด้วย เมื่อถูกยับยั้งโดย ACEIs จะทำให้ Bradykinin คั่งสะสมในทางเดินหายใจ กระตุ้น C-fibers นำไปสู่อาการไอแห้ง (dry non-productive cough)
🔍 ข้ออื่นผิดเพราะอะไร:
• ข้อ ก. (กระตุ้นศูนย์การไอในสมอง): ACEIs ไม่ได้ออกฤทธิ์กระตุ้น cough center ในสมอง
• ข้อ ข. (ทำให้หลอดลมไวต่อสิ่งเร้า): เป็นผลปลายทาง ไม่ใช่กลไกระดับชีวเคมีที่เป็นต้นเหตุ
• ข้อ ง. (ทำให้ระดับของ Renin ลดลง): ACEIs ทำให้ระดับ Plasma Renin Activity (PRA) สูงขึ้น จากการขาด negative feedback ของ Angiotensin II
• ข้อ จ. (ยับยั้ง Angiotensin II receptor): ACEIs ยับยั้งเอนไซม์สังเคราะห์ ไม่ได้ยับยั้ง receptor (กลุ่มที่บล็อก receptor คือ ARBs)</t>
        </is>
      </c>
      <c r="K65" s="169" t="n"/>
      <c r="L65" s="169" t="inlineStr">
        <is>
          <t>Hypertension</t>
        </is>
      </c>
      <c r="M65" s="167" t="inlineStr">
        <is>
          <t>Clinic</t>
        </is>
      </c>
      <c r="N65" s="169" t="n"/>
      <c r="O65" s="167" t="inlineStr">
        <is>
          <t>MCQ</t>
        </is>
      </c>
      <c r="P65" s="167" t="inlineStr">
        <is>
          <t>เล่มม่วง 2</t>
        </is>
      </c>
      <c r="Q65" s="167" t="inlineStr">
        <is>
          <t>CASE_P2_CVD_C12</t>
        </is>
      </c>
      <c r="R65" s="169" t="inlineStr">
        <is>
          <t>ACE Inhibitor Induced Cough Mechanism</t>
        </is>
      </c>
    </row>
    <row r="66" ht="409.6" customHeight="1" s="49">
      <c r="A66" s="167" t="n">
        <v>64</v>
      </c>
      <c r="B66" s="168" t="inlineStr">
        <is>
          <t>ผู้ป่วยชายอายุ 55 ปี ผู้ป่วยมาที่ร้านยา เพื่อขอซื้อยาเม็ดสีส้ม มีลักษณะยาวรี ซึ่งท่านพบว่าคือยา nifedipine 10 mg รับประทานครั้งละ 1 เม็ดวันละ 3 ครั้งสำหรับลดความดันโลหิต
ค่าตรวจทางห้องปฏิบัติการ มีดังนี้: FBS 220, BUN 35, Cr 1.2, AST 35, ALT 45, Alk.phos 48, TC 150, TG 136, LDL 115, HDL 50
ข้อใดไม่ใช่คำแนะนำสำหรับผู้ป่วยรายนี้</t>
        </is>
      </c>
      <c r="C66" s="169" t="n"/>
      <c r="D66" s="169" t="inlineStr">
        <is>
          <t>ควบคุมอาหารรสเค็มและอาหารที่มีไขมันมาก</t>
        </is>
      </c>
      <c r="E66" s="169" t="inlineStr">
        <is>
          <t>ควรออกกำลังกายอย่างสม่ำเสมอ</t>
        </is>
      </c>
      <c r="F66" s="169" t="inlineStr">
        <is>
          <t>รับประทานยาสม่ำเสมอ</t>
        </is>
      </c>
      <c r="G66" s="169" t="inlineStr">
        <is>
          <t>หากควบคุมความดันได้ดีสามารถหยุดรับประทานยาได้ทันที</t>
        </is>
      </c>
      <c r="H66" s="169" t="inlineStr">
        <is>
          <t>ไม่มีคำตอบที่ถูกต้อง</t>
        </is>
      </c>
      <c r="I66" s="167" t="n">
        <v>4</v>
      </c>
      <c r="J66" s="168" t="inlineStr">
        <is>
          <t>✅ คำตอบที่ถูกต้อง: ข้อ ง. หากควบคุมความดันได้ดีสามารถหยุดรับประทานยาได้ทันที
🎯 ทำไมข้อนี้ถึงถูก:
โรคความดันโลหิตสูงและเบาหวานเป็นโรคเรื้อรังที่ต้องใช้ยาควบคุมอย่างต่อเนื่อง แม้ระดับความดันจะกลับมาอยู่ในเกณฑ์เป้าหมาย ห้ามหยุดยาเองเด็ดขาด เพราะจะเกิด rebound hypertension และเพิ่มความเสี่ยงต่อโรคหลอดเลือดหัวใจและไต
🔍 ข้ออื่นผิดเพราะอะไร:
• ข้อ ก. (ควบคุมอาหารรสเค็มและไขมัน): เป็น lifestyle modification ที่ถูกต้องและจำเป็น
• ข้อ ข. (ออกกำลังกายสม่ำเสมอ): ช่วยลดความดันโลหิตและเพิ่ม insulin sensitivity
• ข้อ ค. (รับประทานยาสม่ำเสมอ): เป็นหัวใจสำคัญในการป้องกันภาวะแทรกซ้อนระยะยาว
• ข้อ จ. (ไม่มีคำตอบที่ถูกต้อง): ไม่ถูกต้องเนื่องจากข้อ ง เป็นคำแนะนำที่ผิดอย่างชัดเจน</t>
        </is>
      </c>
      <c r="K66" s="169" t="n"/>
      <c r="L66" s="169" t="inlineStr">
        <is>
          <t>Hypertension</t>
        </is>
      </c>
      <c r="M66" s="167" t="inlineStr">
        <is>
          <t>Clinic</t>
        </is>
      </c>
      <c r="N66" s="169" t="n"/>
      <c r="O66" s="167" t="inlineStr">
        <is>
          <t>MCQ</t>
        </is>
      </c>
      <c r="P66" s="167" t="inlineStr">
        <is>
          <t>เล่มม่วง 2</t>
        </is>
      </c>
      <c r="Q66" s="167" t="inlineStr">
        <is>
          <t>CASE_P2_CVD_C12</t>
        </is>
      </c>
      <c r="R66" s="169" t="inlineStr">
        <is>
          <t>Patient Counseling and Chronic Disease Adherence</t>
        </is>
      </c>
    </row>
    <row r="67" ht="409.6" customHeight="1" s="49">
      <c r="A67" s="167" t="n">
        <v>65</v>
      </c>
      <c r="B67" s="168" t="inlineStr">
        <is>
          <t>หญิงไทยอายุ 56 ปี มาพบแพทย์ด้วยอาการ อ่อนเพลีย เหนื่อยง่าย จากการซักประวัติพบว่าผู้ป่วยจะมีอาการหายใจหอบเหนื่อย เวลาขึ้นบันไดหลายขั้นหรือออกแรงหนัก และใน 2-3 สัปดาห์ที่ผ่านมาผู้ป่วยมีน้ำหนักตัวเพิ่มขึ้นมา 2 กิโลกรัม การตรวจร่างกายพบขาบวมทั้งสองข้าง 1+ ความดันเลือด 170/100 mmHg หลังจากตรวจทางห้องปฏิบัติการแล้วแพทย์ให้การวินิจฉัยว่าผู้ป่วยมีภาวะหัวใจล้มเหลว และสั่งการรักษาด้วยยา HCTZ
ข้อใดไม่ใช่ผลที่เกิดจากการใช้ยา HCTZ ในผู้ป่วยรายนี้</t>
        </is>
      </c>
      <c r="C67" s="169" t="n"/>
      <c r="D67" s="169" t="inlineStr">
        <is>
          <t>เพิ่มแรงบีบตัวของหัวใจ</t>
        </is>
      </c>
      <c r="E67" s="169" t="inlineStr">
        <is>
          <t>ความดันเลือดลดลง</t>
        </is>
      </c>
      <c r="F67" s="169" t="inlineStr">
        <is>
          <t>อาการจากภาวะหัวใจล้มเหลวดีขึ้น</t>
        </is>
      </c>
      <c r="G67" s="169" t="inlineStr">
        <is>
          <t>Preload ลดลง</t>
        </is>
      </c>
      <c r="H67" s="169" t="inlineStr">
        <is>
          <t>อาการบวมลดลง</t>
        </is>
      </c>
      <c r="I67" s="167" t="n">
        <v>1</v>
      </c>
      <c r="J67" s="168" t="inlineStr">
        <is>
          <t>✅ คำตอบที่ถูกต้อง: ข้อ ก. เพิ่มแรงบีบตัวของหัวใจ
🎯 ทำไมข้อนี้ถึงถูก:
HCTZ เป็นยาขับปัสสาวะที่ช่วยลด intravascular volume, ลด preload และบรรเทาอาการบวมน้ำ แต่ไม่มีฤทธิ์ positive inotropic effect ในการเพิ่มแรงบีบตัวของกล้ามเนื้อหัวใจ
🔍 ข้ออื่นผิดเพราะอะไร:
• ข้อ ข. (ความดันเลือดลดลง): เป็นผลจากการลด circulating blood volume และ peripheral resistance
• ข้อ ค. (อาการจากภาวะหัวใจล้มเหลวดีขึ้น): อาการหอบเหนื่อยลดลงจากการลด pulmonary congestion
• ข้อ ง. (Preload ลดลง): เกิดจากการลด venous return และ plasma volume
• ข้อ จ. (อาการบวมลดลง): เกิดจากการขับน้ำและโซเดียมส่วนเกินออกทางปัสสาวะ</t>
        </is>
      </c>
      <c r="K67" s="169" t="n"/>
      <c r="L67" s="169" t="inlineStr">
        <is>
          <t>Heart Failure</t>
        </is>
      </c>
      <c r="M67" s="167" t="inlineStr">
        <is>
          <t>Clinic</t>
        </is>
      </c>
      <c r="N67" s="169" t="n"/>
      <c r="O67" s="167" t="inlineStr">
        <is>
          <t>MCQ</t>
        </is>
      </c>
      <c r="P67" s="167" t="inlineStr">
        <is>
          <t>เล่มม่วง 2</t>
        </is>
      </c>
      <c r="Q67" s="167" t="inlineStr">
        <is>
          <t>CASE_P2_CVD_C13</t>
        </is>
      </c>
      <c r="R67" s="169" t="inlineStr">
        <is>
          <t>Thiazide Diuretics Pharmacodynamics in Heart Failure</t>
        </is>
      </c>
    </row>
    <row r="68" ht="409.6" customHeight="1" s="49">
      <c r="A68" s="167" t="n">
        <v>66</v>
      </c>
      <c r="B68" s="168" t="inlineStr">
        <is>
          <t>หญิงไทยอายุ 56 ปี มาพบแพทย์ด้วยอาการ อ่อนเพลีย เหนื่อยง่าย จากการซักประวัติพบว่าผู้ป่วยจะมีอาการหายใจหอบเหนื่อย เวลาขึ้นบันไดหลายขั้นหรือออกแรงหนัก และใน 2-3 สัปดาห์ที่ผ่านมาผู้ป่วยมีน้ำหนักตัวเพิ่มขึ้นมา 2 กิโลกรัม การตรวจร่างกายพบขาบวมทั้งสองข้าง 1+ ความดันเลือด 170/100 mmHg หลังจากตรวจทางห้องปฏิบัติการแล้วแพทย์ให้การวินิจฉัยว่าผู้ป่วยมีภาวะหัวใจล้มเหลว และสั่งการรักษาด้วยยา HCTZ
ภาวะต่อไปนี้ไม่ควรใช้ยา HCTZ</t>
        </is>
      </c>
      <c r="C68" s="169" t="n"/>
      <c r="D68" s="169" t="inlineStr">
        <is>
          <t>Asthma</t>
        </is>
      </c>
      <c r="E68" s="169" t="inlineStr">
        <is>
          <t>Depression</t>
        </is>
      </c>
      <c r="F68" s="169" t="inlineStr">
        <is>
          <t>Angina pectoris</t>
        </is>
      </c>
      <c r="G68" s="169" t="inlineStr">
        <is>
          <t>Rheumatoid arthritis</t>
        </is>
      </c>
      <c r="H68" s="169" t="inlineStr">
        <is>
          <t>Gout</t>
        </is>
      </c>
      <c r="I68" s="167" t="n">
        <v>5</v>
      </c>
      <c r="J68" s="168" t="inlineStr">
        <is>
          <t>✅ คำตอบที่ถูกต้อง: ข้อ จ. Gout
🎯 ทำไมข้อนี้ถึงถูก:
Thiazide diuretics แย่งชิงระบบขนส่งสารอินทรีย์ในการหลั่งกรดยูริกที่ proximal tubule ทำให้เกิด hyperuricemia ซึ่งสามารถกระตุ้นให้เกิด acute gout attack ได้อย่างรุนแรง
🔍 ข้ออื่นผิดเพราะอะไร:
• ข้อ ก. (Asthma): ไม่ใช่ข้อห้ามของ HCTZ (เป็นข้อห้ามของ non-selective beta-blockers)
• ข้อ ข. (Depression): ไม่ใช่ข้อห้ามของ HCTZ
• ข้อ ค. (Angina pectoris): ไม่ใช่ข้อห้ามของ HCTZ
• ข้อ ง. (Rheumatoid arthritis): ไม่ใช่ข้อห้ามของ HCTZ</t>
        </is>
      </c>
      <c r="K68" s="169" t="n"/>
      <c r="L68" s="169" t="inlineStr">
        <is>
          <t>Hypertension</t>
        </is>
      </c>
      <c r="M68" s="167" t="inlineStr">
        <is>
          <t>Clinic</t>
        </is>
      </c>
      <c r="N68" s="169" t="n"/>
      <c r="O68" s="167" t="inlineStr">
        <is>
          <t>MCQ</t>
        </is>
      </c>
      <c r="P68" s="167" t="inlineStr">
        <is>
          <t>เล่มม่วง 2</t>
        </is>
      </c>
      <c r="Q68" s="167" t="inlineStr">
        <is>
          <t>CASE_P2_CVD_C13</t>
        </is>
      </c>
      <c r="R68" s="169" t="inlineStr">
        <is>
          <t>Contraindications and Precautions of Thiazide Diuretics (Gout)</t>
        </is>
      </c>
    </row>
    <row r="69" ht="409.6" customHeight="1" s="49">
      <c r="A69" s="167" t="n">
        <v>67</v>
      </c>
      <c r="B69" s="168" t="inlineStr">
        <is>
          <t>หญิงไทยอายุ 56 ปี มาพบแพทย์ด้วยอาการ อ่อนเพลีย เหนื่อยง่าย จากการซักประวัติพบว่าผู้ป่วยจะมีอาการหายใจหอบเหนื่อย เวลาขึ้นบันไดหลายขั้นหรือออกแรงหนัก และใน 2-3 สัปดาห์ที่ผ่านมาผู้ป่วยมีน้ำหนักตัวเพิ่มขึ้นมา 2 กิโลกรัม การตรวจร่างกายพบขาบวมทั้งสองข้าง 1+ ความดันเลือด 170/100 mmHg หลังจากตรวจทางห้องปฏิบัติการแล้วแพทย์ให้การวินิจฉัยว่าผู้ป่วยมีภาวะหัวใจล้มเหลว และสั่งการรักษาด้วยยา HCTZ
หนึ่งเดือนต่อมา ผู้ป่วยกลับมาพบแพทย์ เนื่องจากยังมีอาการอ่อนเพลีย เหนื่อยง่าย แม้ว่าอาการจะทุเลาไป แพทย์สั่งยาเพิ่มคือ enalapril 5 mg BID
การใช้ยา enalapril รักษาภาวะหัวใจล้มเหลว มีผลดีระยะยาวอย่างไร</t>
        </is>
      </c>
      <c r="C69" s="169" t="n"/>
      <c r="D69" s="169" t="inlineStr">
        <is>
          <t>ชะลอการเสื่อมสภาพของหัวใจ</t>
        </is>
      </c>
      <c r="E69" s="169" t="inlineStr">
        <is>
          <t>ลด workload ของหัวใจ</t>
        </is>
      </c>
      <c r="F69" s="169" t="inlineStr">
        <is>
          <t>ลด cardiac output</t>
        </is>
      </c>
      <c r="G69" s="169" t="inlineStr">
        <is>
          <t>ลดการหลั่ง renin</t>
        </is>
      </c>
      <c r="H69" s="169" t="inlineStr">
        <is>
          <t>เพิ่ม GFR</t>
        </is>
      </c>
      <c r="I69" s="167" t="n">
        <v>1</v>
      </c>
      <c r="J69" s="168" t="inlineStr">
        <is>
          <t>✅ คำตอบที่ถูกต้อง: ข้อ ก. ชะลอการเสื่อมสภาพของหัวใจ
🎯 ทำไมข้อนี้ถึงถูก:
Enalapril (ACEIs) ยับยั้งผลของ Angiotensin II และ Aldosterone ทำให้ลด myocardial fibrosis และยับยั้ง ventricular remodeling ช่วยชะลอการเสื่อมสภาพของโครงสร้างหัวใจและลดอัตราการเสียชีวิตในระยะยาว
🔍 ข้ออื่นผิดเพราะอะไร:
• ข้อ ข. (ลด workload ของหัวใจ): เป็นผลระยะสั้นจากการลด afterload แต่ผลดีระยะยาวหลักที่ช่วยเปลี่ยนธรรมชาติของโรคคือการยับยั้ง cardiac remodeling
• ข้อ ค. (ลด cardiac output): Enalapril ช่วยเพิ่ม cardiac output ในผู้ป่วย heart failure จากการลด afterload
• ข้อ ง. (ลดการหลั่ง renin): Enalapril ทำให้ระดับ renin สูงขึ้นจากการขาด negative feedback
• ข้อ จ. (เพิ่ม GFR): ACEI มักทำให้ GFR ลดลงเล็กน้อยจากการคลายตัวของ efferent arteriole</t>
        </is>
      </c>
      <c r="K69" s="169" t="n"/>
      <c r="L69" s="169" t="inlineStr">
        <is>
          <t>Heart Failure</t>
        </is>
      </c>
      <c r="M69" s="167" t="inlineStr">
        <is>
          <t>Clinic</t>
        </is>
      </c>
      <c r="N69" s="169" t="n"/>
      <c r="O69" s="167" t="inlineStr">
        <is>
          <t>MCQ</t>
        </is>
      </c>
      <c r="P69" s="167" t="inlineStr">
        <is>
          <t>เล่มม่วง 2</t>
        </is>
      </c>
      <c r="Q69" s="167" t="inlineStr">
        <is>
          <t>CASE_P2_CVD_C13</t>
        </is>
      </c>
      <c r="R69" s="169" t="inlineStr">
        <is>
          <t>Long-term Benefits of ACE Inhibitors (Ventricular Remodeling)</t>
        </is>
      </c>
    </row>
    <row r="70" ht="409.6" customHeight="1" s="49">
      <c r="A70" s="167" t="n">
        <v>68</v>
      </c>
      <c r="B70" s="168" t="inlineStr">
        <is>
          <t>ผู้ป่วยชายไทย อายุ 48 ปี น้ำหนัก 53 กิโลกรัม สูง 168 เซนติเมตร มีประวัติป่วยเป็นความดันโลหิตสูงมา 15 ปี ได้รับยา enalapril และ HCTZ เพื่อการรักษา ผู้ป่วยบอกว่ามักหยุดกินยาเมื่อรู้สึกสบายดี วันนี้ผู้ป่วยมาโรงพยาบาลด้วยอาการมึนงง อ่อนเพลีย ปัสสาวะบ่อย BP=175/100 mmHg ข้อเท้าบวมเล็กน้อย หัวใจเต้นผิดปกติ BUN = 45mg/dl, Cr = 3.7 mg/dl, Ca2+ = 8 mg/dl, Alb = 2.3 g/dl, K+ = 6.3 mEq/L, Hct = 25% specific gravity 1.010, mild proteinuria
ถ้าผู้ป่วยรายนี้เกิด cardiac arrhythmia จากภาวะโพแทสเซียมสูง ยาใดเหมาะสมที่สุดในการรักษา</t>
        </is>
      </c>
      <c r="C70" s="169" t="n"/>
      <c r="D70" s="169" t="inlineStr">
        <is>
          <t>Sodium polystyrene sulfonate ให้รับประทาน</t>
        </is>
      </c>
      <c r="E70" s="169" t="inlineStr">
        <is>
          <t>Digoxin ทางหลอดเลือดดำ</t>
        </is>
      </c>
      <c r="F70" s="169" t="inlineStr">
        <is>
          <t>Calcium gluconate ทางหลอดเลือดดำ</t>
        </is>
      </c>
      <c r="G70" s="169" t="inlineStr">
        <is>
          <t>Sodium bicarbonate ทางหลอดเลือดดำ</t>
        </is>
      </c>
      <c r="H70" s="169" t="inlineStr">
        <is>
          <t>Flurosemide ทางหลอดเลือดดำ</t>
        </is>
      </c>
      <c r="I70" s="167" t="n">
        <v>3</v>
      </c>
      <c r="J70" s="168" t="inlineStr">
        <is>
          <t>✅ คำตอบที่ถูกต้อง: ข้อ ค. Calcium gluconate ทางหลอดเลือดดำ
🎯 ทำไมข้อนี้ถึงถูก:
IV Calcium gluconate ออกฤทธิ์ทันทีภายใน 1-3 นาที ในการทำ cardiac membrane stabilization โดยปรับ threshold potential ของกล้ามเนื้อหัวใจเพื่อป้องกัน lethal arrhythmias (ventricular fibrillation / asystole)
🔍 ข้ออื่นผิดเพราะอะไร:
• ข้อ ก. (Sodium polystyrene sulfonate): ออกฤทธิ์จับ K+ ในทางเดินอาหาร ใช้เวลาหลายชั่วโมง ไม่สามารถช่วยภาวะหัวใจเต้นผิดจังหวะเฉียบพลันได้ทัน
• ข้อ ข. (Digoxin): ห้ามใช้ใน hyperkalemia และ renal failure เพราะเพิ่มความเสี่ยงต่อ digoxin toxicity และหัวใจเต้นผิดจังหวะรุนแรง
• ข้อ ง. (Sodium bicarbonate): ช่วย shift K+ เข้าสู่เซลล์ แต่ออกฤทธิ์ช้ากว่าและไม่มีผลปกป้องเยื่อหุ้มเซลล์หัวใจโดยตรง
• ข้อ จ. (Flurosemide): ช่วยขับ K+ ทางปัสสาวะ แต่ออกฤทธิ์ช้าและในผู้ป่วย renal failure อาจตอบสนองได้จำกัด</t>
        </is>
      </c>
      <c r="K70" s="169" t="n"/>
      <c r="L70" s="169" t="inlineStr">
        <is>
          <t>Electrolyte Disorders</t>
        </is>
      </c>
      <c r="M70" s="167" t="inlineStr">
        <is>
          <t>Clinic</t>
        </is>
      </c>
      <c r="N70" s="169" t="n"/>
      <c r="O70" s="167" t="inlineStr">
        <is>
          <t>MCQ</t>
        </is>
      </c>
      <c r="P70" s="167" t="inlineStr">
        <is>
          <t>เล่มม่วง 2</t>
        </is>
      </c>
      <c r="Q70" s="167" t="inlineStr">
        <is>
          <t>CASE_P2_CVD_C14</t>
        </is>
      </c>
      <c r="R70" s="169" t="inlineStr">
        <is>
          <t>Emergency Management of Severe Hyperkalemia (Cardioprotection)</t>
        </is>
      </c>
    </row>
    <row r="71" ht="409.6" customHeight="1" s="49">
      <c r="A71" s="167" t="n">
        <v>69</v>
      </c>
      <c r="B71" s="168" t="inlineStr">
        <is>
          <t>ผู้ป่วยชายไทย อายุ 48 ปี น้ำหนัก 53 กิโลกรัม สูง 168 เซนติเมตร มีประวัติป่วยเป็นความดันโลหิตสูงมา 15 ปี ได้รับยา enalapril และ HCTZ เพื่อการรักษา ผู้ป่วยบอกว่ามักหยุดกินยาเมื่อรู้สึกสบายดี วันนี้ผู้ป่วยมาโรงพยาบาลด้วยอาการมึนงง อ่อนเพลีย ปัสสาวะบ่อย BP=175/100 mmHg ข้อเท้าบวมเล็กน้อย หัวใจเต้นผิดปกติ BUN = 45mg/dl, Cr = 3.7 mg/dl, Ca2+ = 8 mg/dl, Alb = 2.3 g/dl, K+ = 6.3 mEq/L, Hct = 25% specific gravity 1.010, mild proteinuria
ยาขับปัสสาวะตัวใดน่าจะเหมาะสมในผู้ป่วยรายนี้ถ้ามี CrCl &lt; 25 mL/min</t>
        </is>
      </c>
      <c r="C71" s="169" t="n"/>
      <c r="D71" s="169" t="inlineStr">
        <is>
          <t>Furosemide</t>
        </is>
      </c>
      <c r="E71" s="169" t="inlineStr">
        <is>
          <t>HCTZ</t>
        </is>
      </c>
      <c r="F71" s="169" t="inlineStr">
        <is>
          <t>Spironolactone</t>
        </is>
      </c>
      <c r="G71" s="169" t="inlineStr">
        <is>
          <t>Triamterene</t>
        </is>
      </c>
      <c r="H71" s="169" t="inlineStr">
        <is>
          <t>HCTZ + Furosemide</t>
        </is>
      </c>
      <c r="I71" s="167" t="n">
        <v>1</v>
      </c>
      <c r="J71" s="168" t="inlineStr">
        <is>
          <t>✅ คำตอบที่ถูกต้อง: ข้อ ก. Furosemide
🎯 ทำไมข้อนี้ถึงถูก:
เมื่อ CrCl &lt; 30 mL/min ยากลุ่ม Thiazide จะหมดประสิทธิภาพในการขับปัสสาวะ ต้องเปลี่ยนมาใช้ Loop diuretics เช่น Furosemide ซึ่งออกฤทธิ์ที่ thick ascending limb of Loop of Henle และยังคงขับน้ำและเกลือได้ดี
🔍 ข้ออื่นผิดเพราะอะไร:
• ข้อ ข. (HCTZ): ไม่มีประสิทธิภาพในการออกฤทธิ์เมื่อ CrCl &lt; 30 mL/min
• ข้อ ค. (Spironolactone): มีข้อห้ามใช้เด็ดขาดในภาวะ CrCl ต่ำร่วมกับ severe hyperkalemia (K+ = 6.3)
• ข้อ ง. (Triamterene): เป็น potassium-sparing diuretic มีข้อห้ามใช้เช่นเดียวกับ spironolactone
• ข้อ จ. (HCTZ + Furosemide): การเสริม HCTZ ไม่ได้ประโยชน์เมื่อไตวายรุนแรงและเพิ่มความเสี่ยงต่อผลข้างเคียง</t>
        </is>
      </c>
      <c r="K71" s="169" t="n"/>
      <c r="L71" s="169" t="inlineStr">
        <is>
          <t>Heart Failure &amp; CKD</t>
        </is>
      </c>
      <c r="M71" s="167" t="inlineStr">
        <is>
          <t>Clinic</t>
        </is>
      </c>
      <c r="N71" s="169" t="n"/>
      <c r="O71" s="167" t="inlineStr">
        <is>
          <t>MCQ</t>
        </is>
      </c>
      <c r="P71" s="167" t="inlineStr">
        <is>
          <t>เล่มม่วง 2</t>
        </is>
      </c>
      <c r="Q71" s="167" t="inlineStr">
        <is>
          <t>CASE_P2_CVD_C14</t>
        </is>
      </c>
      <c r="R71" s="169" t="inlineStr">
        <is>
          <t>Diuretic Selection in Renal Failure (CrCl &lt; 25 mL/min)</t>
        </is>
      </c>
    </row>
    <row r="72" ht="409.6" customHeight="1" s="49">
      <c r="A72" s="167" t="n">
        <v>70</v>
      </c>
      <c r="B72" s="168" t="inlineStr">
        <is>
          <t>สถานการณ์ที่ 15 ผู้ป่วยมีอาการปวดศีรษะ มีประวัติเป็นโรคไต, stroke ผลวัดความดันได้ 149/100 mmHg มี serum creatinine เท่ากับ 3 mg/dl
ควรให้การรักษาอย่างไรในผู้ป่วยรายนี้</t>
        </is>
      </c>
      <c r="C72" s="169" t="n"/>
      <c r="D72" s="169" t="inlineStr">
        <is>
          <t>ให้ยาลดความดันโลหิตรักษาทันที</t>
        </is>
      </c>
      <c r="E72" s="169" t="inlineStr">
        <is>
          <t>ให้ใช้เครื่องช่วยหายใจ</t>
        </is>
      </c>
      <c r="F72" s="169" t="inlineStr">
        <is>
          <t>ให้มาวัดความดันโลหิตซ้ำในอีก 1 อาทิตย์</t>
        </is>
      </c>
      <c r="G72" s="169" t="inlineStr">
        <is>
          <t>ให้มาวัดความดันโลหิตซ้ำในอีก 2 เดือน</t>
        </is>
      </c>
      <c r="H72" s="169" t="inlineStr">
        <is>
          <t>ให้มาวัดความดันโลหิตซ้ำในอีก 1 เดือน</t>
        </is>
      </c>
      <c r="I72" s="167" t="n">
        <v>1</v>
      </c>
      <c r="J72" s="168" t="inlineStr">
        <is>
          <t>✅ คำตอบที่ถูกต้อง: ข้อ ก. ให้ยาลดความดันโลหิตรักษาทันที
🎯 ทำไมข้อนี้ถึงถูก:
ผู้ป่วยมีความดันโลหิต 149/100 mmHg ร่วมกับ compelling indications สำคัญคือประวัติ stroke และโรคไตเรื้อรัง (Scr 3 mg/dL) ซึ่งจัดอยู่ในกลุ่มความเสี่ยงสูงมาก จึงต้องเริ่มยาลดความดันโลหิตทันทีพร้อมปรับเปลี่ยนพฤติกรรม
🔍 ข้ออื่นผิดเพราะอะไร:
• ข้อ ข. (ใช้เครื่องช่วยหายใจ): ผู้ป่วยไม่มีข้อบ่งชี้ของ respiratory failure
• ข้อ ค. (วัดซ้ำใน 1 อาทิตย์): การชะลอการรักษาในผู้ป่วยที่มี high risk เพิ่มโอกาสเกิด recurrent stroke
• ข้อ ง. (วัดซ้ำใน 2 เดือน): ล่าช้าเกินไปอย่างยิ่ง
• ข้อ จ. (วัดซ้ำใน 1 เดือน): ไม่เหมาะสมในผู้ป่วยที่มีภาวะแทรกซ้อนทางหลอดเลือดสมองและไต</t>
        </is>
      </c>
      <c r="K72" s="169" t="n"/>
      <c r="L72" s="169" t="inlineStr">
        <is>
          <t>Hypertension</t>
        </is>
      </c>
      <c r="M72" s="167" t="inlineStr">
        <is>
          <t>Clinic</t>
        </is>
      </c>
      <c r="N72" s="169" t="n"/>
      <c r="O72" s="167" t="inlineStr">
        <is>
          <t>MCQ</t>
        </is>
      </c>
      <c r="P72" s="167" t="inlineStr">
        <is>
          <t>เล่มม่วง 2</t>
        </is>
      </c>
      <c r="Q72" s="167" t="inlineStr">
        <is>
          <t>CASE_P2_CVD_C15</t>
        </is>
      </c>
      <c r="R72" s="169" t="inlineStr">
        <is>
          <t>Hypertension Management with Compelling Indications</t>
        </is>
      </c>
    </row>
    <row r="73" ht="409.6" customHeight="1" s="49">
      <c r="A73" s="167" t="n">
        <v>71</v>
      </c>
      <c r="B73" s="168" t="inlineStr">
        <is>
          <t>สถานการณ์ที่ 15 ผู้ป่วยมีอาการปวดศีรษะ มีประวัติเป็นโรคไต, stroke ผลวัดความดันได้ 149/100 mmHg มี serum creatinine เท่ากับ 3 mg/dl
ข้อใดเป็นอาการข้างเคียงของยา HCTZ</t>
        </is>
      </c>
      <c r="C73" s="169" t="n"/>
      <c r="D73" s="169" t="inlineStr">
        <is>
          <t>Hypokalemia</t>
        </is>
      </c>
      <c r="E73" s="169" t="inlineStr">
        <is>
          <t>Hypocalcemia</t>
        </is>
      </c>
      <c r="F73" s="169" t="inlineStr">
        <is>
          <t>Hypermagnesemia</t>
        </is>
      </c>
      <c r="G73" s="169" t="inlineStr">
        <is>
          <t>Hypouricemia</t>
        </is>
      </c>
      <c r="H73" s="169" t="inlineStr">
        <is>
          <t>Hypoglycemia</t>
        </is>
      </c>
      <c r="I73" s="167" t="n">
        <v>1</v>
      </c>
      <c r="J73" s="168" t="inlineStr">
        <is>
          <t>✅ คำตอบที่ถูกต้อง: ข้อ ก. Hypokalemia
🎯 ทำไมข้อนี้ถึงถูก:
HCTZ ยับยั้งการดูดกลับของโซเดียมที่ distal convoluted tubule ทำให้มีโซเดียมและน้ำส่งไปยัง collecting tubule มากขึ้น กระตุ้นการหลั่งโพแทสเซียมออกทางปัสสาวะ นำไปสู่ภาวะ Hypokalemia
🔍 ข้ออื่นผิดเพราะอะไร:
• ข้อ ข. (Hypocalcemia): HCTZ เพิ่มการดูดกลับแคลเซียม ทำให้เกิด Hypercalcemia
• ข้อ ค. (Hypermagnesemia): HCTZ ขับแมกนีเซียม ทำให้เกิด Hypomagnesemia
• ข้อ ง. (Hypouricemia): HCTZ แย่งการหลั่งกรดยูริก ทำให้เกิด Hyperuricemia
• ข้อ จ. (Hypoglycemia): HCTZ ลดการหลั่งอินซูลิน ทำให้เกิด Hyperglycemia</t>
        </is>
      </c>
      <c r="K73" s="169" t="n"/>
      <c r="L73" s="169" t="inlineStr">
        <is>
          <t>Hypertension</t>
        </is>
      </c>
      <c r="M73" s="167" t="inlineStr">
        <is>
          <t>Clinic</t>
        </is>
      </c>
      <c r="N73" s="169" t="n"/>
      <c r="O73" s="167" t="inlineStr">
        <is>
          <t>MCQ</t>
        </is>
      </c>
      <c r="P73" s="167" t="inlineStr">
        <is>
          <t>เล่มม่วง 2</t>
        </is>
      </c>
      <c r="Q73" s="167" t="inlineStr">
        <is>
          <t>CASE_P2_CVD_C15</t>
        </is>
      </c>
      <c r="R73" s="169" t="inlineStr">
        <is>
          <t>Thiazide Diuretic Electrolyte Disturbances</t>
        </is>
      </c>
    </row>
    <row r="74" ht="409.6" customHeight="1" s="49">
      <c r="A74" s="167" t="n">
        <v>72</v>
      </c>
      <c r="B74" s="168" t="inlineStr">
        <is>
          <t>สถานการณ์ที่ 15 ผู้ป่วยมีอาการปวดศีรษะ มีประวัติเป็นโรคไต, stroke ผลวัดความดันได้ 149/100 mmHg มี serum creatinine เท่ากับ 3 mg/dl
ผู้ป่วยที่มีภาวะความดันโลหิตสูงที่ควรหลีกเลี่ยงยา HCTZ ยกเว้นข้อใด</t>
        </is>
      </c>
      <c r="C74" s="169" t="n"/>
      <c r="D74" s="169" t="inlineStr">
        <is>
          <t>Gout</t>
        </is>
      </c>
      <c r="E74" s="169" t="inlineStr">
        <is>
          <t>DM</t>
        </is>
      </c>
      <c r="F74" s="169" t="inlineStr">
        <is>
          <t>ไตวาย</t>
        </is>
      </c>
      <c r="G74" s="169" t="inlineStr">
        <is>
          <t>โรคหืด</t>
        </is>
      </c>
      <c r="H74" s="169" t="inlineStr">
        <is>
          <t>แพ้ยา Sulfa</t>
        </is>
      </c>
      <c r="I74" s="167" t="n">
        <v>4</v>
      </c>
      <c r="J74" s="168" t="inlineStr">
        <is>
          <t>✅ คำตอบที่ถูกต้อง: ข้อ ง. โรคหืด
🎯 ทำไมข้อนี้ถึงถูก:
โรคหืด (Asthma) ไม่ใช่ข้อห้ามหรือข้อควรระวังในการใช้ยา HCTZ สามารถใช้รักษาความดันโลหิตสูงได้อย่างปลอดภัย (กลุ่มที่ห้ามใช้ในโรคหืดคือ Non-selective Beta-blockers)
🔍 ข้ออื่นผิดเพราะอะไร:
• ข้อ ก. (Gout): ควรหลีกเลี่ยงเพราะ HCTZ ทำให้ระดับกรดยูริกในเลือดสูงขึ้น กระตุ้น acute gout flare
• ข้อ ข. (DM): ควรระวังเนื่องจาก HCTZ อาจรบกวนการควบคุมระดับน้ำตาลในเลือด
• ข้อ ค. (ไตวาย): ในไตวายรุนแรง (CrCl &lt; 30) HCTZ จะไม่ได้ผลและอาจทำให้ไตทำงานแย่ลง
• ข้อ จ. (แพ้ยา Sulfa): HCTZ มีโครงสร้าง sulfonamide อาจเกิด allergic cross-reactivity</t>
        </is>
      </c>
      <c r="K74" s="169" t="n"/>
      <c r="L74" s="169" t="inlineStr">
        <is>
          <t>Hypertension</t>
        </is>
      </c>
      <c r="M74" s="167" t="inlineStr">
        <is>
          <t>Clinic</t>
        </is>
      </c>
      <c r="N74" s="169" t="n"/>
      <c r="O74" s="167" t="inlineStr">
        <is>
          <t>MCQ</t>
        </is>
      </c>
      <c r="P74" s="167" t="inlineStr">
        <is>
          <t>เล่มม่วง 2</t>
        </is>
      </c>
      <c r="Q74" s="167" t="inlineStr">
        <is>
          <t>CASE_P2_CVD_C15</t>
        </is>
      </c>
      <c r="R74" s="169" t="inlineStr">
        <is>
          <t>Thiazide Precautions and Contraindications</t>
        </is>
      </c>
    </row>
    <row r="75" ht="409.6" customHeight="1" s="49">
      <c r="A75" s="167" t="n">
        <v>73</v>
      </c>
      <c r="B75" s="168" t="inlineStr">
        <is>
          <t>ชายไทยคู่ อายุ 50 ปี มีประวัติเป็นโรคหอบหืด เภสัชกรควรแนะนำให้หลีกเลี่ยงยาใด</t>
        </is>
      </c>
      <c r="C75" s="169" t="n"/>
      <c r="D75" s="169" t="inlineStr">
        <is>
          <t>ACEI</t>
        </is>
      </c>
      <c r="E75" s="169" t="inlineStr">
        <is>
          <t>Beta Blocker</t>
        </is>
      </c>
      <c r="F75" s="169" t="inlineStr">
        <is>
          <t>CCB</t>
        </is>
      </c>
      <c r="G75" s="169" t="inlineStr">
        <is>
          <t>Diuretics</t>
        </is>
      </c>
      <c r="H75" s="169" t="inlineStr">
        <is>
          <t>Alpha Blocker</t>
        </is>
      </c>
      <c r="I75" s="167" t="n">
        <v>2</v>
      </c>
      <c r="J75" s="168" t="inlineStr">
        <is>
          <t>✅ คำตอบที่ถูกต้อง: ข้อ ข. Beta Blocker
🎯 ทำไมข้อนี้ถึงถูก:
ยากลุ่ม Beta-blockers (โดยเฉพาะ Non-selective เช่น Propranolol, Nadolol, Carvedilol) ออกฤทธิ์ปิดกั้น Beta-2 receptors ที่กล้ามเนื้อเรียบหลอดลม ทำให้เกิด bronchoconstriction นำไปสู่อาการหอบหืดรุนแรงเฉียบพลัน
🔍 ข้ออื่นผิดเพราะอะไร:
• ข้อ ก. (ACEI): ทำให้เกิดอาการไอแห้งจาก bradykinin แต่ไม่ได้ทำให้หลอดลมหดเกร็งเหมือน beta-blockers
• ข้อ ค. (CCB): ปลอดภัยในผู้ป่วยโรคหืด ไม่มีผลต่อหลอดลม
• ข้อ ง. (Diuretics): สามารถใช้ได้อย่างปลอดภัยในผู้ป่วยโรคหืด
• ข้อ จ. (Alpha Blocker): ปลอดภัยในผู้ป่วยโรคหืด</t>
        </is>
      </c>
      <c r="K75" s="169" t="n"/>
      <c r="L75" s="169" t="inlineStr">
        <is>
          <t>Hypertension</t>
        </is>
      </c>
      <c r="M75" s="167" t="inlineStr">
        <is>
          <t>Clinic</t>
        </is>
      </c>
      <c r="N75" s="169" t="n"/>
      <c r="O75" s="167" t="inlineStr">
        <is>
          <t>MCQ</t>
        </is>
      </c>
      <c r="P75" s="167" t="inlineStr">
        <is>
          <t>เล่มม่วง 2</t>
        </is>
      </c>
      <c r="Q75" s="167" t="n"/>
      <c r="R75" s="169" t="inlineStr">
        <is>
          <t>Antihypertensive Contraindications in Asthma (Beta-blockers)</t>
        </is>
      </c>
    </row>
    <row r="76" ht="409.6" customHeight="1" s="49">
      <c r="A76" s="167" t="n">
        <v>74</v>
      </c>
      <c r="B76" s="168" t="inlineStr">
        <is>
          <t>ยาลดความดันข้อใดเกิด first dose phenomenal</t>
        </is>
      </c>
      <c r="C76" s="169" t="n"/>
      <c r="D76" s="169" t="inlineStr">
        <is>
          <t>Atenolol</t>
        </is>
      </c>
      <c r="E76" s="169" t="inlineStr">
        <is>
          <t>Clonidine</t>
        </is>
      </c>
      <c r="F76" s="169" t="inlineStr">
        <is>
          <t>Hydralazine</t>
        </is>
      </c>
      <c r="G76" s="169" t="inlineStr">
        <is>
          <t>Prazosin</t>
        </is>
      </c>
      <c r="H76" s="169" t="inlineStr">
        <is>
          <t>Verapamil</t>
        </is>
      </c>
      <c r="I76" s="167" t="n">
        <v>4</v>
      </c>
      <c r="J76" s="168" t="inlineStr">
        <is>
          <t>✅ คำตอบที่ถูกต้อง: ข้อ ง. Prazosin
🎯 ทำไมข้อนี้ถึงถูก:
Prazosin (Alpha-1 adrenergic blocker) ทำให้เกิด first-dose phenomenon คือการเกิด severe postural/orthostatic hypotension และหมดสติ (syncope) ภายหลังการรับประทานยาครั้งแรก จึงต้องเริ่มยาขนาดต่ำและรับประทานก่อนนอน
🔍 ข้ออื่นผิดเพราะอะไร:
• ข้อ ก. (Atenolol): ไม่ทำให้เกิด acute postural syncope ลักษณะ first-dose phenomenon
• ข้อ ข. (Clonidine): ปัญหาสำคัญคือ rebound hypertension เมื่อหยุดยากะทันหัน
• ข้อ ค. (Hydralazine): ผลข้างเคียงหลักคือ reflex tachycardia, fluid retention และ drug-induced lupus
• ข้อ จ. (Verapamil): ผลข้างเคียงหลักคือ bradycardia, AV block และ constipation</t>
        </is>
      </c>
      <c r="K76" s="169" t="n"/>
      <c r="L76" s="169" t="inlineStr">
        <is>
          <t>Hypertension</t>
        </is>
      </c>
      <c r="M76" s="167" t="inlineStr">
        <is>
          <t>Clinic</t>
        </is>
      </c>
      <c r="N76" s="169" t="n"/>
      <c r="O76" s="167" t="inlineStr">
        <is>
          <t>MCQ</t>
        </is>
      </c>
      <c r="P76" s="167" t="inlineStr">
        <is>
          <t>เล่มม่วง 2</t>
        </is>
      </c>
      <c r="Q76" s="167" t="n"/>
      <c r="R76" s="169" t="inlineStr">
        <is>
          <t>First-Dose Phenomenon of Alpha-1 Blockers (Prazosin)</t>
        </is>
      </c>
    </row>
    <row r="77" ht="409.6" customHeight="1" s="49">
      <c r="A77" s="167" t="n">
        <v>75</v>
      </c>
      <c r="B77" s="168" t="inlineStr">
        <is>
          <t>หญิงตั้งครรภ์ 2 เดือน มาขอรับคำปรึกษายาลดความดันใดที่ผู้ป่วยห้ามใช้</t>
        </is>
      </c>
      <c r="C77" s="169" t="n"/>
      <c r="D77" s="169" t="inlineStr">
        <is>
          <t>ACEI</t>
        </is>
      </c>
      <c r="E77" s="169" t="inlineStr">
        <is>
          <t>Beta Blocker</t>
        </is>
      </c>
      <c r="F77" s="169" t="inlineStr">
        <is>
          <t>CCB</t>
        </is>
      </c>
      <c r="G77" s="169" t="inlineStr">
        <is>
          <t>Diuretics</t>
        </is>
      </c>
      <c r="H77" s="169" t="inlineStr">
        <is>
          <t>Alpha Blocker</t>
        </is>
      </c>
      <c r="I77" s="167" t="n">
        <v>1</v>
      </c>
      <c r="J77" s="168" t="inlineStr">
        <is>
          <t>✅ คำตอบที่ถูกต้อง: ข้อ ก. ACEI
🎯 ทำไมข้อนี้ถึงถูก:
ACEIs (และ ARBs) มีข้อห้ามใช้อย่างเด็ดขาดตลอดการตั้งครรภ์ (Pregnancy Category D / X) เนื่องจากทำให้เกิด fetal renal dysgenesis, oligohydramnios, skull hypoplasia, IUGR และทารกเสียชีวิตในครรภ์
🔍 ข้ออื่นผิดเพราะอะไร:
• ข้อ ข. (Beta Blocker): Labetalol เป็นยาทางเลือกแรกที่ปลอดภัยในหญิงตั้งครรภ์
• ข้อ ค. (CCB): Nifedipine extended-release เป็นยาที่ปลอดภัยและใช้บ่อยในสตรีมีครรภ์
• ข้อ ง. (Diuretics): ควรหลีกเลี่ยงเนื่องจากลด plasma volume แต่ไม่มี teratogenic toxicity รุนแรงเท่า ACEI
• ข้อ จ. (Alpha Blocker): ไม่ใช่ preferred drug แต่ไม่มีรายงานความพิการแต่กำเนิดชัดเจนเท่า ACEI</t>
        </is>
      </c>
      <c r="K77" s="169" t="n"/>
      <c r="L77" s="169" t="inlineStr">
        <is>
          <t>Hypertension in Pregnancy</t>
        </is>
      </c>
      <c r="M77" s="167" t="inlineStr">
        <is>
          <t>Clinic</t>
        </is>
      </c>
      <c r="N77" s="169" t="n"/>
      <c r="O77" s="167" t="inlineStr">
        <is>
          <t>MCQ</t>
        </is>
      </c>
      <c r="P77" s="167" t="inlineStr">
        <is>
          <t>เล่มม่วง 2</t>
        </is>
      </c>
      <c r="Q77" s="167" t="n"/>
      <c r="R77" s="169" t="inlineStr">
        <is>
          <t>Fetotoxicity and Contraindications of ACE Inhibitors in Pregnancy</t>
        </is>
      </c>
    </row>
    <row r="78" ht="409.6" customHeight="1" s="49">
      <c r="A78" s="167" t="n">
        <v>76</v>
      </c>
      <c r="B78" s="168" t="inlineStr">
        <is>
          <t>ผู้ป่วยชายอายุ 60 ปีหนัก 65 กิโลกรัม BMI 26 kg/m² สูบบุหรี่วันละไม่เกิน 5 มวน ไม่ดื่มเหล้า ไม่ค่อยออกกำลังกาย ผลการตรวจทางห้องปฏิบัติการเป็นดังนี้
TC 250 mg/dl (&lt;200), TG 190 mg/dl (&lt;200), LDL 170 mg/dl (&lt; 100), HDL 42 mg/dl (&gt; 50), ALT 35 (&lt; 40), AST 30 (&lt; 40), BP 136/85 mmHg, Scr 0.8 mg/dl ผลการตรวจใกล้เคียงกับปีที่แล้ว
มีประวัติความดันโลหิตสูงมา 5 ปี ยาที่ใช้เป็นประจำคือ valsartan 160 mg OD แพทย์จ่ายยา simvastatin 40 mg OD หลังจากนั้น 3 เดือนผู้ป่วยมี LDL 90 mg/dl และ TG 140 mg/dl
เภสัชกรควรทำอย่างไรต่อ</t>
        </is>
      </c>
      <c r="C78" s="169" t="n"/>
      <c r="D78" s="169" t="inlineStr">
        <is>
          <t>เพิ่ม simvastatin เป็น 80 mg ต่อวัน</t>
        </is>
      </c>
      <c r="E78" s="169" t="inlineStr">
        <is>
          <t>เพิ่มกลุ่ม fibrate</t>
        </is>
      </c>
      <c r="F78" s="169" t="inlineStr">
        <is>
          <t>หยุดยาได้</t>
        </is>
      </c>
      <c r="G78" s="169" t="inlineStr">
        <is>
          <t>ให้ simvastatin เท่าเดิม</t>
        </is>
      </c>
      <c r="H78" s="169" t="inlineStr">
        <is>
          <t>เพิ่ม ezetimibe และให้ simvastatin ต่อ</t>
        </is>
      </c>
      <c r="I78" s="167" t="n">
        <v>4</v>
      </c>
      <c r="J78" s="168" t="inlineStr">
        <is>
          <t>✅ คำตอบที่ถูกต้อง: ข้อ ง. ให้ simvastatin เท่าเดิม
🎯 ทำไมข้อนี้ถึงถูก:
ระดับ LDL-C ลดลงเหลือ 90 mg/dL (บรรลุเป้าหมาย &lt; 100 mg/dL) และ TG ลดลงเหลือ 140 mg/dL (&lt; 150 mg/dL) แสดงว่าการรักษาด้วย Simvastatin 40 mg ควบคุมไขมันได้ตามเป้าหมายอย่างมีประสิทธิภาพ จึงควรให้รับประทานยาขนาดเดิมต่อไป
🔍 ข้ออื่นผิดเพราะอะไร:
• ข้อ ก. (เพิ่มเป็น 80 mg): ขนาด 80 mg มีความเสี่ยงต่อ rhabdomyolysis สูงมาก และผู้ป่วยบรรลุเป้าหมายแล้ว
• ข้อ ข. (เพิ่มกลุ่ม fibrate): TG ลดลงสู่เกณฑ์ปกติแล้ว ไม่จำเป็นต้องเพิ่ม fibrate ซึ่งจะเพิ่มความเสี่ยง drug interaction
• ข้อ ค. (หยุดยาได้): การหยุดยาจะทำให้ระดับไขมันกลับมาสูงขึ้น (rebound) ยาลดไขมันต้องรับประทานต่อเนื่อง
• ข้อ จ. (เพิ่ม ezetimibe): ไม่จำเป็นต้องเพิ่มยาเนื่องจาก LDL บรรลุเป้าหมายแล้ว</t>
        </is>
      </c>
      <c r="K78" s="169" t="n"/>
      <c r="L78" s="169" t="inlineStr">
        <is>
          <t>Dyslipidemia</t>
        </is>
      </c>
      <c r="M78" s="167" t="inlineStr">
        <is>
          <t>Clinic</t>
        </is>
      </c>
      <c r="N78" s="169" t="n"/>
      <c r="O78" s="167" t="inlineStr">
        <is>
          <t>MCQ</t>
        </is>
      </c>
      <c r="P78" s="167" t="inlineStr">
        <is>
          <t>เล่มม่วง 2</t>
        </is>
      </c>
      <c r="Q78" s="167" t="inlineStr">
        <is>
          <t>CASE_P2_CVD_C16</t>
        </is>
      </c>
      <c r="R78" s="169" t="inlineStr">
        <is>
          <t>Monitoring and Maintenance Statin Therapy</t>
        </is>
      </c>
    </row>
    <row r="79" ht="409.6" customHeight="1" s="49">
      <c r="A79" s="167" t="n">
        <v>77</v>
      </c>
      <c r="B79" s="168" t="inlineStr">
        <is>
          <t>ผู้ป่วยชายอายุ 60 ปีหนัก 65 กิโลกรัม BMI 26 kg/m² สูบบุหรี่วันละไม่เกิน 5 มวน ไม่ดื่มเหล้า ไม่ค่อยออกกำลังกาย ผลการตรวจทางห้องปฏิบัติการเป็นดังนี้
TC 250 mg/dl (&lt;200), TG 190 mg/dl (&lt;200), LDL 170 mg/dl (&lt; 100), HDL 42 mg/dl (&gt; 50), ALT 35 (&lt; 40), AST 30 (&lt; 40), BP 136/85 mmHg, Scr 0.8 mg/dl ผลการตรวจใกล้เคียงกับปีที่แล้ว
มีประวัติความดันโลหิตสูงมา 5 ปี ยาที่ใช้เป็นประจำคือ valsartan 160 mg OD แพทย์จ่ายยา simvastatin 40 mg OD หลังจากนั้น 3 เดือนผู้ป่วยมี LDL 90 mg/dl และ TG 140 mg/dl
หลังจากนั้นแพทย์ให้ยา gemfibrozil เพิ่มแก่ผู้ป่วย แล้วเกิดปวดเมื่อยกล้ามเนื้อ ควรเปลี่ยนเป็นยาใด</t>
        </is>
      </c>
      <c r="C79" s="169" t="n"/>
      <c r="D79" s="169" t="inlineStr">
        <is>
          <t>Cholestyramine</t>
        </is>
      </c>
      <c r="E79" s="169" t="inlineStr">
        <is>
          <t>Ezetimibe</t>
        </is>
      </c>
      <c r="F79" s="169" t="inlineStr">
        <is>
          <t>Colestipol</t>
        </is>
      </c>
      <c r="G79" s="169" t="inlineStr">
        <is>
          <t>Fish oil</t>
        </is>
      </c>
      <c r="H79" s="169" t="inlineStr">
        <is>
          <t>Fenofibrate</t>
        </is>
      </c>
      <c r="I79" s="167" t="n">
        <v>5</v>
      </c>
      <c r="J79" s="168" t="inlineStr">
        <is>
          <t>✅ คำตอบที่ถูกต้อง: ข้อ จ. Fenofibrate
🎯 ทำไมข้อนี้ถึงถูก:
Gemfibrozil ยับยั้ง glucuronidation และ OATP1B1 ของ statin ทำให้เกิด rhabdomyolysis สูงมาก หากจำเป็นต้องใช้ fibrate ร่วมกับ statin ควรเปลี่ยนเป็น Fenofibrate ซึ่งมี pathway การกำจัดที่ต่างกันและปลอดภัยต่อกล้ามเนื้อมากกว่ามาก
🔍 ข้ออื่นผิดเพราะอะไร:
• ข้อ ก. (Cholestyramine): เป็น bile acid sequestrant อาจทำให้ระดับ TG สูงขึ้น
• ข้อ ข. (Ezetimibe): ลด LDL เป็นหลัก ไม่ได้มีประสิทธิภาพเด่นในการลด TG เหมือน fibrates
• ข้อ ค. (Colestipol): เป็น bile acid sequestrant มีผลเพิ่ม TG ได้เช่นกัน
• ข้อ ง. (Fish oil): ลด TG ได้แต่ในบริบทการปรับยา fibrate ที่ปลอดภัย การเปลี่ยนเป็น fenofibrate เป็นคำตอบตรงประเด็นที่สุด</t>
        </is>
      </c>
      <c r="K79" s="169" t="n"/>
      <c r="L79" s="169" t="inlineStr">
        <is>
          <t>Dyslipidemia</t>
        </is>
      </c>
      <c r="M79" s="167" t="inlineStr">
        <is>
          <t>Clinic</t>
        </is>
      </c>
      <c r="N79" s="169" t="n"/>
      <c r="O79" s="167" t="inlineStr">
        <is>
          <t>MCQ</t>
        </is>
      </c>
      <c r="P79" s="167" t="inlineStr">
        <is>
          <t>เล่มม่วง 2</t>
        </is>
      </c>
      <c r="Q79" s="167" t="inlineStr">
        <is>
          <t>CASE_P2_CVD_C16</t>
        </is>
      </c>
      <c r="R79" s="169" t="inlineStr">
        <is>
          <t>Statin-Fibrate Drug Interaction and Safe Alternative (Fenofibrate)</t>
        </is>
      </c>
    </row>
    <row r="80" ht="409.6" customHeight="1" s="49">
      <c r="A80" s="167" t="n">
        <v>78</v>
      </c>
      <c r="B80" s="168" t="inlineStr">
        <is>
          <t>ผู้ป่วยชายอายุ 60 ปีหนัก 65 กิโลกรัม BMI 26 kg/m² สูบบุหรี่วันละไม่เกิน 5 มวน ไม่ดื่มเหล้า ไม่ค่อยออกกำลังกาย ผลการตรวจทางห้องปฏิบัติการเป็นดังนี้
TC 250 mg/dl (&lt;200), TG 190 mg/dl (&lt;200), LDL 170 mg/dl (&lt; 100), HDL 42 mg/dl (&gt; 50), ALT 35 (&lt; 40), AST 30 (&lt; 40), BP 136/85 mmHg, Scr 0.8 mg/dl ผลการตรวจใกล้เคียงกับปีที่แล้ว
มีประวัติความดันโลหิตสูงมา 5 ปี ยาที่ใช้เป็นประจำคือ valsartan 160 mg OD แพทย์จ่ายยา simvastatin 40 mg OD หลังจากนั้น 3 เดือนผู้ป่วยมี LDL 90 mg/dl และ TG 140 mg/dl
ให้ยา gemfibrozil แล้วต้อง monitor อะไร</t>
        </is>
      </c>
      <c r="C80" s="169" t="n"/>
      <c r="D80" s="169" t="inlineStr">
        <is>
          <t>BUN</t>
        </is>
      </c>
      <c r="E80" s="169" t="inlineStr">
        <is>
          <t>Serum transaminase</t>
        </is>
      </c>
      <c r="F80" s="169" t="inlineStr">
        <is>
          <t>Serum albumin</t>
        </is>
      </c>
      <c r="G80" s="169" t="inlineStr">
        <is>
          <t>Serum electrolyte</t>
        </is>
      </c>
      <c r="H80" s="169" t="inlineStr">
        <is>
          <t>Scr</t>
        </is>
      </c>
      <c r="I80" s="167" t="n">
        <v>2</v>
      </c>
      <c r="J80" s="168" t="inlineStr">
        <is>
          <t>✅ คำตอบที่ถูกต้อง: ข้อ ข. Serum transaminase
🎯 ทำไมข้อนี้ถึงถูก:
ยากลุ่ม Fibrates รวมถึง Gemfibrozil มีความเสี่ยงต่อการเกิด hepatotoxicity ทำให้เอนไซม์ตับสูงขึ้น จึงจำเป็นต้องตรวจติดตามค่า Serum transaminases (AST, ALT) ก่อนและระหว่างการรักษา
🔍 ข้ออื่นผิดเพราะอะไร:
• ข้อ ก. (BUN): ไม่ใช่พารามิเตอร์จำเพาะต่อความเป็นพิษของ fibrates
• ข้อ ค. (Serum albumin): ไม่ได้รับผลกระทบโดยตรงจากพิษของ fibrates
• ข้อ ง. (Serum electrolyte): Fibrates ไม่ส่งผลรบกวน electrolyte ในเลือด
• ข้อ จ. (Scr): แม้ fibrates อาจทำให้ Scr สูงขึ้นเล็กน้อย แต่ Serum transaminase เป็นการติดตามหลักด้านความปลอดภัยของตับ</t>
        </is>
      </c>
      <c r="K80" s="169" t="n"/>
      <c r="L80" s="169" t="inlineStr">
        <is>
          <t>Dyslipidemia</t>
        </is>
      </c>
      <c r="M80" s="167" t="inlineStr">
        <is>
          <t>Clinic</t>
        </is>
      </c>
      <c r="N80" s="169" t="n"/>
      <c r="O80" s="167" t="inlineStr">
        <is>
          <t>MCQ</t>
        </is>
      </c>
      <c r="P80" s="167" t="inlineStr">
        <is>
          <t>เล่มม่วง 2</t>
        </is>
      </c>
      <c r="Q80" s="167" t="inlineStr">
        <is>
          <t>CASE_P2_CVD_C16</t>
        </is>
      </c>
      <c r="R80" s="169" t="inlineStr">
        <is>
          <t>Fibrate Safety Monitoring Parameters (Hepatotoxicity)</t>
        </is>
      </c>
    </row>
    <row r="81" ht="409.6" customHeight="1" s="49">
      <c r="A81" s="167" t="n">
        <v>79</v>
      </c>
      <c r="B81" s="168" t="inlineStr">
        <is>
          <t>ผู้ป่วยชายอายุ 60 ปีหนัก 65 กิโลกรัม BMI 26 kg/m² สูบบุหรี่วันละไม่เกิน 5 มวน ไม่ดื่มเหล้า ไม่ค่อยออกกำลังกาย ผลการตรวจทางห้องปฏิบัติการเป็นดังนี้
TC 250 mg/dl (&lt;200), TG 190 mg/dl (&lt;200), LDL 170 mg/dl (&lt; 100), HDL 42 mg/dl (&gt; 50), ALT 35 (&lt; 40), AST 30 (&lt; 40), BP 136/85 mmHg, Scr 0.8 mg/dl ผลการตรวจใกล้เคียงกับปีที่แล้ว
มีประวัติความดันโลหิตสูงมา 5 ปี ยาที่ใช้เป็นประจำคือ valsartan 160 mg OD แพทย์จ่ายยา simvastatin 40 mg OD หลังจากนั้น 3 เดือนผู้ป่วยมี LDL 90 mg/dl และ TG 140 mg/dl
ข้อใดไม่ใช่ pleiotropic effect ของยากลุ่ม statin</t>
        </is>
      </c>
      <c r="C81" s="169" t="n"/>
      <c r="D81" s="169" t="inlineStr">
        <is>
          <t>ปรับปรุงการทำงานของหลอดเลือด</t>
        </is>
      </c>
      <c r="E81" s="169" t="inlineStr">
        <is>
          <t>ต้านการอักเสบ</t>
        </is>
      </c>
      <c r="F81" s="169" t="inlineStr">
        <is>
          <t>ลดการหนาตัวของ atherosclerotic plaques</t>
        </is>
      </c>
      <c r="G81" s="169" t="inlineStr">
        <is>
          <t>เพิ่ม glucose tolerance</t>
        </is>
      </c>
      <c r="H81" s="169" t="inlineStr">
        <is>
          <t>ลดการเกิด atherosclerotic plaques</t>
        </is>
      </c>
      <c r="I81" s="167" t="n">
        <v>4</v>
      </c>
      <c r="J81" s="168" t="inlineStr">
        <is>
          <t>✅ คำตอบที่ถูกต้อง: ข้อ ง. เพิ่ม glucose tolerance
🎯 ทำไมข้อนี้ถึงถูก:
Statins ไม่ได้เพิ่ม glucose tolerance ในทางตรงกันข้าม statins อาจทำให้เกิดภาวะ insulin resistance เล็กน้อยและเพิ่มความเสี่ยงต่อ new-onset diabetes ส่วนข้ออื่นล้วนเป็น pleiotropic effects ที่มีประโยชน์ต่อระบบหลอดเลือด
🔍 ข้ออื่นผิดเพราะอะไร:
• ข้อ ก. (ปรับปรุงการทำงานของหลอดเลือด): ช่วยเพิ่ม endothelial nitric oxide synthase (eNOS)
• ข้อ ข. (ต้านการอักเสบ): ลดระดับ inflammatory markers เช่น hs-CRP
• ข้อ ค. (ลดการหนาตัวของ plaques): ช่วยทำ plaque stabilization
• ข้อ จ. (ลดการเกิด plaques): ยับยั้งการสะสมและลุกลามของ atherosclerotic plaques</t>
        </is>
      </c>
      <c r="K81" s="169" t="n"/>
      <c r="L81" s="169" t="inlineStr">
        <is>
          <t>Dyslipidemia</t>
        </is>
      </c>
      <c r="M81" s="167" t="inlineStr">
        <is>
          <t>Clinic</t>
        </is>
      </c>
      <c r="N81" s="169" t="n"/>
      <c r="O81" s="167" t="inlineStr">
        <is>
          <t>MCQ</t>
        </is>
      </c>
      <c r="P81" s="167" t="inlineStr">
        <is>
          <t>เล่มม่วง 2</t>
        </is>
      </c>
      <c r="Q81" s="167" t="inlineStr">
        <is>
          <t>CASE_P2_CVD_C16</t>
        </is>
      </c>
      <c r="R81" s="169" t="inlineStr">
        <is>
          <t>Statin Pleiotropic Effects vs Metabolic Effects</t>
        </is>
      </c>
    </row>
    <row r="82" ht="409.6" customHeight="1" s="49">
      <c r="A82" s="167" t="n">
        <v>80</v>
      </c>
      <c r="B82" s="168" t="inlineStr">
        <is>
          <t>ผู้ป่วยชายอายุ 60 ปีหนัก 65 กิโลกรัม BMI 26 kg/m² สูบบุหรี่วันละไม่เกิน 5 มวน ไม่ดื่มเหล้า ไม่ค่อยออกกำลังกาย ผลการตรวจทางห้องปฏิบัติการเป็นดังนี้
TC 250 mg/dl (&lt;200), TG 190 mg/dl (&lt;200), LDL 170 mg/dl (&lt; 100), HDL 42 mg/dl (&gt; 50), ALT 35 (&lt; 40), AST 30 (&lt; 40), BP 136/85 mmHg, Scr 0.8 mg/dl ผลการตรวจใกล้เคียงกับปีที่แล้ว
มีประวัติความดันโลหิตสูงมา 5 ปี ยาที่ใช้เป็นประจำคือ valsartan 160 mg OD แพทย์จ่ายยา simvastatin 40 mg OD หลังจากนั้น 3 เดือนผู้ป่วยมี LDL 90 mg/dl และ TG 140 mg/dl
การให้ยา simvastatin ไม่สามารถป้องกันภาวะใดต่อไปนี้ได้</t>
        </is>
      </c>
      <c r="C82" s="169" t="n"/>
      <c r="D82" s="169" t="inlineStr">
        <is>
          <t>Ischemic stroke</t>
        </is>
      </c>
      <c r="E82" s="169" t="inlineStr">
        <is>
          <t>Hemorrhagic stroke</t>
        </is>
      </c>
      <c r="F82" s="169" t="inlineStr">
        <is>
          <t>Renal failure</t>
        </is>
      </c>
      <c r="G82" s="169" t="inlineStr">
        <is>
          <t>Artherosclerosis</t>
        </is>
      </c>
      <c r="H82" s="169" t="inlineStr">
        <is>
          <t>Peripheral artery disease</t>
        </is>
      </c>
      <c r="I82" s="167" t="n">
        <v>3</v>
      </c>
      <c r="J82" s="168" t="inlineStr">
        <is>
          <t>✅ คำตอบที่ถูกต้อง: ข้อ ค. Renal failure
🎯 ทำไมข้อนี้ถึงถูก:
Simvastatin มีข้อบ่งชี้และหลักฐานชัดเจนในการป้องกันภาวะ atherosclerotic cardiovascular disease แต่ไม่มีหลักฐานเชิงประจักษ์ในการป้องกันภาวะไตวาย (Renal failure)
🔍 ข้ออื่นผิดเพราะอะไร:
• ข้อ ก. (Ischemic stroke): ป้องกันได้โดยลด atherosclerotic thromboembolism ในหลอดเลือดสมอง
• ข้อ ข. (Hemorrhagic stroke): แม้การลด LDL ต่ำมากอาจสัมพันธ์กับ hemorrhagic stroke เล็กน้อย แต่ข้อสอบเฉลยตอบข้อ ค
• ข้อ ง. (Atherosclerosis): เป็นเป้าหมายหลักที่ statins ชะลอและยับยั้งได้โดยตรง
• ข้อ จ. (Peripheral artery disease): ป้องกันและชะลอการลุกลามได้ด้วย statin</t>
        </is>
      </c>
      <c r="K82" s="169" t="n"/>
      <c r="L82" s="169" t="inlineStr">
        <is>
          <t>Dyslipidemia</t>
        </is>
      </c>
      <c r="M82" s="167" t="inlineStr">
        <is>
          <t>Clinic</t>
        </is>
      </c>
      <c r="N82" s="169" t="n"/>
      <c r="O82" s="167" t="inlineStr">
        <is>
          <t>MCQ</t>
        </is>
      </c>
      <c r="P82" s="167" t="inlineStr">
        <is>
          <t>เล่มม่วง 2</t>
        </is>
      </c>
      <c r="Q82" s="167" t="inlineStr">
        <is>
          <t>CASE_P2_CVD_C16</t>
        </is>
      </c>
      <c r="R82" s="169" t="inlineStr">
        <is>
          <t>Clinical Endpoints and Limitations of Statins</t>
        </is>
      </c>
    </row>
    <row r="83" ht="409.6" customHeight="1" s="49">
      <c r="A83" s="167" t="n">
        <v>81</v>
      </c>
      <c r="B83" s="168" t="inlineStr">
        <is>
          <t>ผู้ป่วยชาย อายุ 56 ปี มาพบแพทย์เพื่อตรวจรักษาภาวะไขมันในเลือดสูง โดยมีผลตรวจทางห้องปฏิบัติการ คือ LDL = 250, TG = 190, HDL = 50, ความดันโลหิต 150/90 mmHg โดยมีโรคประจำตัว คือ โรคเบาหวาน ไม่สูบบุหรี่ มีประวัติครอบครัว คือ บิดาเสียชีวิตด้วยโรคกล้ามเนื้อหัวใจตาย เมื่ออายุ 54 ปี แพทย์ได้สั่งจ่ายยา simvastatin 1x1 hs
ทำไมยา simvastatin จึงต้องรับประทานก่อนนอน</t>
        </is>
      </c>
      <c r="C83" s="169" t="n"/>
      <c r="D83" s="169" t="inlineStr">
        <is>
          <t>ยาทำให้ง่วงนอน</t>
        </is>
      </c>
      <c r="E83" s="169" t="inlineStr">
        <is>
          <t>ร่างกายจะสร้างไขมันมากตอนกลางคืน</t>
        </is>
      </c>
      <c r="F83" s="169" t="inlineStr">
        <is>
          <t>ป้องกันการลืมรับประทานยา</t>
        </is>
      </c>
      <c r="G83" s="169" t="inlineStr">
        <is>
          <t>ไม่ควรรับประทานยานี้พร้อมกับอาหาร</t>
        </is>
      </c>
      <c r="H83" s="169" t="inlineStr">
        <is>
          <t>เพื่อป้องกันภาวะไขมันในเลือดต่ำในช่วงกลางวัน</t>
        </is>
      </c>
      <c r="I83" s="167" t="n">
        <v>2</v>
      </c>
      <c r="J83" s="168" t="inlineStr">
        <is>
          <t>✅ คำตอบที่ถูกต้อง: ข้อ ข. ร่างกายจะสร้างไขมันมากตอนกลางคืน
🎯 ทำไมข้อนี้ถึงถูก:
เอนไซม์ HMG-CoA reductase มี circadian rhythm สังเคราะห์คอเลสเตอรอลในตับสูงสุดในช่วงเวลากลางคืน เนื่องจาก Simvastatin มี half-life สั้น (2-3 ชั่วโมง) การรับประทานก่อนนอนจึงให้ระดับยาไปยับยั้งเอนไซม์ได้สูงสุดตรงช่วงเวลา
🔍 ข้ออื่นผิดเพราะอะไร:
• ข้อ ก. (ยาทำให้ง่วงนอน): Simvastatin ไม่มีผลข้างเคียงทำให้ง่วงซึม
• ข้อ ค. (ป้องกันการลืม): ไม่ใช่เหตุผลทางเภสัชวิทยา
• ข้อ ง. (ไม่ควรรับประทานพร้อมอาหาร): Simvastatin ทานพร้อมหรือก่อน/หลังอาหารก็ได้
• ข้อ จ. (ป้องกันไขมันต่ำตอนกลางวัน): ยาไม่ได้ทำให้เกิด acute hypolipidemia ในตอนกลางวัน</t>
        </is>
      </c>
      <c r="K83" s="169" t="n"/>
      <c r="L83" s="169" t="inlineStr">
        <is>
          <t>Dyslipidemia</t>
        </is>
      </c>
      <c r="M83" s="167" t="inlineStr">
        <is>
          <t>Clinic</t>
        </is>
      </c>
      <c r="N83" s="169" t="n"/>
      <c r="O83" s="167" t="inlineStr">
        <is>
          <t>MCQ</t>
        </is>
      </c>
      <c r="P83" s="167" t="inlineStr">
        <is>
          <t>เล่มม่วง 2</t>
        </is>
      </c>
      <c r="Q83" s="167" t="inlineStr">
        <is>
          <t>CASE_P2_CVD_C17</t>
        </is>
      </c>
      <c r="R83" s="169" t="inlineStr">
        <is>
          <t>Chronopharmacology of Simvastatin Administration</t>
        </is>
      </c>
    </row>
    <row r="84" ht="409.6" customHeight="1" s="49">
      <c r="A84" s="167" t="n">
        <v>82</v>
      </c>
      <c r="B84" s="168" t="inlineStr">
        <is>
          <t>ผู้ป่วยชาย อายุ 56 ปี มาพบแพทย์เพื่อตรวจรักษาภาวะไขมันในเลือดสูง โดยมีผลตรวจทางห้องปฏิบัติการ คือ LDL = 250, TG = 190, HDL = 50, ความดันโลหิต 150/90 mmHg โดยมีโรคประจำตัว คือ โรคเบาหวาน ไม่สูบบุหรี่ มีประวัติครอบครัว คือ บิดาเสียชีวิตด้วยโรคกล้ามเนื้อหัวใจตาย เมื่ออายุ 54 ปี แพทย์ได้สั่งจ่ายยา simvastatin 1x1 hs
ยาในข้อใดต่อไปนี้ ที่ไม่ควรใช้ร่วมกับยา simvastatin</t>
        </is>
      </c>
      <c r="C84" s="169" t="n"/>
      <c r="D84" s="169" t="inlineStr">
        <is>
          <t>ISDN</t>
        </is>
      </c>
      <c r="E84" s="169" t="inlineStr">
        <is>
          <t>Enalapril</t>
        </is>
      </c>
      <c r="F84" s="169" t="inlineStr">
        <is>
          <t>Hydralazine</t>
        </is>
      </c>
      <c r="G84" s="169" t="inlineStr">
        <is>
          <t>Verapamil</t>
        </is>
      </c>
      <c r="H84" s="169" t="inlineStr">
        <is>
          <t>Gemfibrozil</t>
        </is>
      </c>
      <c r="I84" s="167" t="n">
        <v>5</v>
      </c>
      <c r="J84" s="168" t="inlineStr">
        <is>
          <t>✅ คำตอบที่ถูกต้อง: ข้อ จ. Gemfibrozil
🎯 ทำไมข้อนี้ถึงถูก:
Gemfibrozil เป็นข้อห้ามใช้ร่วมกับ Simvastatin เนื่องจากยับยั้ง hepatic glucuronidation และ OATP1B1 ทำให้ระดับ Simvastatin ในกระแสเลือดเพิ่มขึ้นหลายเท่า เสี่ยงต่อ severe rhabdomyolysis และไตวายเฉียบพลัน
🔍 ข้ออื่นผิดเพราะอะไร:
• ข้อ ก. (ISDN): ใช้ร่วมกันได้อย่างปลอดภัย
• ข้อ ข. (Enalapril): ใช้ร่วมกันได้อย่างปลอดภัย
• ข้อ ค. (Hydralazine): ใช้ร่วมกันได้อย่างปลอดภัย
• ข้อ ง. (Verapamil): ยับยั้ง CYP3A4 ให้จำกัดขนาด simvastatin ไม่เกิน 10-20 mg/day แต่ Gemfibrozil เป็นข้อห้ามใช้เด็ดขาดที่อันตรายที่สุด</t>
        </is>
      </c>
      <c r="K84" s="169" t="n"/>
      <c r="L84" s="169" t="inlineStr">
        <is>
          <t>Dyslipidemia</t>
        </is>
      </c>
      <c r="M84" s="167" t="inlineStr">
        <is>
          <t>Clinic</t>
        </is>
      </c>
      <c r="N84" s="169" t="n"/>
      <c r="O84" s="167" t="inlineStr">
        <is>
          <t>MCQ</t>
        </is>
      </c>
      <c r="P84" s="167" t="inlineStr">
        <is>
          <t>เล่มม่วง 2</t>
        </is>
      </c>
      <c r="Q84" s="167" t="inlineStr">
        <is>
          <t>CASE_P2_CVD_C17</t>
        </is>
      </c>
      <c r="R84" s="169" t="inlineStr">
        <is>
          <t>Severe Drug Interaction between Simvastatin and Gemfibrozil</t>
        </is>
      </c>
    </row>
    <row r="85" ht="409.6" customHeight="1" s="49">
      <c r="A85" s="167" t="n">
        <v>83</v>
      </c>
      <c r="B85" s="168" t="inlineStr">
        <is>
          <t>ผู้ป่วยชาย อายุ 56 ปี มาพบแพทย์เพื่อตรวจรักษาภาวะไขมันในเลือดสูง โดยมีผลตรวจทางห้องปฏิบัติการ คือ LDL = 250, TG = 190, HDL = 50, ความดันโลหิต 150/90 mmHg โดยมีโรคประจำตัว คือ โรคเบาหวาน ไม่สูบบุหรี่ มีประวัติครอบครัว คือ บิดาเสียชีวิตด้วยโรคกล้ามเนื้อหัวใจตาย เมื่ออายุ 54 ปี แพทย์ได้สั่งจ่ายยา simvastatin 1x1 hs
ต่อมาผู้ป่วยตรวจพบค่า LDL = 180, TG = 270, HDL = 45 ท่านจะแนะนำให้แพทย์เพิ่มยากลุ่มใด</t>
        </is>
      </c>
      <c r="C85" s="169" t="n"/>
      <c r="D85" s="169" t="inlineStr">
        <is>
          <t>Statins</t>
        </is>
      </c>
      <c r="E85" s="169" t="inlineStr">
        <is>
          <t>Fibrates</t>
        </is>
      </c>
      <c r="F85" s="169" t="inlineStr">
        <is>
          <t>Niacins</t>
        </is>
      </c>
      <c r="G85" s="169" t="inlineStr">
        <is>
          <t>Bile acid sequestrants</t>
        </is>
      </c>
      <c r="H85" s="169" t="inlineStr">
        <is>
          <t>Cholesterol absorption inhibitors</t>
        </is>
      </c>
      <c r="I85" s="167" t="n">
        <v>5</v>
      </c>
      <c r="J85" s="168" t="inlineStr">
        <is>
          <t>✅ คำตอบที่ถูกต้อง: ข้อ จ. Cholesterol absorption inhibitors
🎯 ทำไมข้อนี้ถึงถูก:
ผู้ป่วยได้รับยา Statin อยู่แล้วแต่ LDL ยังคงสูงมาก (180 mg/dL) การเสริม Cholesterol absorption inhibitors (Ezetimibe) จะช่วยลด LDL ได้เพิ่มอีก 15-20% อย่างมีประสิทธิภาพและปลอดภัย ไม่เพิ่มความเสี่ยงต่อ myopathy
🔍 ข้ออื่นผิดเพราะอะไร:
• ข้อ ก. (Statins): ผู้ป่วยได้รับยา statin อยู่แล้ว
• ข้อ ข. (Fibrates): การเสริม fibrate กับ simvastatin เพิ่มความเสี่ยง rhabdomyolysis สูง และเป้าหมายหลักยังคงเป็น LDL
• ข้อ ค. (Niacins): มีผลข้างเคียง flushing รุนแรง และรบกวนการควบคุมน้ำตาลในผู้ป่วยเบาหวาน
• ข้อ ง. (Bile acid sequestrants): มีข้อห้ามใช้ในผู้ที่มีระดับ TG สูง (&gt; 250-300 mg/dL) เพราะจะยิ่งเพิ่ม TG</t>
        </is>
      </c>
      <c r="K85" s="169" t="n"/>
      <c r="L85" s="169" t="inlineStr">
        <is>
          <t>Dyslipidemia</t>
        </is>
      </c>
      <c r="M85" s="167" t="inlineStr">
        <is>
          <t>Clinic</t>
        </is>
      </c>
      <c r="N85" s="169" t="n"/>
      <c r="O85" s="167" t="inlineStr">
        <is>
          <t>MCQ</t>
        </is>
      </c>
      <c r="P85" s="167" t="inlineStr">
        <is>
          <t>เล่มม่วง 2</t>
        </is>
      </c>
      <c r="Q85" s="167" t="inlineStr">
        <is>
          <t>CASE_P2_CVD_C17</t>
        </is>
      </c>
      <c r="R85" s="169" t="inlineStr">
        <is>
          <t>Add-on Therapy for Refractory Hypercholesterolemia (Ezetimibe)</t>
        </is>
      </c>
    </row>
    <row r="86" ht="409.6" customHeight="1" s="49">
      <c r="A86" s="167" t="n">
        <v>84</v>
      </c>
      <c r="B86" s="168" t="inlineStr">
        <is>
          <t>ผู้ป่วยชาย อายุ 56 ปี มาพบแพทย์เพื่อตรวจรักษาภาวะไขมันในเลือดสูง โดยมีผลตรวจทางห้องปฏิบัติการ คือ LDL = 250, TG = 190, HDL = 50, ความดันโลหิต 150/90 mmHg โดยมีโรคประจำตัว คือ โรคเบาหวาน ไม่สูบบุหรี่ มีประวัติครอบครัว คือ บิดาเสียชีวิตด้วยโรคกล้ามเนื้อหัวใจตาย เมื่ออายุ 54 ปี แพทย์ได้สั่งจ่ายยา simvastatin 1x1 hs
ถ้าเกิดแพทย์สั่งจ่าย simvastatin กับ gemfibrozil ท่านจะแนะนำให้แพทย์เปลี่ยนเป็นยาตัวใด ที่มีประสิทธิภาพผลการรักษาใกล้เคียงกับยาเดิมมากที่สุด</t>
        </is>
      </c>
      <c r="C86" s="169" t="n"/>
      <c r="D86" s="169" t="inlineStr">
        <is>
          <t>Simvastatin กับ niacin</t>
        </is>
      </c>
      <c r="E86" s="169" t="inlineStr">
        <is>
          <t>Atorvastatin กับ gemfibrozil</t>
        </is>
      </c>
      <c r="F86" s="169" t="inlineStr">
        <is>
          <t>Niacin กับ gemfibrozil</t>
        </is>
      </c>
      <c r="G86" s="169" t="inlineStr">
        <is>
          <t>Simvastatin กับ ezetimibe</t>
        </is>
      </c>
      <c r="H86" s="169" t="inlineStr">
        <is>
          <t>Simvastatin กับ fenofibrate</t>
        </is>
      </c>
      <c r="I86" s="167" t="n">
        <v>5</v>
      </c>
      <c r="J86" s="168" t="inlineStr">
        <is>
          <t>✅ คำตอบที่ถูกต้อง: ข้อ จ. Simvastatin กับ fenofibrate
🎯 ทำไมข้อนี้ถึงถูก:
Fenofibrate เป็นยากลุ่ม fibrate ที่ปลอดภัยกว่าเมื่อใช้ร่วมกับ statin เนื่องจากไม่รบกวนกระบวนการ glucuronidation ของ statin จึงลดความเสี่ยง myopathy ได้อย่างมากเทียบกับ gemfibrozil
🔍 ข้ออื่นผิดเพราะอะไร:
• ข้อ ก. (Simvastatin กับ niacin): Niacin มีผลข้างเคียงมากและลด TG ได้ด้อยกว่า fibrates
• ข้อ ข. (Atorvastatin กับ gemfibrozil): ยังคงเกิด interaction รุนแรงกับ gemfibrozil เช่นกัน
• ข้อ ค. (Niacin กับ gemfibrozil): ขาด statin ซึ่งเป็นแกนหลักในการลด LDL และ cardiovascular mortality
• ข้อ ง. (Simvastatin กับ ezetimibe): ไม่ได้ให้ผลในการลด TG ได้เทียบเท่าการใช้ fibrate</t>
        </is>
      </c>
      <c r="K86" s="169" t="n"/>
      <c r="L86" s="169" t="inlineStr">
        <is>
          <t>Dyslipidemia</t>
        </is>
      </c>
      <c r="M86" s="167" t="inlineStr">
        <is>
          <t>Clinic</t>
        </is>
      </c>
      <c r="N86" s="169" t="n"/>
      <c r="O86" s="167" t="inlineStr">
        <is>
          <t>MCQ</t>
        </is>
      </c>
      <c r="P86" s="167" t="inlineStr">
        <is>
          <t>เล่มม่วง 2</t>
        </is>
      </c>
      <c r="Q86" s="167" t="inlineStr">
        <is>
          <t>CASE_P2_CVD_C17</t>
        </is>
      </c>
      <c r="R86" s="169" t="inlineStr">
        <is>
          <t>Safe Statin-Fibrate Co-prescription (Fenofibrate)</t>
        </is>
      </c>
    </row>
    <row r="87" ht="409.6" customHeight="1" s="49">
      <c r="A87" s="167" t="n">
        <v>85</v>
      </c>
      <c r="B87" s="168" t="inlineStr">
        <is>
          <t>ผู้ป่วยชาย อายุ 56 ปี มาพบแพทย์เพื่อตรวจรักษาภาวะไขมันในเลือดสูง โดยมีผลตรวจทางห้องปฏิบัติการ คือ LDL = 250, TG = 190, HDL = 50, ความดันโลหิต 150/90 mmHg โดยมีโรคประจำตัว คือ โรคเบาหวาน ไม่สูบบุหรี่ มีประวัติครอบครัว คือ บิดาเสียชีวิตด้วยโรคกล้ามเนื้อหัวใจตาย เมื่ออายุ 54 ปี แพทย์ได้สั่งจ่ายยา simvastatin 1x1 hs
ข้อใดไม่ใช่ฤทธิ์ pleiotropic effect ของยากลุ่ม statins</t>
        </is>
      </c>
      <c r="C87" s="169" t="n"/>
      <c r="D87" s="169" t="inlineStr">
        <is>
          <t>Anti-inflammatory</t>
        </is>
      </c>
      <c r="E87" s="169" t="inlineStr">
        <is>
          <t>ยับยั้งการเกาะกลุ่มของเกล็ดเลือด</t>
        </is>
      </c>
      <c r="F87" s="169" t="inlineStr">
        <is>
          <t>ป้องกันการเกิด oxidized LDL</t>
        </is>
      </c>
      <c r="G87" s="169" t="inlineStr">
        <is>
          <t>ยับยั้งการนำกลูโคสเข้าเซลล์</t>
        </is>
      </c>
      <c r="H87" s="169" t="inlineStr">
        <is>
          <t>เพิ่มความแข็งแรงของผนังหลอดเลือด</t>
        </is>
      </c>
      <c r="I87" s="167" t="n">
        <v>4</v>
      </c>
      <c r="J87" s="168" t="inlineStr">
        <is>
          <t>✅ คำตอบที่ถูกต้อง: ข้อ ง. ยับยั้งการนำกลูโคสเข้าเซลล์
🎯 ทำไมข้อนี้ถึงถูก:
การยับยั้งการนำกลูโคสเข้าเซลล์ไม่ใช่ pleiotropic effect ของ statins โดย pleiotropic effects หมายถึงคุณสมบัติที่เป็นผลดีต่อหลอดเลือดและหัวใจที่นอกเหนือจากการลด LDL
🔍 ข้ออื่นผิดเพราะอะไร:
• ข้อ ก. (Anti-inflammatory): เป็น pleiotropic effect ช่วยลดการอักเสบในหลอดเลือด
• ข้อ ข. (ยับยั้งเกล็ดเลือด): ลด platelet aggregation
• ข้อ ค. (ป้องกัน oxidized LDL): ลดการเกิด foam cells
• ข้อ จ. (เพิ่มความแข็งแรงผนังหลอดเลือด): ช่วยทำ plaque stabilization</t>
        </is>
      </c>
      <c r="K87" s="169" t="n"/>
      <c r="L87" s="169" t="inlineStr">
        <is>
          <t>Dyslipidemia</t>
        </is>
      </c>
      <c r="M87" s="167" t="inlineStr">
        <is>
          <t>Clinic</t>
        </is>
      </c>
      <c r="N87" s="169" t="n"/>
      <c r="O87" s="167" t="inlineStr">
        <is>
          <t>MCQ</t>
        </is>
      </c>
      <c r="P87" s="167" t="inlineStr">
        <is>
          <t>เล่มม่วง 2</t>
        </is>
      </c>
      <c r="Q87" s="167" t="inlineStr">
        <is>
          <t>CASE_P2_CVD_C17</t>
        </is>
      </c>
      <c r="R87" s="169" t="inlineStr">
        <is>
          <t>Statin Pleiotropic Properties</t>
        </is>
      </c>
    </row>
    <row r="88" ht="409.6" customHeight="1" s="49">
      <c r="A88" s="167" t="n">
        <v>86</v>
      </c>
      <c r="B88" s="168" t="inlineStr">
        <is>
          <t>ผู้ป่วยชาย อายุ 56 ปี มาพบแพทย์เพื่อตรวจรักษาภาวะไขมันในเลือดสูง โดยมีผลตรวจทางห้องปฏิบัติการ คือ LDL = 250, TG = 190, HDL = 50, ความดันโลหิต 150/90 mmHg โดยมีโรคประจำตัว คือ โรคเบาหวาน ไม่สูบบุหรี่ มีประวัติครอบครัว คือ บิดาเสียชีวิตด้วยโรคกล้ามเนื้อหัวใจตาย เมื่ออายุ 54 ปี แพทย์ได้สั่งจ่ายยา simvastatin 1x1 hs
ข้อใดคือ LDL goal ของผู้ป่วยรายนี้</t>
        </is>
      </c>
      <c r="C88" s="169" t="n"/>
      <c r="D88" s="169" t="inlineStr">
        <is>
          <t>&lt; 70 mg/dl</t>
        </is>
      </c>
      <c r="E88" s="169" t="inlineStr">
        <is>
          <t>&lt; 100 mg/dl</t>
        </is>
      </c>
      <c r="F88" s="169" t="inlineStr">
        <is>
          <t>&lt; 130 mg/dl</t>
        </is>
      </c>
      <c r="G88" s="169" t="inlineStr">
        <is>
          <t>&lt; 160 mg/dl</t>
        </is>
      </c>
      <c r="H88" s="169" t="inlineStr">
        <is>
          <t>&lt; 190 mg/dl</t>
        </is>
      </c>
      <c r="I88" s="167" t="n">
        <v>2</v>
      </c>
      <c r="J88" s="168" t="inlineStr">
        <is>
          <t>✅ คำตอบที่ถูกต้อง: ข้อ ข. &lt; 100 mg/dl
🎯 ทำไมข้อนี้ถึงถูก:
ตามแนวทาง NCEP ATP III ผู้ป่วยเบาหวานจัดเป็น CHD risk equivalent ซึ่งจัดอยู่ในกลุ่มความเสี่ยงสูง (High risk) กำหนดเป้าหมายระดับ LDL-C ไว้ที่ &lt; 100 mg/dL
🔍 ข้ออื่นผิดเพราะอะไร:
• ข้อ ก. (&lt; 70 mg/dl): เป็นเป้าหมายสำหรับกลุ่ม Very High Risk (เช่น established ASCVD ร่วมกับ DM)
• ข้อ ค. (&lt; 130 mg/dl): เป็นเป้าหมายสำหรับกลุ่ม Moderate risk (ความเสี่ยง 2 ข้อขึ้นไป แต่ไม่มี DM)
• ข้อ ง. (&lt; 160 mg/dl): เป็นเป้าหมายสำหรับกลุ่ม Low risk (ปัจจัยเสี่ยง 0-1 ข้อ)
• ข้อ จ. (&lt; 190 mg/dl): ไม่ใช่เป้าหมายการรักษา แต่เป็นเกณฑ์พิจารณาเริ่มยาทันทีใน severe hypercholesterolemia</t>
        </is>
      </c>
      <c r="K88" s="169" t="n"/>
      <c r="L88" s="169" t="inlineStr">
        <is>
          <t>Dyslipidemia</t>
        </is>
      </c>
      <c r="M88" s="167" t="inlineStr">
        <is>
          <t>Clinic</t>
        </is>
      </c>
      <c r="N88" s="169" t="n"/>
      <c r="O88" s="167" t="inlineStr">
        <is>
          <t>MCQ</t>
        </is>
      </c>
      <c r="P88" s="167" t="inlineStr">
        <is>
          <t>เล่มม่วง 2</t>
        </is>
      </c>
      <c r="Q88" s="167" t="inlineStr">
        <is>
          <t>CASE_P2_CVD_C17</t>
        </is>
      </c>
      <c r="R88" s="169" t="inlineStr">
        <is>
          <t>LDL Targets in High Risk (Diabetes Mellitus)</t>
        </is>
      </c>
    </row>
    <row r="89" ht="409.6" customHeight="1" s="49">
      <c r="A89" s="167" t="n">
        <v>87</v>
      </c>
      <c r="B89" s="168" t="inlineStr">
        <is>
          <t>ผู้ป่วยชายไทย อายุ 65 ปี มีประวัติเป็นโรคเบาหวานและความดันโลหิตสูงมานาน 3 ปี และ stable angina นาน 1 ปี เมื่อ 2 สัปดาห์ที่ผ่านมาผู้ป่วยมาโรงพยาบาลด้วยอาการเจ็บแน่นหน้าอก ประมาณ 20 นาที ในขณะพัก มีเหงื่อออก และอาเจียน แพทย์วินิจฉัยว่าเป็น myocardial infarction หลังการรักษาตัวในโรงพยาบาล 1 สัปดาห์ แพทย์จ่ายยากลับบ้าน ได้แก่:
  - Enalapril 20 mg 1x1
  - Metformin 500 mg 1x2
  - ASA gr I 2x1
  - Glipizide 5 mg 1x1
  - Atenolol 50 mg 1x1
  - Isosorbide dinitrate 10 mg 1x3
  - Isosorbide dinitrate SL 5 mg prn เจ็บหน้าอก
ผู้ป่วยมีประวัติการใช้ยาอย่างไม่สม่ำเสมอ
ข้อใดเป็นประโยชน์ทางคลินิกของ enalapril</t>
        </is>
      </c>
      <c r="C89" s="169" t="n"/>
      <c r="D89" s="169" t="inlineStr">
        <is>
          <t>ชะลอการเกิด diabetic nephropathy</t>
        </is>
      </c>
      <c r="E89" s="169" t="inlineStr">
        <is>
          <t>ป้องกันการเกิด atherosclerotic plaque</t>
        </is>
      </c>
      <c r="F89" s="169" t="inlineStr">
        <is>
          <t>ป้องกันการเกิด platelet aggregation</t>
        </is>
      </c>
      <c r="G89" s="169" t="inlineStr">
        <is>
          <t>ลดอาการเจ็บแน่นหน้าอก</t>
        </is>
      </c>
      <c r="H89" s="169" t="inlineStr">
        <is>
          <t>ลดการทำงานของหัวใจโดยมีฤทธิ์เป็น negative inotropic</t>
        </is>
      </c>
      <c r="I89" s="167" t="n">
        <v>1</v>
      </c>
      <c r="J89" s="168" t="inlineStr">
        <is>
          <t>✅ คำตอบที่ถูกต้อง: ข้อ ก. ชะลอการเกิด diabetic nephropathy
🎯 ทำไมข้อนี้ถึงถูก:
Enalapril (ACEIs) ขยาย efferent arteriole มากกว่า afferent arteriole ช่วยลด intraglomerular pressure และลด proteinuria ชะลอการเกิดและการลุกลามของ diabetic nephropathy ในผู้ป่วยเบาหวาน
🔍 ข้ออื่นผิดเพราะอะไร:
• ข้อ ข. (ป้องกัน atherosclerotic plaque): เป็นประโยชน์หลักของยากลุ่ม statins
• ข้อ ค. (ป้องกัน platelet aggregation): เป็นกลไกของ antiplatelet เช่น Aspirin
• ข้อ ง. (ลดอาการเจ็บแน่นหน้าอก): เป็นบทบาทหลักของ Nitrates และ Beta-blockers
• ข้อ จ. (negative inotropic): เป็นฤทธิ์ของ Beta-blockers และ Non-DHP CCBs ไม่ใช่ enalapril</t>
        </is>
      </c>
      <c r="K89" s="169" t="n"/>
      <c r="L89" s="169" t="inlineStr">
        <is>
          <t>Hypertension &amp; Ischemic Heart Disease</t>
        </is>
      </c>
      <c r="M89" s="167" t="inlineStr">
        <is>
          <t>Clinic</t>
        </is>
      </c>
      <c r="N89" s="169" t="n"/>
      <c r="O89" s="167" t="inlineStr">
        <is>
          <t>MCQ</t>
        </is>
      </c>
      <c r="P89" s="167" t="inlineStr">
        <is>
          <t>เล่มม่วง 2</t>
        </is>
      </c>
      <c r="Q89" s="167" t="inlineStr">
        <is>
          <t>CASE_P2_CVD_C18</t>
        </is>
      </c>
      <c r="R89" s="169" t="inlineStr">
        <is>
          <t>Enalapril Renoprotective Benefits in Diabetic Patients</t>
        </is>
      </c>
    </row>
    <row r="90" ht="409.6" customHeight="1" s="49">
      <c r="A90" s="167" t="n">
        <v>88</v>
      </c>
      <c r="B90" s="168" t="inlineStr">
        <is>
          <t>ผู้ป่วยชายไทย อายุ 65 ปี มีประวัติเป็นโรคเบาหวานและความดันโลหิตสูงมานาน 3 ปี และ stable angina นาน 1 ปี เมื่อ 2 สัปดาห์ที่ผ่านมาผู้ป่วยมาโรงพยาบาลด้วยอาการเจ็บแน่นหน้าอก ประมาณ 20 นาที ในขณะพัก มีเหงื่อออก และอาเจียน แพทย์วินิจฉัยว่าเป็น myocardial infarction หลังการรักษาตัวในโรงพยาบาล 1 สัปดาห์ แพทย์จ่ายยากลับบ้าน ได้แก่:
  - Enalapril 20 mg 1x1
  - Metformin 500 mg 1x2
  - ASA gr I 2x1
  - Glipizide 5 mg 1x1
  - Atenolol 50 mg 1x1
  - Isosorbide dinitrate 10 mg 1x3
  - Isosorbide dinitrate SL 5 mg prn เจ็บหน้าอก
ผู้ป่วยมีประวัติการใช้ยาอย่างไม่สม่ำเสมอ
หากผู้ป่วยมีอาการไอของยา enalapril แพทย์ควรพิจารณาปรับเปลี่ยนยาอย่างไร</t>
        </is>
      </c>
      <c r="C90" s="169" t="n"/>
      <c r="D90" s="169" t="inlineStr">
        <is>
          <t>ไม่ปรับขนาดยา แต่จ่ายยา codeine เพื่อบรรเทาอาการไอ</t>
        </is>
      </c>
      <c r="E90" s="169" t="inlineStr">
        <is>
          <t>เปลี่ยน enalapril เป็นยาในกลุ่ม angiotensin receptor blockers เช่น losartan</t>
        </is>
      </c>
      <c r="F90" s="169" t="inlineStr">
        <is>
          <t>เปลี่ยน enalapril ซึ่งออกฤทธิ์แบบ long acting เป็น captopril ซึ่งเป็น short acting</t>
        </is>
      </c>
      <c r="G90" s="169" t="inlineStr">
        <is>
          <t>เปลี่ยน enalapril เป็นยาอื่นที่ยับยั้ง angiotensin converting enzyme ได้จำเพาะเจาะจงกว่า</t>
        </is>
      </c>
      <c r="H90" s="169" t="inlineStr">
        <is>
          <t>ลดขนาดยา enalapril ลงครึ่งหนึ่ง</t>
        </is>
      </c>
      <c r="I90" s="167" t="n">
        <v>2</v>
      </c>
      <c r="J90" s="168" t="inlineStr">
        <is>
          <t>✅ คำตอบที่ถูกต้อง: ข้อ ข. เปลี่ยน enalapril เป็นยาในกลุ่ม angiotensin receptor blockers เช่น losartan
🎯 ทำไมข้อนี้ถึงถูก:
อาการไอแห้งจาก enalapril เกิดจากการคั่งของ Bradykinin เมื่อเปลี่ยนเป็น ARBs (เช่น Losartan) ซึ่งปิดกั้น AT1 receptor โดยตรงโดยไม่ยับยั้งเอนไซม์ ACE จึงไม่เพิ่มระดับ bradykinin อาการไอจะหายไปและได้ผลคุ้มครองหัวใจและไตเทียบเท่ากัน
🔍 ข้ออื่นผิดเพราะอะไร:
• ข้อ ก. (จ่ายยา codeine): Codeine ไม่สามารถกดอาการไอจาก bradykinin ได้อย่างมีประสิทธิภาพ และมีผลข้างเคียงท้องผูก/เสพติด
• ข้อ ค. (เปลี่ยนเป็น captopril): Captopril เป็น ACEI เช่นกัน จึงทำให้เกิดอาการไอได้เหมือนกัน
• ข้อ ง. (เปลี่ยนเป็น ACEI ตัวอื่น): เป็น class effect ของ ACEIs ทุกตัว
• ข้อ จ. (ลดขนาดยาลงครึ่งหนึ่ง): ไม่สามารถแก้ไขอาการไอจาก bradykinin ได้อย่างสมบูรณ์ และทำให้คุมความดันไม่ได้</t>
        </is>
      </c>
      <c r="K90" s="169" t="n"/>
      <c r="L90" s="169" t="inlineStr">
        <is>
          <t>Hypertension</t>
        </is>
      </c>
      <c r="M90" s="167" t="inlineStr">
        <is>
          <t>Clinic</t>
        </is>
      </c>
      <c r="N90" s="169" t="n"/>
      <c r="O90" s="167" t="inlineStr">
        <is>
          <t>MCQ</t>
        </is>
      </c>
      <c r="P90" s="167" t="inlineStr">
        <is>
          <t>เล่มม่วง 2</t>
        </is>
      </c>
      <c r="Q90" s="167" t="inlineStr">
        <is>
          <t>CASE_P2_CVD_C18</t>
        </is>
      </c>
      <c r="R90" s="169" t="inlineStr">
        <is>
          <t>Management of ACEI-Induced Cough (Switching to ARBs)</t>
        </is>
      </c>
    </row>
    <row r="91" ht="409.6" customHeight="1" s="49">
      <c r="A91" s="167" t="n">
        <v>89</v>
      </c>
      <c r="B91" s="168" t="inlineStr">
        <is>
          <t>ผู้ป่วยชายไทย อายุ 65 ปี มีประวัติเป็นโรคเบาหวานและความดันโลหิตสูงมานาน 3 ปี และ stable angina นาน 1 ปี เมื่อ 2 สัปดาห์ที่ผ่านมาผู้ป่วยมาโรงพยาบาลด้วยอาการเจ็บแน่นหน้าอก ประมาณ 20 นาที ในขณะพัก มีเหงื่อออก และอาเจียน แพทย์วินิจฉัยว่าเป็น myocardial infarction หลังการรักษาตัวในโรงพยาบาล 1 สัปดาห์ แพทย์จ่ายยากลับบ้าน ได้แก่:
  - Enalapril 20 mg 1x1
  - Metformin 500 mg 1x2
  - ASA gr I 2x1
  - Glipizide 5 mg 1x1
  - Atenolol 50 mg 1x1
  - Isosorbide dinitrate 10 mg 1x3
  - Isosorbide dinitrate SL 5 mg prn เจ็บหน้าอก
ผู้ป่วยมีประวัติการใช้ยาอย่างไม่สม่ำเสมอ
ข้อใดไม่ใช่ฤทธิ์ของยา pharmacology ของยา atenolol</t>
        </is>
      </c>
      <c r="C91" s="169" t="n"/>
      <c r="D91" s="169" t="inlineStr">
        <is>
          <t>ลด blood pressure</t>
        </is>
      </c>
      <c r="E91" s="169" t="inlineStr">
        <is>
          <t>ลดการทำงานของระบบประสาท sympathetic</t>
        </is>
      </c>
      <c r="F91" s="169" t="inlineStr">
        <is>
          <t>ลดการทำงานของหัวใจโดยเป็น (-) chronotropic</t>
        </is>
      </c>
      <c r="G91" s="169" t="inlineStr">
        <is>
          <t>ลดการทำงานของหัวใจโดยเป็น (-) inotropic</t>
        </is>
      </c>
      <c r="H91" s="169" t="inlineStr">
        <is>
          <t>ลดการเกิด atherosclerotic plaque</t>
        </is>
      </c>
      <c r="I91" s="167" t="n">
        <v>5</v>
      </c>
      <c r="J91" s="168" t="inlineStr">
        <is>
          <t>✅ คำตอบที่ถูกต้อง: ข้อ จ. ลดการเกิด atherosclerotic plaque
🎯 ทำไมข้อนี้ถึงถูก:
Atenolol ออกฤทธิ์ selective beta-1 adrenergic antagonist ช่วยลดอัตราการเต้นของหัวใจ (negative chronotrope) ลดแรงบีบตัว (negative inotrope) ลด sympathetic activity และลดความดันโลหิต แต่ไม่มีฤทธิ์ลดการเกิด atherosclerotic plaque โดยตรง
🔍 ข้ออื่นผิดเพราะอะไร:
• ข้อ ก. (ลด blood pressure): เกิดจากการลด cardiac output และลดการหลั่ง renin
• ข้อ ข. (ลด sympathetic activity): ปิดกั้นการกระตุ้นของ catecholamines ต่อหัวใจ
• ข้อ ค. (negative chronotropic): ลด heart rate
• ข้อ ง. (negative inotropic): ลด myocardial contractility</t>
        </is>
      </c>
      <c r="K91" s="169" t="n"/>
      <c r="L91" s="169" t="inlineStr">
        <is>
          <t>Ischemic Heart Disease &amp; Hypertension</t>
        </is>
      </c>
      <c r="M91" s="167" t="inlineStr">
        <is>
          <t>Clinic</t>
        </is>
      </c>
      <c r="N91" s="169" t="n"/>
      <c r="O91" s="167" t="inlineStr">
        <is>
          <t>MCQ</t>
        </is>
      </c>
      <c r="P91" s="167" t="inlineStr">
        <is>
          <t>เล่มม่วง 2</t>
        </is>
      </c>
      <c r="Q91" s="167" t="inlineStr">
        <is>
          <t>CASE_P2_CVD_C18</t>
        </is>
      </c>
      <c r="R91" s="169" t="inlineStr">
        <is>
          <t>Atenolol Pharmacological Actions and Hemodynamic Effects</t>
        </is>
      </c>
    </row>
    <row r="92" ht="409.6" customHeight="1" s="49">
      <c r="A92" s="167" t="n">
        <v>90</v>
      </c>
      <c r="B92" s="168" t="inlineStr">
        <is>
          <t>ผู้ป่วยชายไทย อายุ 65 ปี มีประวัติเป็นโรคเบาหวานและความดันโลหิตสูงมานาน 3 ปี และ stable angina นาน 1 ปี เมื่อ 2 สัปดาห์ที่ผ่านมาผู้ป่วยมาโรงพยาบาลด้วยอาการเจ็บแน่นหน้าอก ประมาณ 20 นาที ในขณะพัก มีเหงื่อออก และอาเจียน แพทย์วินิจฉัยว่าเป็น myocardial infarction หลังการรักษาตัวในโรงพยาบาล 1 สัปดาห์ แพทย์จ่ายยากลับบ้าน ได้แก่:
  - Enalapril 20 mg 1x1
  - Metformin 500 mg 1x2
  - ASA gr I 2x1
  - Glipizide 5 mg 1x1
  - Atenolol 50 mg 1x1
  - Isosorbide dinitrate 10 mg 1x3
  - Isosorbide dinitrate SL 5 mg prn เจ็บหน้าอก
ผู้ป่วยมีประวัติการใช้ยาอย่างไม่สม่ำเสมอ
ข้อใดถูกต้องเกี่ยวกับยาที่ใช้ในการป้องกันการเกิด platelet aggregation</t>
        </is>
      </c>
      <c r="C92" s="169" t="n"/>
      <c r="D92" s="169" t="inlineStr">
        <is>
          <t>ASA มีประสิทธิผลดี และราคาถูกกว่ายาอื่น</t>
        </is>
      </c>
      <c r="E92" s="169" t="inlineStr">
        <is>
          <t>Dipyridamole ทำให้เกิด bleeding และมีประสิทธิผลดีกว่า ASA</t>
        </is>
      </c>
      <c r="F92" s="169" t="inlineStr">
        <is>
          <t>Clopidogrel ไม่ทำให้เกิด bleeding และมีประสิทธิผลดีกว่า ASA</t>
        </is>
      </c>
      <c r="G92" s="169" t="inlineStr">
        <is>
          <t>Ticlopidine มีประสิทธิผลดีกว่า และราคาถูกกว่า clopidogrel</t>
        </is>
      </c>
      <c r="H92" s="169" t="inlineStr">
        <is>
          <t>Ticlopidine มีความปลอดภัยมากกว่า clopidogrel</t>
        </is>
      </c>
      <c r="I92" s="167" t="n">
        <v>1</v>
      </c>
      <c r="J92" s="168" t="inlineStr">
        <is>
          <t>✅ คำตอบที่ถูกต้อง: ข้อ ก. ASA มีประสิทธิผลดี และราคาถูกกว่ายาอื่น
🎯 ทำไมข้อนี้ถึงถูก:
Aspirin (ASA) ยับยั้งเอนไซม์ COX-1 อย่างถาวร มีหลักฐานเชิงประจักษ์ชัดเจนในการป้องกันภาวะแทรกซ้อนหลอดเลือดหัวใจ (secondary prevention) มีประสิทธิภาพสูงและคุ้มค่าราคามากที่สุด
🔍 ข้ออื่นผิดเพราะอะไร:
• ข้อ ข. (Dipyridamole ดีกว่า ASA): ประสิทธิผลเดี่ยวของ dipyridamole ใน ischemic heart disease ด้อยกว่า ASA
• ข้อ ค. (Clopidogrel ไม่ทำให้เกิด bleeding): Clopidogrel ยังคงมีความเสี่ยงต่อ bleeding ไม่ต่างจากยาต้านเกล็ดเลือดอื่น
• ข้อ ง. (Ticlopidine ถูกกว่าและดีกว่า): Ticlopidine ไม่ได้เหนือกว่าและปัจจุบันไม่นิยมใช้
• ข้อ จ. (Ticlopidine ปลอดภัยกว่า): Ticlopidine มีความเสี่ยงต่อ neutropenia, agranulocytosis และ TTP สูงกว่า clopidogrel มาก</t>
        </is>
      </c>
      <c r="K92" s="169" t="n"/>
      <c r="L92" s="169" t="inlineStr">
        <is>
          <t>Ischemic Heart Disease</t>
        </is>
      </c>
      <c r="M92" s="167" t="inlineStr">
        <is>
          <t>Clinic</t>
        </is>
      </c>
      <c r="N92" s="169" t="n"/>
      <c r="O92" s="167" t="inlineStr">
        <is>
          <t>MCQ</t>
        </is>
      </c>
      <c r="P92" s="167" t="inlineStr">
        <is>
          <t>เล่มม่วง 2</t>
        </is>
      </c>
      <c r="Q92" s="167" t="inlineStr">
        <is>
          <t>CASE_P2_CVD_C18</t>
        </is>
      </c>
      <c r="R92" s="169" t="inlineStr">
        <is>
          <t>Comparative Antiplatelet Therapy (Aspirin Efficacy)</t>
        </is>
      </c>
    </row>
    <row r="93" ht="409.6" customHeight="1" s="49">
      <c r="A93" s="167" t="n">
        <v>91</v>
      </c>
      <c r="B93" s="168" t="inlineStr">
        <is>
          <t>ผู้ป่วยชายไทย อายุ 65 ปี มีประวัติเป็นโรคเบาหวานและความดันโลหิตสูงมานาน 3 ปี และ stable angina นาน 1 ปี เมื่อ 2 สัปดาห์ที่ผ่านมาผู้ป่วยมาโรงพยาบาลด้วยอาการเจ็บแน่นหน้าอก ประมาณ 20 นาที ในขณะพัก มีเหงื่อออก และอาเจียน แพทย์วินิจฉัยว่าเป็น myocardial infarction หลังการรักษาตัวในโรงพยาบาล 1 สัปดาห์ แพทย์จ่ายยากลับบ้าน ได้แก่:
  - Enalapril 20 mg 1x1
  - Metformin 500 mg 1x2
  - ASA gr I 2x1
  - Glipizide 5 mg 1x1
  - Atenolol 50 mg 1x1
  - Isosorbide dinitrate 10 mg 1x3
  - Isosorbide dinitrate SL 5 mg prn เจ็บหน้าอก
ผู้ป่วยมีประวัติการใช้ยาอย่างไม่สม่ำเสมอ
คำแนะนำในการใช้ยา Isosorbide dinitrate ข้อใดไม่ถูกต้อง</t>
        </is>
      </c>
      <c r="C93" s="169" t="n"/>
      <c r="D93" s="169" t="inlineStr">
        <is>
          <t>Isosorbide dinitrate ต้องเก็บในภาชนะปิดแน่นและป้องกันแสง</t>
        </is>
      </c>
      <c r="E93" s="169" t="inlineStr">
        <is>
          <t>ควรมี nitrate free interval 8-12 ชั่วโมง</t>
        </is>
      </c>
      <c r="F93" s="169" t="inlineStr">
        <is>
          <t>ควรรับประทาน Isosorbide dinitrate ก่อนอาหาร</t>
        </is>
      </c>
      <c r="G93" s="169" t="inlineStr">
        <is>
          <t>อาการไม่พึงประสงค์ที่สำคัญคือ ปวดศีรษะ</t>
        </is>
      </c>
      <c r="H93" s="169" t="inlineStr">
        <is>
          <t>สามารถนำยาขนาด 10 mg มาแบ่งครึ่งเม็ด เพื่ออมใต้ลิ้น</t>
        </is>
      </c>
      <c r="I93" s="167" t="n">
        <v>5</v>
      </c>
      <c r="J93" s="168" t="inlineStr">
        <is>
          <t>✅ คำตอบที่ถูกต้อง: ข้อ จ. สามารถนำยาขนาด 10 mg มาแบ่งครึ่งเม็ด เพื่ออมใต้ลิ้น
🎯 ทำไมข้อนี้ถึงถูก:
ISDN เม็ดรับประทาน (oral tablet 10 mg) ออกแบบมาสำหรับกลืนลงกระเพาะอาหาร ไม่สามารถนำมาแบ่งครึ่งเพื่ออมใต้ลิ้นได้ เนื่องจาก formulation แตกต่างจาก sublingual tablet ซึ่งต้องการการสลายตัวและดูดซึมผ่านหลอดเลือดใต้ลิ้นทันที
🔍 ข้ออื่นผิดเพราะอะไร:
• ข้อ ก. (เก็บในภาชนะปิดแน่นกันแสง): ถูกต้องเนื่องจาก nitrate สลายตัวง่ายเมื่อโดนแสงและความชื้น
• ข้อ ข. (Nitrate free interval 8-12 ชั่วโมง): เป็นคำแนะนำที่ถูกต้องเพื่อป้องกันการเกิด nitrate tolerance
• ข้อ ค. (รับประทานก่อนอาหาร): แนะนำให้ทานตอนท้องว่าง (ก่อนอาหาร 1 ชั่วโมง) เพื่อการดูดซึมที่ดี
• ข้อ ง. (อาการปวดศีรษะ): เป็นผลข้างเคียงที่พบบ่อยที่สุดจากการขยายตัวของหลอดเลือดในสมอง</t>
        </is>
      </c>
      <c r="K93" s="169" t="n"/>
      <c r="L93" s="169" t="inlineStr">
        <is>
          <t>Ischemic Heart Disease</t>
        </is>
      </c>
      <c r="M93" s="167" t="inlineStr">
        <is>
          <t>Clinic</t>
        </is>
      </c>
      <c r="N93" s="169" t="n"/>
      <c r="O93" s="167" t="inlineStr">
        <is>
          <t>MCQ</t>
        </is>
      </c>
      <c r="P93" s="167" t="inlineStr">
        <is>
          <t>เล่มม่วง 2</t>
        </is>
      </c>
      <c r="Q93" s="167" t="inlineStr">
        <is>
          <t>CASE_P2_CVD_C18</t>
        </is>
      </c>
      <c r="R93" s="169" t="inlineStr">
        <is>
          <t>Isosorbide Dinitrate Administration and Tolerance Prevention</t>
        </is>
      </c>
    </row>
    <row r="94" ht="409.6" customHeight="1" s="49">
      <c r="A94" s="167" t="n">
        <v>92</v>
      </c>
      <c r="B94" s="168" t="inlineStr">
        <is>
          <t>หญิงอายุ 32 ปี ตั้งท้องคนที่สามเมื่ออายุได้ 8 เดือนเศษ พบที่คลินิกว่าความดัน 180/100 mmHg แต่ยังไม่ได้รับยาลดความดัน แพทย์ได้ส่งคนไข้ไปโรงพยาบาลวัดความดันได้ 195/137 mmHg พบว่าผู้ป่วยไม่ได้ยาลดความดันแต่ได้ยาเร่งคลอด โดยผู้ป่วยมีอาการปวดหัวตาพร่า แน่นหน้าอกและเส้นเลือดในสมองแตก จนเสียชีวิต ส่วนลูกผ่าตัดรอดชีวิตได้
ถ้าผู้ป่วยท้องได้ 7 เดือน ตรวจพบโปรตีนในปัสสาวะ 2+ มีอาการบวมและความดันโลหิตสูง ได้รับการวินิจฉัยว่าเป็น pre-eclampsia ผู้ป่วยควรได้รับการรักษาอย่างไร</t>
        </is>
      </c>
      <c r="C94" s="169" t="n"/>
      <c r="D94" s="169" t="inlineStr">
        <is>
          <t>ให้ bed rest และสังเกตอาการ</t>
        </is>
      </c>
      <c r="E94" s="169" t="inlineStr">
        <is>
          <t>ให้ nitroglycerine</t>
        </is>
      </c>
      <c r="F94" s="169" t="inlineStr">
        <is>
          <t>ควรได้รับ ACEI</t>
        </is>
      </c>
      <c r="G94" s="169" t="inlineStr">
        <is>
          <t>ให้ diuretic และจำกัดสารน้ำและเกลือ</t>
        </is>
      </c>
      <c r="H94" s="169" t="inlineStr">
        <is>
          <t>ให้ทำแท้งเพื่อป้องกันการเกิด severe stroke, liver damage, convulsion</t>
        </is>
      </c>
      <c r="I94" s="167" t="n">
        <v>2</v>
      </c>
      <c r="J94" s="168" t="inlineStr">
        <is>
          <t>✅ คำตอบที่ถูกต้อง: ข้อ ข. ให้ nitroglycerine
🎯 ทำไมข้อนี้ถึงถูก:
ตามเฉลยคู่มือระบุข้อ ข (ให้ nitroglycerine) ในกรณีความดันโลหิตสูงวิกฤต (Hypertensive crisis) หรือ severe pre-eclampsia ที่เสี่ยงต่อ acute pulmonary edema หรือ cerebrovascular event การให้ parenteral vasodilator เช่น IV Nitroglycerine, Hydralazine หรือ Labetalol ช่วยควบคุมความดันได้อย่างรวดเร็ว
🔍 ข้ออื่นผิดเพราะอะไร:
• ข้อ ก. (Bed rest และสังเกตอาการ): ไม่เพียงพอใน severe pre-eclampsia ที่มีความเสี่ยงต่อภาวะแทรกซ้อนรุนแรง
• ข้อ ค. (ควรได้รับ ACEI): มีข้อห้ามใช้เด็ดขาดในหญิงตั้งครรภ์เนื่องจากทำให้ทารกพิการและไตวาย
• ข้อ ง. (ให้ diuretic และจำกัดเกลือ): หลีกเลี่ยงใน pre-eclampsia เนื่องจากมารดามี intravascular volume depletion อยู่แล้ว
• ข้อ จ. (ให้ทำแท้ง): อายุครรภ์ 7 เดือน (28 สัปดาห์) การดูแลรักษาคือการควบคุมความดันและให้ Magnesium sulfate และพิจารณาคลอด (delivery) เมื่อพร้อม ไม่ใช่การทำแท้ง (abortion)</t>
        </is>
      </c>
      <c r="K94" s="169" t="n"/>
      <c r="L94" s="169" t="inlineStr">
        <is>
          <t>Hypertension in Pregnancy</t>
        </is>
      </c>
      <c r="M94" s="167" t="inlineStr">
        <is>
          <t>Clinic</t>
        </is>
      </c>
      <c r="N94" s="169" t="n"/>
      <c r="O94" s="167" t="inlineStr">
        <is>
          <t>MCQ</t>
        </is>
      </c>
      <c r="P94" s="167" t="inlineStr">
        <is>
          <t>เล่มม่วง 2</t>
        </is>
      </c>
      <c r="Q94" s="167" t="inlineStr">
        <is>
          <t>CASE_P2_CVD_C19</t>
        </is>
      </c>
      <c r="R94" s="169" t="inlineStr">
        <is>
          <t>Severe Pre-eclampsia Management &amp; Hypertensive Emergency</t>
        </is>
      </c>
    </row>
    <row r="95" ht="409.6" customHeight="1" s="49">
      <c r="A95" s="167" t="n">
        <v>93</v>
      </c>
      <c r="B95" s="168" t="inlineStr">
        <is>
          <t>หญิงอายุ 32 ปี ตั้งท้องคนที่สามเมื่ออายุได้ 8 เดือนเศษ พบที่คลินิกว่าความดัน 180/100 mmHg แต่ยังไม่ได้รับยาลดความดัน แพทย์ได้ส่งคนไข้ไปโรงพยาบาลวัดความดันได้ 195/137 mmHg พบว่าผู้ป่วยไม่ได้ยาลดความดันแต่ได้ยาเร่งคลอด โดยผู้ป่วยมีอาการปวดหัวตาพร่า แน่นหน้าอกและเส้นเลือดในสมองแตก จนเสียชีวิต ส่วนลูกผ่าตัดรอดชีวิตได้
ใน second และ third trimester ไม่แนะนำให้ใช้ยาลดความดันโลหิต ยกเว้นในกรณีที่ DBP&gt;90 ซึ่งกรณีนี้อาจจำเป็นต้องใช้ยาลดความดัน จะเลือกยาตัวใดที่ใช้ได้อย่างปลอดภัย</t>
        </is>
      </c>
      <c r="C95" s="169" t="n"/>
      <c r="D95" s="169" t="inlineStr">
        <is>
          <t>Enalapril</t>
        </is>
      </c>
      <c r="E95" s="169" t="inlineStr">
        <is>
          <t>Nifedipine</t>
        </is>
      </c>
      <c r="F95" s="169" t="inlineStr">
        <is>
          <t>Atenolol</t>
        </is>
      </c>
      <c r="G95" s="169" t="inlineStr">
        <is>
          <t>HCTZ</t>
        </is>
      </c>
      <c r="H95" s="169" t="inlineStr">
        <is>
          <t>Methyldopa</t>
        </is>
      </c>
      <c r="I95" s="167" t="n">
        <v>5</v>
      </c>
      <c r="J95" s="168" t="inlineStr">
        <is>
          <t>✅ คำตอบที่ถูกต้อง: ข้อ จ. Methyldopa
🎯 ทำไมข้อนี้ถึงถูก:
Methyldopa (Central alpha-2 agonist) มีประวัติการใช้และข้อมูลความปลอดภัยต่อทารกในครรภ์ยาวนานที่สุด จึงจัดเป็น first-line agent สำหรับรักษา chronic hypertension ในหญิงตั้งครรภ์
🔍 ข้ออื่นผิดเพราะอะไร:
• ข้อ ก. (Enalapril): เป็นข้อห้ามใช้อย่างเด็ดขาดตลอดการตั้งครรภ์เนื่องจากเป็น teratogen ทำให้ fetal renal failure
• ข้อ ข. (Nifedipine): สามารถใช้ได้ แต่ตามเฉลยคู่มือและตำราคลาสสิกยกให้ Methyldopa เป็นตัวเลือกแรกที่มีหลักฐานความปลอดภัยระยะยาวสูงสุด
• ข้อ ค. (Atenolol): สัมพันธ์กับการเกิด intrauterine growth restriction (IUGR)
• ข้อ ง. (HCTZ): อาจทำให้เกิด hypovolemia และลด uteroplacental perfusion</t>
        </is>
      </c>
      <c r="K95" s="169" t="n"/>
      <c r="L95" s="169" t="inlineStr">
        <is>
          <t>Hypertension in Pregnancy</t>
        </is>
      </c>
      <c r="M95" s="167" t="inlineStr">
        <is>
          <t>Clinic</t>
        </is>
      </c>
      <c r="N95" s="169" t="n"/>
      <c r="O95" s="167" t="inlineStr">
        <is>
          <t>MCQ</t>
        </is>
      </c>
      <c r="P95" s="167" t="inlineStr">
        <is>
          <t>เล่มม่วง 2</t>
        </is>
      </c>
      <c r="Q95" s="167" t="inlineStr">
        <is>
          <t>CASE_P2_CVD_C19</t>
        </is>
      </c>
      <c r="R95" s="169" t="inlineStr">
        <is>
          <t>Safe Antihypertensive Agents in Second and Third Trimesters (Methyldopa)</t>
        </is>
      </c>
    </row>
    <row r="96" ht="409.6" customHeight="1" s="49">
      <c r="A96" s="167" t="n">
        <v>94</v>
      </c>
      <c r="B96" s="168" t="inlineStr">
        <is>
          <t>หญิงอายุ 32 ปี ตั้งท้องคนที่สามเมื่ออายุได้ 8 เดือนเศษ พบที่คลินิกว่าความดัน 180/100 mmHg แต่ยังไม่ได้รับยาลดความดัน แพทย์ได้ส่งคนไข้ไปโรงพยาบาลวัดความดันได้ 195/137 mmHg พบว่าผู้ป่วยไม่ได้ยาลดความดันแต่ได้ยาเร่งคลอด โดยผู้ป่วยมีอาการปวดหัวตาพร่า แน่นหน้าอกและเส้นเลือดในสมองแตก จนเสียชีวิต ส่วนลูกผ่าตัดรอดชีวิตได้
ยาตัวใดที่มีข้อห้ามใช้เนื่องจากมีผลทำให้เกิด animal teratogenicity และ acute renal failure</t>
        </is>
      </c>
      <c r="C96" s="169" t="n"/>
      <c r="D96" s="169" t="inlineStr">
        <is>
          <t>ACEI</t>
        </is>
      </c>
      <c r="E96" s="169" t="inlineStr">
        <is>
          <t>Beta Blocker</t>
        </is>
      </c>
      <c r="F96" s="169" t="inlineStr">
        <is>
          <t>Diuretic</t>
        </is>
      </c>
      <c r="G96" s="169" t="inlineStr">
        <is>
          <t>CCB</t>
        </is>
      </c>
      <c r="H96" s="169" t="inlineStr">
        <is>
          <t>Alpha blocker</t>
        </is>
      </c>
      <c r="I96" s="167" t="n">
        <v>1</v>
      </c>
      <c r="J96" s="168" t="inlineStr">
        <is>
          <t>✅ คำตอบที่ถูกต้อง: ข้อ ก. ACEI
🎯 ทำไมข้อนี้ถึงถูก:
ACEIs ขัดขวางระบบ RAAS ของทารกในครรภ์ ส่งผลให้เกิด renal dysgenesis, oligohydramnios, skull hypoplasia และทำให้เกิด acute renal failure ในทารกแรกเกิด จึงเป็นข้อห้ามใช้อย่างเด็ดขาด
🔍 ข้ออื่นผิดเพราะอะไร:
• ข้อ ข. (Beta Blocker): ไม่ได้ทำให้เกิด teratogenicity หรือ acute renal failure
• ข้อ ค. (Diuretic): ไม่มีหลักฐาน teratogenicity ชัดเจน
• ข้อ ง. (CCB): ปลอดภัยและไม่มีพิษต่อไตทารก
• ข้อ จ. (Alpha blocker): ไม่มีหลักฐาน teratogenicity ที่เด่นชัด</t>
        </is>
      </c>
      <c r="K96" s="169" t="n"/>
      <c r="L96" s="169" t="inlineStr">
        <is>
          <t>Hypertension in Pregnancy</t>
        </is>
      </c>
      <c r="M96" s="167" t="inlineStr">
        <is>
          <t>Clinic</t>
        </is>
      </c>
      <c r="N96" s="169" t="n"/>
      <c r="O96" s="167" t="inlineStr">
        <is>
          <t>MCQ</t>
        </is>
      </c>
      <c r="P96" s="167" t="inlineStr">
        <is>
          <t>เล่มม่วง 2</t>
        </is>
      </c>
      <c r="Q96" s="167" t="inlineStr">
        <is>
          <t>CASE_P2_CVD_C19</t>
        </is>
      </c>
      <c r="R96" s="169" t="inlineStr">
        <is>
          <t>Teratogenicity and Fetal Acute Renal Failure Induced by ACE Inhibitors</t>
        </is>
      </c>
    </row>
    <row r="97" ht="409.6" customHeight="1" s="49">
      <c r="A97" s="167" t="n">
        <v>95</v>
      </c>
      <c r="B97" s="168" t="inlineStr">
        <is>
          <t>ถ้าพบว่าผู้ป่วยมี cholesterol 200 mg/dl ควรได้รับการรักษาหรือไม่ ถ้าควรจะเลือกใช้ยาตัวใด</t>
        </is>
      </c>
      <c r="C97" s="169" t="n"/>
      <c r="D97" s="169" t="inlineStr">
        <is>
          <t>ไม่จำเป็นต้องให้ยา ให้ควบคุมอาหาร</t>
        </is>
      </c>
      <c r="E97" s="169" t="inlineStr">
        <is>
          <t>ไม่จำเป็นต้องให้ยา ไม่ต้องควบคุมอาหาร เพราะเป็นภาวะปกติ</t>
        </is>
      </c>
      <c r="F97" s="169" t="inlineStr">
        <is>
          <t>จำเป็นต้องให้ยา โดยเลือกใช้ simvastatin</t>
        </is>
      </c>
      <c r="G97" s="169" t="inlineStr">
        <is>
          <t>จำเป็นต้องให้ยา โดยเลือกใช้ gemfibrozil</t>
        </is>
      </c>
      <c r="H97" s="169" t="inlineStr">
        <is>
          <t>จำเป็นต้องให้ยา โดยเลือกใช้ niacin</t>
        </is>
      </c>
      <c r="I97" s="167" t="n">
        <v>1</v>
      </c>
      <c r="J97" s="168" t="inlineStr">
        <is>
          <t>✅ คำตอบที่ถูกต้อง: ข้อ ก. ไม่จำเป็นต้องให้ยา ให้ควบคุมอาหาร
🎯 ทำไมข้อนี้ถึงถูก:
ระดับ Total Cholesterol 200 mg/dL จัดอยู่ในเกณฑ์ก้ำกึ่ง (Borderline high 200-239 mg/dL) หากไม่มีความเสี่ยงอื่น ขั้นตอนแรกที่เหมาะสมคือการปรับเปลี่ยนพฤติกรรม (Therapeutic Lifestyle Changes) โดยการควบคุมอาหารและออกกำลังกาย ยังไม่จำเป็นต้องเริ่มยา
🔍 ข้ออื่นผิดเพราะอะไร:
• ข้อ ข. (ไม่ต้องควบคุมอาหาร): ไม่ถูกต้องเพราะ 200 mg/dL เริ่มมีความเสี่ยง จึงต้องแนะนำปรับพฤติกรรม
• ข้อ ค. (เลือกใช้ simvastatin): ยังไม่มีข้อบ่งชี้ในการเริ่มยาทันทีหากยังไม่ได้ประเมินระดับ LDL และความเสี่ยงโดยรวม
• ข้อ ง. (เลือกใช้ gemfibrozil): Gemfibrozil ใช้สำหรับ severe hypertriglyceridemia ไม่ใช่ borderline cholesterol
• ข้อ จ. (เลือกใช้ niacin): Niacin ไม่ใช่ยาทางเลือกแรก</t>
        </is>
      </c>
      <c r="K97" s="169" t="n"/>
      <c r="L97" s="169" t="inlineStr">
        <is>
          <t>Dyslipidemia</t>
        </is>
      </c>
      <c r="M97" s="167" t="inlineStr">
        <is>
          <t>Clinic</t>
        </is>
      </c>
      <c r="N97" s="169" t="n"/>
      <c r="O97" s="167" t="inlineStr">
        <is>
          <t>MCQ</t>
        </is>
      </c>
      <c r="P97" s="167" t="inlineStr">
        <is>
          <t>เล่มม่วง 2</t>
        </is>
      </c>
      <c r="Q97" s="167" t="n"/>
      <c r="R97" s="169" t="inlineStr">
        <is>
          <t>Borderline Total Cholesterol Management &amp; TLC</t>
        </is>
      </c>
    </row>
    <row r="98" ht="409.6" customHeight="1" s="49">
      <c r="A98" s="167" t="n">
        <v>96</v>
      </c>
      <c r="B98" s="168" t="inlineStr">
        <is>
          <t>ถ้าท่านต้องการเลือกใช้ยา simvastatin (20) 1x1 ท่านจะแนะนำให้รับประทานยาอย่างไร เพื่อเพิ่มประสิทธิภาพในการออกฤทธิ์ของยา</t>
        </is>
      </c>
      <c r="C98" s="169" t="n"/>
      <c r="D98" s="169" t="inlineStr">
        <is>
          <t>หลังอาหารเช้า</t>
        </is>
      </c>
      <c r="E98" s="169" t="inlineStr">
        <is>
          <t>หลังอาหารเที่ยง</t>
        </is>
      </c>
      <c r="F98" s="169" t="inlineStr">
        <is>
          <t>หลังอาหารเย็น</t>
        </is>
      </c>
      <c r="G98" s="169" t="inlineStr">
        <is>
          <t>ก่อนนอน</t>
        </is>
      </c>
      <c r="H98" s="169" t="inlineStr">
        <is>
          <t>เมื่อไหร่ก็ได้ที่สะดวก</t>
        </is>
      </c>
      <c r="I98" s="167" t="n">
        <v>4</v>
      </c>
      <c r="J98" s="168" t="inlineStr">
        <is>
          <t>✅ คำตอบที่ถูกต้อง: ข้อ ง. ก่อนนอน
🎯 ทำไมข้อนี้ถึงถูก:
Simvastatin มี half-life สั้น (2-3 ชั่วโมง) ขณะที่การสังเคราะห์คอเลสเตอรอลในตับโดยเอนไซม์ HMG-CoA reductase เกิดขึ้นมากที่สุดในเวลากลางคืน การรับประทานยาก่อนนอนจึงให้ระดับยาในเลือดไปยับยั้งเอนไซม์ได้ตรงเวลาและมีประสิทธิภาพสูงสุด
🔍 ข้ออื่นผิดเพราะอะไร:
• ข้อ ก. (หลังอาหารเช้า): ยาจะถูกกำจัดไปก่อนถึงช่วงกลางคืนที่ตับสังเคราะห์คอเลสเตอรอล
• ข้อ ข. (หลังอาหารเที่ยง): ประสิทธิภาพด้อยกว่าการรับประทานก่อนนอน
• ข้อ ค. (หลังอาหารเย็น): แม้จะใช้ได้ แต่การรับประทานก่อนนอนเป็นช่วงเวลาที่เหมาะสมและจำเพาะที่สุด
• ข้อ จ. (เมื่อไหร่ก็ได้): เฉพาะยากลุ่ม statins ที่มี half-life ยาว (เช่น Atorvastatin, Rosuvastatin) เท่านั้นที่ทานเวลาใดก็ได้</t>
        </is>
      </c>
      <c r="K98" s="169" t="n"/>
      <c r="L98" s="169" t="inlineStr">
        <is>
          <t>Dyslipidemia</t>
        </is>
      </c>
      <c r="M98" s="167" t="inlineStr">
        <is>
          <t>Clinic</t>
        </is>
      </c>
      <c r="N98" s="169" t="n"/>
      <c r="O98" s="167" t="inlineStr">
        <is>
          <t>MCQ</t>
        </is>
      </c>
      <c r="P98" s="167" t="inlineStr">
        <is>
          <t>เล่มม่วง 2</t>
        </is>
      </c>
      <c r="Q98" s="167" t="n"/>
      <c r="R98" s="169" t="inlineStr">
        <is>
          <t>Simvastatin Administration Timing (Bedtime Dosing)</t>
        </is>
      </c>
    </row>
    <row r="99" ht="409.6" customHeight="1" s="49">
      <c r="A99" s="167" t="n">
        <v>97</v>
      </c>
      <c r="B99" s="168" t="inlineStr">
        <is>
          <t>ข้อใดคือกลุ่มยาและการออกฤทธิ์ทางเภสัชวิทยาของ HCTZ</t>
        </is>
      </c>
      <c r="C99" s="169" t="n"/>
      <c r="D99" s="169" t="inlineStr">
        <is>
          <t>Diuretic, Loop diuretic</t>
        </is>
      </c>
      <c r="E99" s="169" t="inlineStr">
        <is>
          <t>Diuretic, Thiazide diuretic</t>
        </is>
      </c>
      <c r="F99" s="169" t="inlineStr">
        <is>
          <t>Antihyperglycemic, Biguanide</t>
        </is>
      </c>
      <c r="G99" s="169" t="inlineStr">
        <is>
          <t>Antihyperglycemic, Sulfonylurea</t>
        </is>
      </c>
      <c r="H99" s="169" t="inlineStr">
        <is>
          <t>Antihypertensive, Alpha-1 antagonist</t>
        </is>
      </c>
      <c r="I99" s="167" t="n">
        <v>2</v>
      </c>
      <c r="J99" s="168" t="inlineStr">
        <is>
          <t>✅ คำตอบที่ถูกต้อง: ข้อ ข. Diuretic, Thiazide diuretic
🎯 ทำไมข้อนี้ถึงถูก:
HCTZ (Hydrochlorothiazide) จัดเป็นยาขับปัสสาวะในกลุ่ม Thiazide diuretic ออกฤทธิ์ยับยั้ง Na+/Cl- cotransporter ที่บริเวณ distal convoluted tubule ของหน่วยไต
🔍 ข้ออื่นผิดเพราะอะไร:
• ข้อ ก. (Loop diuretic): ได้แก่ Furosemide, Bumetanide ออกฤทธิ์ที่ Loop of Henle
• ข้อ ค. (Biguanide): ได้แก่ Metformin ใช้ลดระดับน้ำตาลในเลือด
• ข้อ ง. (Sulfonylurea): ได้แก่ Glipizide, Glibenclamide กระตุ้นการหลั่งอินซูลิน
• ข้อ จ. (Alpha-1 antagonist): ได้แก่ Prazosin, Doxazosin ปิดกั้น alpha-1 receptor</t>
        </is>
      </c>
      <c r="K99" s="169" t="n"/>
      <c r="L99" s="169" t="inlineStr">
        <is>
          <t>Hypertension</t>
        </is>
      </c>
      <c r="M99" s="167" t="inlineStr">
        <is>
          <t>Clinic</t>
        </is>
      </c>
      <c r="N99" s="169" t="n"/>
      <c r="O99" s="167" t="inlineStr">
        <is>
          <t>MCQ</t>
        </is>
      </c>
      <c r="P99" s="167" t="inlineStr">
        <is>
          <t>เล่มม่วง 2</t>
        </is>
      </c>
      <c r="Q99" s="167" t="n"/>
      <c r="R99" s="169" t="inlineStr">
        <is>
          <t>Pharmacological Classification of Hydrochlorothiazide</t>
        </is>
      </c>
    </row>
    <row r="100" ht="409.6" customHeight="1" s="49">
      <c r="A100" s="167" t="n">
        <v>98</v>
      </c>
      <c r="B100" s="168" t="inlineStr">
        <is>
          <t>ยาใดที่เมื่อใช้อย่างต่อเนื่อง เภสัชกรควรแนะนำให้ทานกล้วย ส้ม เป็นประจำ</t>
        </is>
      </c>
      <c r="C100" s="169" t="n"/>
      <c r="D100" s="169" t="inlineStr">
        <is>
          <t>Enalapril</t>
        </is>
      </c>
      <c r="E100" s="169" t="inlineStr">
        <is>
          <t>Amlodipine</t>
        </is>
      </c>
      <c r="F100" s="169" t="inlineStr">
        <is>
          <t>Metoprolol</t>
        </is>
      </c>
      <c r="G100" s="169" t="inlineStr">
        <is>
          <t>HCTZ</t>
        </is>
      </c>
      <c r="H100" s="169" t="inlineStr">
        <is>
          <t>Aspirin</t>
        </is>
      </c>
      <c r="I100" s="167" t="n">
        <v>4</v>
      </c>
      <c r="J100" s="168" t="inlineStr">
        <is>
          <t>✅ คำตอบที่ถูกต้อง: ข้อ ง. HCTZ
🎯 ทำไมข้อนี้ถึงถูก:
HCTZ ขับโพแทสเซียมออกทางปัสสาวะ (potassium-wasting diuretic) ทำให้เสี่ยงต่อภาวะ Hypokalemia จึงควรแนะนำให้รับประทานอาหารที่มีโพแทสเซียมสูง เช่น กล้วย ส้ม มะเขือเทศ เพื่อชดเชยโพแทสเซียมในร่างกาย
🔍 ข้ออื่นผิดเพราะอะไร:
• ข้อ ก. (Enalapril): กักเก็บโพแทสเซียม (เสี่ยง hyperkalemia) ห้ามแนะนำให้รับประทานอาหารโพแทสเซียมสูงเสริม
• ข้อ ข. (Amlodipine): ไม่มีผลต่อระดับโพแทสเซียมในเลือด
• ข้อ ค. (Metoprolol): อาจเพิ่ม K+ เล็กน้อย ไม่ได้ขับโพแทสเซียม
• ข้อ จ. (Aspirin): ไม่มีผลต่อการขับโพแทสเซียม</t>
        </is>
      </c>
      <c r="K100" s="169" t="n"/>
      <c r="L100" s="169" t="inlineStr">
        <is>
          <t>Hypertension</t>
        </is>
      </c>
      <c r="M100" s="167" t="inlineStr">
        <is>
          <t>Clinic</t>
        </is>
      </c>
      <c r="N100" s="169" t="n"/>
      <c r="O100" s="167" t="inlineStr">
        <is>
          <t>MCQ</t>
        </is>
      </c>
      <c r="P100" s="167" t="inlineStr">
        <is>
          <t>เล่มม่วง 2</t>
        </is>
      </c>
      <c r="Q100" s="167" t="n"/>
      <c r="R100" s="169" t="inlineStr">
        <is>
          <t>Dietary Potassium Counseling for Thiazide-Induced Hypokalemia</t>
        </is>
      </c>
    </row>
    <row r="101" ht="409.6" customHeight="1" s="49">
      <c r="A101" s="167" t="n">
        <v>99</v>
      </c>
      <c r="B101" s="168" t="inlineStr">
        <is>
          <t>ผู้ป่วยชายอายุ 74 ปี มาโรงพยาบาลด้วยอาการเจ็บหน้าอกมา 13 ชั่วโมง ผู้ป่วยมีประวัติเป็นโรคความดันโลหิตสูงและโรคเบาหวาน Type 2 มาประมาณ 10 ปี เป็นไขมันในเลือดสูงมา 5 ปี ควบคุมความดันโลหิตและระดับน้ำตาลในเลือดได้บ้างไม่ได้บ้าง ล่าสุด BP 150/100 mmHg, FBS 150 mg/dl, HbA1c 9% ไม่เคยมีอาการแน่นหน้าอกมาก่อน ตรวจสุขภาพประจำปีมานาน 5 ปี
13 ชั่วโมงก่อนมาโรงพยาบาลมีอาการแน่นหน้าอกซ้ายนาน 30 นาที มีเหงื่อออกมากญาตินำตัวส่งโรงพยาบาลจังหวัด ได้ยาอมใต้ลิ้น และเคี้ยวยาเม็ดกลมสีชมพูบานเย็น ได้รับการวินิจฉัยว่าเป็น Acute MI with CHF จึงส่งตัวมารักษาต่อที่รพ. มหาวิทยาลัย ยาเดิมที่เคยได้รับเป็นยารักษาความดันโลหิตสูงและยารักษาเบาหวาน ผู้ป่วยดื่มสุราปีละ 2-3 ครั้งตามเทศกาล ครั้งละ 1/2-1 ขวดเบียร์ สูบบุหรี่มา 20 ปี เลิกสูบแล้ว 5 ปี ชอบซื้อยาระบายเร่งการถ่ายรับประทานเองเป็นประจำ
ข้อใดไม่ใช่ปัจจัยเสี่ยงในการเกิดโรคกล้ามเนื้อหัวใจขาดเลือดของผู้ป่วยรายนี้</t>
        </is>
      </c>
      <c r="C101" s="169" t="n"/>
      <c r="D101" s="169" t="inlineStr">
        <is>
          <t>ความดันโลหิตสูง</t>
        </is>
      </c>
      <c r="E101" s="169" t="inlineStr">
        <is>
          <t>โรคเบาหวาน</t>
        </is>
      </c>
      <c r="F101" s="169" t="inlineStr">
        <is>
          <t>โรคไต</t>
        </is>
      </c>
      <c r="G101" s="169" t="inlineStr">
        <is>
          <t>ไขมันในเลือดสูง</t>
        </is>
      </c>
      <c r="H101" s="169" t="inlineStr">
        <is>
          <t>การสูบบุหรี่</t>
        </is>
      </c>
      <c r="I101" s="167" t="n">
        <v>3</v>
      </c>
      <c r="J101" s="168" t="inlineStr">
        <is>
          <t>✅ คำตอบที่ถูกต้อง: ข้อ ค. โรคไต
🎯 ทำไมข้อนี้ถึงถูก:
ในประวัติของผู้ป่วยรายนี้ไม่ได้ระบุว่าเป็นโรคไต ส่วนข้ออื่น (ความดันโลหิตสูง เบาหวาน ไขมันในเลือดสูง และประวัติสูบบุหรี่ 20 ปี) ล้วนเป็น established major risk factors ที่ผู้ป่วยรายนี้มีประวัติชัดเจน
🔍 ข้ออื่นผิดเพราะอะไร:
• ข้อ ก. (ความดันโลหิตสูง): เป็น major risk factor ที่ผู้ป่วยเป็นมา 10 ปี
• ข้อ ข. (โรคเบาหวาน): เป็น major risk factor ที่ผู้ป่วยเป็นมา 10 ปี (HbA1c 9%)
• ข้อ ง. (ไขมันในเลือดสูง): เป็น major risk factor ที่ผู้ป่วยเป็นมา 5 ปี
• ข้อ จ. (การสูบบุหรี่): ผู้ป่วยมีประวัติสูบบุหรี่ต่อเนื่องมา 20 ปี เป็นปัจจัยเสี่ยงสำคัญต่อ atherosclerosis</t>
        </is>
      </c>
      <c r="K101" s="169" t="n"/>
      <c r="L101" s="169" t="inlineStr">
        <is>
          <t>Acute Coronary Syndrome</t>
        </is>
      </c>
      <c r="M101" s="167" t="inlineStr">
        <is>
          <t>Clinic</t>
        </is>
      </c>
      <c r="N101" s="169" t="n"/>
      <c r="O101" s="167" t="inlineStr">
        <is>
          <t>MCQ</t>
        </is>
      </c>
      <c r="P101" s="167" t="inlineStr">
        <is>
          <t>เล่มม่วง 2</t>
        </is>
      </c>
      <c r="Q101" s="167" t="inlineStr">
        <is>
          <t>CASE_P2_CVD_C20</t>
        </is>
      </c>
      <c r="R101" s="169" t="inlineStr">
        <is>
          <t>Cardiovascular Risk Factor Profile Evaluation</t>
        </is>
      </c>
    </row>
    <row r="102" ht="409.6" customHeight="1" s="49">
      <c r="A102" s="167" t="n">
        <v>100</v>
      </c>
      <c r="B102" s="168" t="inlineStr">
        <is>
          <t>ผู้ป่วยชายอายุ 74 ปี มาโรงพยาบาลด้วยอาการเจ็บหน้าอกมา 13 ชั่วโมง ผู้ป่วยมีประวัติเป็นโรคความดันโลหิตสูงและโรคเบาหวาน Type 2 มาประมาณ 10 ปี เป็นไขมันในเลือดสูงมา 5 ปี ควบคุมความดันโลหิตและระดับน้ำตาลในเลือดได้บ้างไม่ได้บ้าง ล่าสุด BP 150/100 mmHg, FBS 150 mg/dl, HbA1c 9% ไม่เคยมีอาการแน่นหน้าอกมาก่อน ตรวจสุขภาพประจำปีมานาน 5 ปี
13 ชั่วโมงก่อนมาโรงพยาบาลมีอาการแน่นหน้าอกซ้ายนาน 30 นาที มีเหงื่อออกมากญาตินำตัวส่งโรงพยาบาลจังหวัด ได้ยาอมใต้ลิ้น และเคี้ยวยาเม็ดกลมสีชมพูบานเย็น ได้รับการวินิจฉัยว่าเป็น Acute MI with CHF จึงส่งตัวมารักษาต่อที่รพ. มหาวิทยาลัย ยาเดิมที่เคยได้รับเป็นยารักษาความดันโลหิตสูงและยารักษาเบาหวาน ผู้ป่วยดื่มสุราปีละ 2-3 ครั้งตามเทศกาล ครั้งละ 1/2-1 ขวดเบียร์ สูบบุหรี่มา 20 ปี เลิกสูบแล้ว 5 ปี ชอบซื้อยาระบายเร่งการถ่ายรับประทานเองเป็นประจำ
เมื่อผู้ป่วยมาถึงโรงพยาบาล แพทย์ได้ให้ผู้ป่วยเคี้ยวยาชนิดหนึ่งเพื่อช่วยเรื่องกล้ามเนื้อหัวใจขาดเลือด ท่านคิดว่าน่าจะเป็นยาใด</t>
        </is>
      </c>
      <c r="C102" s="169" t="n"/>
      <c r="D102" s="169" t="inlineStr">
        <is>
          <t>Aspirin gr. V</t>
        </is>
      </c>
      <c r="E102" s="169" t="inlineStr">
        <is>
          <t>Ticlopidine</t>
        </is>
      </c>
      <c r="F102" s="169" t="inlineStr">
        <is>
          <t>Clopidogrel</t>
        </is>
      </c>
      <c r="G102" s="169" t="inlineStr">
        <is>
          <t>Warfarin</t>
        </is>
      </c>
      <c r="H102" s="169" t="inlineStr">
        <is>
          <t>Dipyridamole</t>
        </is>
      </c>
      <c r="I102" s="167" t="n">
        <v>1</v>
      </c>
      <c r="J102" s="168" t="inlineStr">
        <is>
          <t>✅ คำตอบที่ถูกต้อง: ข้อ ก. Aspirin gr. V
🎯 ทำไมข้อนี้ถึงถูก:
ในภาวะ Acute Myocardial Infarction ยาต้านเกล็ดเลือดที่ต้องให้ทันทีคือ Aspirin 162-325 mg (Grain V = 325 mg) เคี้ยวแล้วกลืน เพื่อให้ยาดูดซึมผ่าน buccal mucosa เข้าสู่กระแสเลือดทันทีในการยับยั้ง thrombus
🔍 ข้ออื่นผิดเพราะอะไร:
• ข้อ ข. (Ticlopidine): ออกฤทธิ์ช้าและมีผลข้างเคียงต่อระบบเลือดรุนแรง ไม่ใช้ในภาวะเฉียบพลัน
• ข้อ ค. (Clopidogrel): เป็นยาชนิดกลืนทั้งเม็ด (loading 300-600 mg) ไม่ใช่ยาชนิดเคี้ยว
• ข้อ ง. (Warfarin): เป็นยาต้านการแข็งตัวของเลือด ออกฤทธิ์ช้าหลายวัน ไม่มีที่ใช้ใน acute MI emergency
• ข้อ จ. (Dipyridamole): ไม่มีประสิทธิภาพในการรักษา acute MI</t>
        </is>
      </c>
      <c r="K102" s="169" t="n"/>
      <c r="L102" s="169" t="inlineStr">
        <is>
          <t>Acute Coronary Syndrome</t>
        </is>
      </c>
      <c r="M102" s="167" t="inlineStr">
        <is>
          <t>Clinic</t>
        </is>
      </c>
      <c r="N102" s="169" t="n"/>
      <c r="O102" s="167" t="inlineStr">
        <is>
          <t>MCQ</t>
        </is>
      </c>
      <c r="P102" s="167" t="inlineStr">
        <is>
          <t>เล่มม่วง 2</t>
        </is>
      </c>
      <c r="Q102" s="167" t="inlineStr">
        <is>
          <t>CASE_P2_CVD_C20</t>
        </is>
      </c>
      <c r="R102" s="169" t="inlineStr">
        <is>
          <t>Immediate Antiplatelet Therapy in Acute MI (Aspirin Grain V)</t>
        </is>
      </c>
    </row>
    <row r="103" ht="409.6" customHeight="1" s="49">
      <c r="A103" s="167" t="n">
        <v>101</v>
      </c>
      <c r="B103" s="168" t="inlineStr">
        <is>
          <t>ผู้ป่วยชายอายุ 74 ปี มาโรงพยาบาลด้วยอาการเจ็บหน้าอกมา 13 ชั่วโมง ผู้ป่วยมีประวัติเป็นโรคความดันโลหิตสูงและโรคเบาหวาน Type 2 มาประมาณ 10 ปี เป็นไขมันในเลือดสูงมา 5 ปี ควบคุมความดันโลหิตและระดับน้ำตาลในเลือดได้บ้างไม่ได้บ้าง ล่าสุด BP 150/100 mmHg, FBS 150 mg/dl, HbA1c 9% ไม่เคยมีอาการแน่นหน้าอกมาก่อน ตรวจสุขภาพประจำปีมานาน 5 ปี
13 ชั่วโมงก่อนมาโรงพยาบาลมีอาการแน่นหน้าอกซ้ายนาน 30 นาที มีเหงื่อออกมากญาตินำตัวส่งโรงพยาบาลจังหวัด ได้ยาอมใต้ลิ้น และเคี้ยวยาเม็ดกลมสีชมพูบานเย็น ได้รับการวินิจฉัยว่าเป็น Acute MI with CHF จึงส่งตัวมารักษาต่อที่รพ. มหาวิทยาลัย ยาเดิมที่เคยได้รับเป็นยารักษาความดันโลหิตสูงและยารักษาเบาหวาน ผู้ป่วยดื่มสุราปีละ 2-3 ครั้งตามเทศกาล ครั้งละ 1/2-1 ขวดเบียร์ สูบบุหรี่มา 20 ปี เลิกสูบแล้ว 5 ปี ชอบซื้อยาระบายเร่งการถ่ายรับประทานเองเป็นประจำ
ยาที่แพทย์ให้เคี้ยวจากข้อ 100 ท่านคิดว่ามีรูปแบบอย่างไร</t>
        </is>
      </c>
      <c r="C103" s="169" t="n"/>
      <c r="D103" s="169" t="inlineStr">
        <is>
          <t>Plain tablet</t>
        </is>
      </c>
      <c r="E103" s="169" t="inlineStr">
        <is>
          <t>Film coat tablet</t>
        </is>
      </c>
      <c r="F103" s="169" t="inlineStr">
        <is>
          <t>Enteric coat tablet</t>
        </is>
      </c>
      <c r="G103" s="169" t="inlineStr">
        <is>
          <t>Sugar coat tablet</t>
        </is>
      </c>
      <c r="H103" s="169" t="inlineStr">
        <is>
          <t>Sustain release tablet</t>
        </is>
      </c>
      <c r="I103" s="167" t="n">
        <v>1</v>
      </c>
      <c r="J103" s="168" t="inlineStr">
        <is>
          <t>✅ คำตอบที่ถูกต้อง: ข้อ ก. Plain tablet
🎯 ทำไมข้อนี้ถึงถูก:
ยา Aspirin ที่นำมาเคี้ยวเพื่อรักษาภาวะกล้ามเนื้อหัวใจขาดเลือดเฉียบพลันต้องเป็น Plain uncoated tablet เพื่อให้แตกตัวและดูดซึมทันที โดยต้องหลีกเลี่ยงชนิด Enteric-coated tablet เพราะการเคลือบจะชะลอการแตกตัวในกระเพาะอาหาร ทำให้ยาออกฤทธิ์ช้าไปหลายชั่วโมง
🔍 ข้ออื่นผิดเพราะอะไร:
• ข้อ ข. (Film coat tablet): เคลือบฟิล์มบางเพื่อป้องกันฝุ่นผง ไม่ใช่รูปแบบมาตรฐานที่ออกแบบให้เคี้ยว
• ข้อ ค. (Enteric coat tablet): ออกแบบให้แตกตัวในลำไส้เล็ก ห้ามนำมาเคี้ยวในภาวะฉุกเฉินเพราะการดูดซึมล่าช้า
• ข้อ ง. (Sugar coat tablet): เคลือบน้ำตาลหนาสำหรับกลืนเพื่อกลบรส
• ข้อ จ. (Sustain release tablet): ออกแบบปลดปล่อยตัวยาช้า ห้ามเคี้ยวเพราะทำให้เกิด dose dumping</t>
        </is>
      </c>
      <c r="K103" s="169" t="n"/>
      <c r="L103" s="169" t="inlineStr">
        <is>
          <t>Dosage Forms &amp; Drug Delivery</t>
        </is>
      </c>
      <c r="M103" s="167" t="inlineStr">
        <is>
          <t>Product</t>
        </is>
      </c>
      <c r="N103" s="169" t="n"/>
      <c r="O103" s="167" t="inlineStr">
        <is>
          <t>MCQ</t>
        </is>
      </c>
      <c r="P103" s="167" t="inlineStr">
        <is>
          <t>เล่มม่วง 2</t>
        </is>
      </c>
      <c r="Q103" s="167" t="inlineStr">
        <is>
          <t>CASE_P2_CVD_C20</t>
        </is>
      </c>
      <c r="R103" s="169" t="inlineStr">
        <is>
          <t>Immediate-Release Plain Tablets for Emergency Chewing</t>
        </is>
      </c>
    </row>
    <row r="104" ht="409.6" customHeight="1" s="49">
      <c r="A104" s="167" t="n">
        <v>102</v>
      </c>
      <c r="B104" s="168" t="inlineStr">
        <is>
          <t>ผู้ป่วยชายอายุ 74 ปี มาโรงพยาบาลด้วยอาการเจ็บหน้าอกมา 13 ชั่วโมง ผู้ป่วยมีประวัติเป็นโรคความดันโลหิตสูงและโรคเบาหวาน Type 2 มาประมาณ 10 ปี เป็นไขมันในเลือดสูงมา 5 ปี ควบคุมความดันโลหิตและระดับน้ำตาลในเลือดได้บ้างไม่ได้บ้าง ล่าสุด BP 150/100 mmHg, FBS 150 mg/dl, HbA1c 9% ไม่เคยมีอาการแน่นหน้าอกมาก่อน ตรวจสุขภาพประจำปีมานาน 5 ปี
13 ชั่วโมงก่อนมาโรงพยาบาลมีอาการแน่นหน้าอกซ้ายนาน 30 นาที มีเหงื่อออกมากญาตินำตัวส่งโรงพยาบาลจังหวัด ได้ยาอมใต้ลิ้น และเคี้ยวยาเม็ดกลมสีชมพูบานเย็น ได้รับการวินิจฉัยว่าเป็น Acute MI with CHF จึงส่งตัวมารักษาต่อที่รพ. มหาวิทยาลัย ยาเดิมที่เคยได้รับเป็นยารักษาความดันโลหิตสูงและยารักษาเบาหวาน ผู้ป่วยดื่มสุราปีละ 2-3 ครั้งตามเทศกาล ครั้งละ 1/2-1 ขวดเบียร์ สูบบุหรี่มา 20 ปี เลิกสูบแล้ว 5 ปี ชอบซื้อยาระบายเร่งการถ่ายรับประทานเองเป็นประจำ
เนื่องจากผู้ป่วยมีไขมันในเลือดสูงเพื่อป้องกันการเกิด acute MI ท่านจะเลือกใช้ยาข้อใด</t>
        </is>
      </c>
      <c r="C104" s="169" t="n"/>
      <c r="D104" s="169" t="inlineStr">
        <is>
          <t>Cholestyramine</t>
        </is>
      </c>
      <c r="E104" s="169" t="inlineStr">
        <is>
          <t>Gemfibrozil</t>
        </is>
      </c>
      <c r="F104" s="169" t="inlineStr">
        <is>
          <t>Nicotinic acid</t>
        </is>
      </c>
      <c r="G104" s="169" t="inlineStr">
        <is>
          <t>Simvastatin</t>
        </is>
      </c>
      <c r="H104" s="169" t="inlineStr">
        <is>
          <t>ถูกทุกข้อ</t>
        </is>
      </c>
      <c r="I104" s="167" t="n">
        <v>4</v>
      </c>
      <c r="J104" s="168" t="inlineStr">
        <is>
          <t>✅ คำตอบที่ถูกต้อง: ข้อ ง. Simvastatin
🎯 ทำไมข้อนี้ถึงถูก:
Statins (เช่น Simvastatin, Atorvastatin) เป็น first-line therapy ที่มีหลักฐานเชิงประจักษ์ชัดเจนในการลดอัตราการเสียชีวิตและป้องกัน recurrent ischemic events ในผู้ป่วย post-MI ผ่านการลด LDL และ plaque stabilization
🔍 ข้ออื่นผิดเพราะอะไร:
• ข้อ ก. (Cholestyramine): ไม่มีหลักฐานเด่นในการลด mortality ในผู้ป่วย post-MI
• ข้อ ข. (Gemfibrozil): ใช้ลด TG ไม่มีหลักฐาน mortality benefit เหนือ statin ใน post-MI
• ข้อ ค. (Nicotinic acid): ไม่ใช่ first-line และมีผลข้างเคียงมาก
• ข้อ จ. (ถูกทุกข้อ): ไม่ถูกต้องเพราะมีเพียงยากลุ่ม Statin ที่เป็นยามาตรฐานอันดับแรก</t>
        </is>
      </c>
      <c r="K104" s="169" t="n"/>
      <c r="L104" s="169" t="inlineStr">
        <is>
          <t>Dyslipidemia &amp; ACS</t>
        </is>
      </c>
      <c r="M104" s="167" t="inlineStr">
        <is>
          <t>Clinic</t>
        </is>
      </c>
      <c r="N104" s="169" t="n"/>
      <c r="O104" s="167" t="inlineStr">
        <is>
          <t>MCQ</t>
        </is>
      </c>
      <c r="P104" s="167" t="inlineStr">
        <is>
          <t>เล่มม่วง 2</t>
        </is>
      </c>
      <c r="Q104" s="167" t="inlineStr">
        <is>
          <t>CASE_P2_CVD_C20</t>
        </is>
      </c>
      <c r="R104" s="169" t="inlineStr">
        <is>
          <t>Statin Therapy for Secondary ASCVD Prevention</t>
        </is>
      </c>
    </row>
    <row r="105" ht="409.6" customHeight="1" s="49">
      <c r="A105" s="167" t="n">
        <v>103</v>
      </c>
      <c r="B105" s="168" t="inlineStr">
        <is>
          <t>ผู้ป่วยชายอายุ 74 ปี มาโรงพยาบาลด้วยอาการเจ็บหน้าอกมา 13 ชั่วโมง ผู้ป่วยมีประวัติเป็นโรคความดันโลหิตสูงและโรคเบาหวาน Type 2 มาประมาณ 10 ปี เป็นไขมันในเลือดสูงมา 5 ปี ควบคุมความดันโลหิตและระดับน้ำตาลในเลือดได้บ้างไม่ได้บ้าง ล่าสุด BP 150/100 mmHg, FBS 150 mg/dl, HbA1c 9% ไม่เคยมีอาการแน่นหน้าอกมาก่อน ตรวจสุขภาพประจำปีมานาน 5 ปี
13 ชั่วโมงก่อนมาโรงพยาบาลมีอาการแน่นหน้าอกซ้ายนาน 30 นาที มีเหงื่อออกมากญาตินำตัวส่งโรงพยาบาลจังหวัด ได้ยาอมใต้ลิ้น และเคี้ยวยาเม็ดกลมสีชมพูบานเย็น ได้รับการวินิจฉัยว่าเป็น Acute MI with CHF จึงส่งตัวมารักษาต่อที่รพ. มหาวิทยาลัย ยาเดิมที่เคยได้รับเป็นยารักษาความดันโลหิตสูงและยารักษาเบาหวาน ผู้ป่วยดื่มสุราปีละ 2-3 ครั้งตามเทศกาล ครั้งละ 1/2-1 ขวดเบียร์ สูบบุหรี่มา 20 ปี เลิกสูบแล้ว 5 ปี ชอบซื้อยาระบายเร่งการถ่ายรับประทานเองเป็นประจำ
ยาลดความดันที่ผู้ป่วยรายนี้ควรได้รับเพื่อป้องกันความเสื่อมของไตและดีต่อภาวะหัวใจล้มเหลวคือยาใด</t>
        </is>
      </c>
      <c r="C105" s="169" t="n"/>
      <c r="D105" s="169" t="inlineStr">
        <is>
          <t>Atenolol</t>
        </is>
      </c>
      <c r="E105" s="169" t="inlineStr">
        <is>
          <t>Enalapril</t>
        </is>
      </c>
      <c r="F105" s="169" t="inlineStr">
        <is>
          <t>Furosemide</t>
        </is>
      </c>
      <c r="G105" s="169" t="inlineStr">
        <is>
          <t>HCTZ</t>
        </is>
      </c>
      <c r="H105" s="169" t="inlineStr">
        <is>
          <t>Spironolactone</t>
        </is>
      </c>
      <c r="I105" s="167" t="n">
        <v>2</v>
      </c>
      <c r="J105" s="168" t="inlineStr">
        <is>
          <t>✅ คำตอบที่ถูกต้อง: ข้อ ข. Enalapril
🎯 ทำไมข้อนี้ถึงถูก:
Enalapril (ACEIs) มีประโยชน์ครอบคลุมทั้งการชะลอความเสื่อมของไตในผู้ป่วยเบาหวาน (diabetic nephropathy) และลดอัตราการเสียชีวิตพร้อมทั้งชะลอ ventricular remodeling ในผู้ป่วย heart failure with reduced ejection fraction
🔍 ข้ออื่นผิดเพราะอะไร:
• ข้อ ก. (Atenolol): Atenolol ไม่ใช่ guideline-directed beta-blocker ที่ลด mortality ใน heart failure (ยาที่ลด mortality คือ Carvedilol, Metoprolol succinate, Bisoprolol) และไม่ได้ชะลอโรคไต
• ข้อ ค. (Furosemide): บรรเทาอาการบวมน้ำ แต่ไม่ได้ลด mortality หรือชะลอความเสื่อมของไต
• ข้อ ง. (HCTZ): ไม่มีข้อบ่งชี้ในการลด mortality ใน heart failure
• ข้อ จ. (Spironolactone): มีประโยชน์ใน HF แต่การเริ่มต้นควบคุมความดันและชะลอไตเสื่อมในเบาหวาน ACEI เป็นแกนหลักอันดับแรก</t>
        </is>
      </c>
      <c r="K105" s="169" t="n"/>
      <c r="L105" s="169" t="inlineStr">
        <is>
          <t>Heart Failure &amp; Hypertension</t>
        </is>
      </c>
      <c r="M105" s="167" t="inlineStr">
        <is>
          <t>Clinic</t>
        </is>
      </c>
      <c r="N105" s="169" t="n"/>
      <c r="O105" s="167" t="inlineStr">
        <is>
          <t>MCQ</t>
        </is>
      </c>
      <c r="P105" s="167" t="inlineStr">
        <is>
          <t>เล่มม่วง 2</t>
        </is>
      </c>
      <c r="Q105" s="167" t="inlineStr">
        <is>
          <t>CASE_P2_CVD_C20</t>
        </is>
      </c>
      <c r="R105" s="169" t="inlineStr">
        <is>
          <t>Dual Benefit of ACE Inhibitors in Heart Failure and Nephropathy</t>
        </is>
      </c>
    </row>
    <row r="106" ht="409.6" customHeight="1" s="49">
      <c r="A106" s="167" t="n">
        <v>104</v>
      </c>
      <c r="B106" s="168" t="inlineStr">
        <is>
          <t>ชายไทยคู่อายุ 61 ปี สูง 170 cm หนัก 70 kg มาพบแพทย์ที่โรงพยาบาลตรวจพบว่ามีความดันเลือดสูง 165/102 mmHg ผู้ป่วยสูบบุหรี่วันละ 10 มวน ดื่มสุราเล็กน้อยเป็นครั้งคราว ผลการตรวจร่างกายพบหัวใจห้องล่างซ้ายโตเล็กน้อย ผลตรวจทางห้องปฏิบัติการปกติ ผู้ป่วยไม่มีประวัติโรคหืดและเบาหวาน แต่เคยได้รับการรักษาอาการซึมเศร้าและนอนหลับยากเมื่อปีที่แล้ว แพทย์สั่งจ่ายยา HCTZ 25 mg OD และ enalapril 10 mg OD
ค่าความดันโลหิตของผู้ป่วยจัดอยู่ในระดับใดตาม JNC 7</t>
        </is>
      </c>
      <c r="C106" s="169" t="n"/>
      <c r="D106" s="169" t="inlineStr">
        <is>
          <t>Normal</t>
        </is>
      </c>
      <c r="E106" s="169" t="inlineStr">
        <is>
          <t>Prehypertension</t>
        </is>
      </c>
      <c r="F106" s="169" t="inlineStr">
        <is>
          <t>Hypertension stage 1</t>
        </is>
      </c>
      <c r="G106" s="169" t="inlineStr">
        <is>
          <t>Hypertension state 2</t>
        </is>
      </c>
      <c r="H106" s="169" t="inlineStr">
        <is>
          <t>Hypertension stage 3</t>
        </is>
      </c>
      <c r="I106" s="167" t="n">
        <v>4</v>
      </c>
      <c r="J106" s="168" t="inlineStr">
        <is>
          <t>✅ คำตอบที่ถูกต้อง: ข้อ ง. Hypertension state 2
🎯 ทำไมข้อนี้ถึงถูก:
ผู้ป่วยมีความดันโลหิต 165/102 mmHg โดยมี SBP ≥ 160 mmHg และ DBP ≥ 100 mmHg จัดเป็น Stage 2 Hypertension ตามเกณฑ์ JNC 7
🔍 ข้ออื่นผิดเพราะอะไร:
• ข้อ ก. (Normal): คือ SBP &lt; 120 และ DBP &lt; 80 mmHg
• ข้อ ข. (Prehypertension): คือ SBP 120-139 หรือ DBP 80-89 mmHg
• ข้อ ค. (Hypertension stage 1): คือ SBP 140-159 หรือ DBP 90-99 mmHg
• ข้อ จ. (Hypertension stage 3): JNC 7 สิ้นสุดที่ Stage 2 ไม่มี Stage 3</t>
        </is>
      </c>
      <c r="K106" s="169" t="n"/>
      <c r="L106" s="169" t="inlineStr">
        <is>
          <t>Hypertension</t>
        </is>
      </c>
      <c r="M106" s="167" t="inlineStr">
        <is>
          <t>Clinic</t>
        </is>
      </c>
      <c r="N106" s="169" t="n"/>
      <c r="O106" s="167" t="inlineStr">
        <is>
          <t>MCQ</t>
        </is>
      </c>
      <c r="P106" s="167" t="inlineStr">
        <is>
          <t>เล่มม่วง 2</t>
        </is>
      </c>
      <c r="Q106" s="167" t="inlineStr">
        <is>
          <t>CASE_P2_CVD_C21</t>
        </is>
      </c>
      <c r="R106" s="169" t="inlineStr">
        <is>
          <t>Hypertension Staging and Classification (JNC 7)</t>
        </is>
      </c>
    </row>
    <row r="107" ht="409.6" customHeight="1" s="49">
      <c r="A107" s="167" t="n">
        <v>105</v>
      </c>
      <c r="B107" s="168" t="inlineStr">
        <is>
          <t>ชายไทยคู่อายุ 61 ปี สูง 170 cm หนัก 70 kg มาพบแพทย์ที่โรงพยาบาลตรวจพบว่ามีความดันเลือดสูง 165/102 mmHg ผู้ป่วยสูบบุหรี่วันละ 10 มวน ดื่มสุราเล็กน้อยเป็นครั้งคราว ผลการตรวจร่างกายพบหัวใจห้องล่างซ้ายโตเล็กน้อย ผลตรวจทางห้องปฏิบัติการปกติ ผู้ป่วยไม่มีประวัติโรคหืดและเบาหวาน แต่เคยได้รับการรักษาอาการซึมเศร้าและนอนหลับยากเมื่อปีที่แล้ว แพทย์สั่งจ่ายยา HCTZ 25 mg OD และ enalapril 10 mg OD
ฤทธิ์ทางเภสัชวิทยาของ enalapril คือ</t>
        </is>
      </c>
      <c r="C107" s="169" t="n"/>
      <c r="D107" s="169" t="inlineStr">
        <is>
          <t>เพิ่มการขับน้ำ เกลือโซเดียมและโปแตสเซียม</t>
        </is>
      </c>
      <c r="E107" s="169" t="inlineStr">
        <is>
          <t>ลดการกระตุ้นระบบประสาทซิมพาเทติก</t>
        </is>
      </c>
      <c r="F107" s="169" t="inlineStr">
        <is>
          <t>ยับยั้งการทำงานของ angiotensin converting enzyme</t>
        </is>
      </c>
      <c r="G107" s="169" t="inlineStr">
        <is>
          <t>ลดการสร้างเรนิน</t>
        </is>
      </c>
      <c r="H107" s="169" t="inlineStr">
        <is>
          <t>ลดการหลั่ง antidiuretic hormone</t>
        </is>
      </c>
      <c r="I107" s="167" t="n">
        <v>3</v>
      </c>
      <c r="J107" s="168" t="inlineStr">
        <is>
          <t>✅ คำตอบที่ถูกต้อง: ข้อ ค. ยับยั้งการทำงานของ angiotensin converting enzyme
🎯 ทำไมข้อนี้ถึงถูก:
Enalapril ถูก hydrolyze ให้เป็น Enalaprilat ออกฤทธิ์ยับยั้งเอนไซม์ Angiotensin Converting Enzyme (ACE) ขัดขวางการเปลี่ยน Angiotensin I เป็น Angiotensin II ส่งผลให้หลอดเลือดขยายตัวและลดการหลั่ง aldosterone
🔍 ข้ออื่นผิดเพราะอะไร:
• ข้อ ก. (เพิ่มการขับ K+): Enalapril ลด aldosterone ทำให้ลดการขับ K+ (เสี่ยง hyperkalemia) ไม่ใช่เพิ่มการขับ K+
• ข้อ ข. (ลด sympathetic stimulation): เป็นกลไกหลักของ Beta-blockers และ Central alpha-2 agonists
• ข้อ ง. (ลดการสร้างเรนิน): Enalapril ทำให้ระดับ renin สูงขึ้นจากการขาด negative feedback
• ข้อ จ. (ลดการหลั่ง ADH): เป็นผลทางอ้อม ไม่ใช่ฤทธิ์ปฐมภูมิทางเภสัชวิทยา</t>
        </is>
      </c>
      <c r="K107" s="169" t="n"/>
      <c r="L107" s="169" t="inlineStr">
        <is>
          <t>Hypertension</t>
        </is>
      </c>
      <c r="M107" s="167" t="inlineStr">
        <is>
          <t>Clinic</t>
        </is>
      </c>
      <c r="N107" s="169" t="n"/>
      <c r="O107" s="167" t="inlineStr">
        <is>
          <t>MCQ</t>
        </is>
      </c>
      <c r="P107" s="167" t="inlineStr">
        <is>
          <t>เล่มม่วง 2</t>
        </is>
      </c>
      <c r="Q107" s="167" t="inlineStr">
        <is>
          <t>CASE_P2_CVD_C21</t>
        </is>
      </c>
      <c r="R107" s="169" t="inlineStr">
        <is>
          <t>Mechanism of Action of ACE Inhibitors (Enalapril)</t>
        </is>
      </c>
    </row>
    <row r="108" ht="409.6" customHeight="1" s="49">
      <c r="A108" s="167" t="n">
        <v>106</v>
      </c>
      <c r="B108" s="168" t="inlineStr">
        <is>
          <t>ชายไทยคู่อายุ 61 ปี สูง 170 cm หนัก 70 kg มาพบแพทย์ที่โรงพยาบาลตรวจพบว่ามีความดันเลือดสูง 165/102 mmHg ผู้ป่วยสูบบุหรี่วันละ 10 มวน ดื่มสุราเล็กน้อยเป็นครั้งคราว ผลการตรวจร่างกายพบหัวใจห้องล่างซ้ายโตเล็กน้อย ผลตรวจทางห้องปฏิบัติการปกติ ผู้ป่วยไม่มีประวัติโรคหืดและเบาหวาน แต่เคยได้รับการรักษาอาการซึมเศร้าและนอนหลับยากเมื่อปีที่แล้ว แพทย์สั่งจ่ายยา HCTZ 25 mg OD และ enalapril 10 mg OD
การใช้ยา HCTZ และ enalapril ร่วมกันในผู้ป่วยรายนี้อาจก่อให้เกิดปัญหาที่สำคัญคือ</t>
        </is>
      </c>
      <c r="C108" s="169" t="n"/>
      <c r="D108" s="169" t="inlineStr">
        <is>
          <t>ทำให้ระดับโซเดียมในเลือดสูงขึ้น</t>
        </is>
      </c>
      <c r="E108" s="169" t="inlineStr">
        <is>
          <t>ทำให้การไอจากการใช้ enalapril รุนแรงมากขึ้น</t>
        </is>
      </c>
      <c r="F108" s="169" t="inlineStr">
        <is>
          <t>ความดันเลือดลดลงต่ำเกิน และเป็นลมหน้ามืดในการให้ยาครั้งแรก</t>
        </is>
      </c>
      <c r="G108" s="169" t="inlineStr">
        <is>
          <t>ไตทำงานล้มเหลว</t>
        </is>
      </c>
      <c r="H108" s="169" t="inlineStr">
        <is>
          <t>ทำให้ระดับโปแตสเซียมในเลือดต่ำ</t>
        </is>
      </c>
      <c r="I108" s="167" t="n">
        <v>3</v>
      </c>
      <c r="J108" s="168" t="inlineStr">
        <is>
          <t>✅ คำตอบที่ถูกต้อง: ข้อ ค. ความดันเลือดลดลงต่ำเกิน และเป็นลมหน้ามืดในการให้ยาครั้งแรก
🎯 ทำไมข้อนี้ถึงถูก:
การใช้ยาขับปัสสาวะ (HCTZ) ทำให้เกิด volume depletion ส่งผลให้ระบบ RAAS ทำงานสูง เมื่อเริ่มยา ACEI (Enalapril) พร้อมกันจะขัดขวาง Angiotensin II ทันที ทำให้เกิดความดันโลหิตลดลงฮวบฮาบ (First-dose hypotension) และเป็นลมหน้ามืดได้
🔍 ข้ออื่นผิดเพราะอะไร:
• ข้อ ก. (โซเดียมในเลือดสูงขึ้น): ยาทั้งสองตัวมีแนวโน้มลดระดับโซเดียมในเลือด ไม่ได้เพิ่มขึ้น
• ข้อ ข. (การไอจาก enalapril รุนแรงขึ้น): อาการไอเกิดจากการคั่งของ bradykinin โดยตรง ไม่ได้ขึ้นกับ HCTZ
• ข้อ ง. (ไตทำงานล้มเหลว): อาจเกิดขึ้นได้หากมี bilateral renal artery stenosis แต่ไม่ใช่ปัญหาเฉียบพลันที่พบบ่อยเท่า first-dose hypotension
• ข้อ จ. (โปแตสเซียมในเลือดต่ำ): HCTZ ขับ K+ ขณะที่ Enalapril กักเก็บ K+ ผลทางโพแทสเซียมจึงมักหักล้างกัน ทำให้สมดุล K+ คงที่</t>
        </is>
      </c>
      <c r="K108" s="169" t="n"/>
      <c r="L108" s="169" t="inlineStr">
        <is>
          <t>Hypertension</t>
        </is>
      </c>
      <c r="M108" s="167" t="inlineStr">
        <is>
          <t>Clinic</t>
        </is>
      </c>
      <c r="N108" s="169" t="n"/>
      <c r="O108" s="167" t="inlineStr">
        <is>
          <t>MCQ</t>
        </is>
      </c>
      <c r="P108" s="167" t="inlineStr">
        <is>
          <t>เล่มม่วง 2</t>
        </is>
      </c>
      <c r="Q108" s="167" t="inlineStr">
        <is>
          <t>CASE_P2_CVD_C21</t>
        </is>
      </c>
      <c r="R108" s="169" t="inlineStr">
        <is>
          <t>First-Dose Hypotension in ACEI and Diuretic Combination</t>
        </is>
      </c>
    </row>
    <row r="109" ht="409.6" customHeight="1" s="49">
      <c r="A109" s="167" t="n">
        <v>107</v>
      </c>
      <c r="B109" s="168" t="inlineStr">
        <is>
          <t>ชายไทยคู่อายุ 61 ปี สูง 170 cm หนัก 70 kg มาพบแพทย์ที่โรงพยาบาลตรวจพบว่ามีความดันเลือดสูง 165/102 mmHg ผู้ป่วยสูบบุหรี่วันละ 10 มวน ดื่มสุราเล็กน้อยเป็นครั้งคราว ผลการตรวจร่างกายพบหัวใจห้องล่างซ้ายโตเล็กน้อย ผลตรวจทางห้องปฏิบัติการปกติ ผู้ป่วยไม่มีประวัติโรคหืดและเบาหวาน แต่เคยได้รับการรักษาอาการซึมเศร้าและนอนหลับยากเมื่อปีที่แล้ว แพทย์สั่งจ่ายยา HCTZ 25 mg OD และ enalapril 10 mg OD
ผู้ป่วยรายนี้ควรจะได้รับคำแนะนำเพิ่มเติมจากการใช้ยาอย่างไร</t>
        </is>
      </c>
      <c r="C109" s="169" t="n"/>
      <c r="D109" s="169" t="inlineStr">
        <is>
          <t>แนะนำให้ผู้ป่วยรับประทานผลิตภัณฑ์เสริมอาหารเพิ่มเติม</t>
        </is>
      </c>
      <c r="E109" s="169" t="inlineStr">
        <is>
          <t>ให้คำแนะนำผู้ป่วยเรื่องการปรับเปลี่ยนวิถีชีวิตประจำวันให้เหมาะกับโรค</t>
        </is>
      </c>
      <c r="F109" s="169" t="inlineStr">
        <is>
          <t>นัดผู้ป่วยมาเจาะเลือดซ้ำภายหลังจาก 1 สัปดาห์เพื่อตรวจยืนยัน</t>
        </is>
      </c>
      <c r="G109" s="169" t="inlineStr">
        <is>
          <t>แนะนำให้ผู้ป่วยรับประทานยาสมุนไพรของหมอพื้นบ้านที่คนทั่วไปนิยม</t>
        </is>
      </c>
      <c r="H109" s="169" t="inlineStr">
        <is>
          <t>ถ้าผู้ป่วยลืมทานยาแนะนำให้เพิ่มขนาดเป็นสองเท่าในครั้งถัดไป</t>
        </is>
      </c>
      <c r="I109" s="167" t="n">
        <v>2</v>
      </c>
      <c r="J109" s="168" t="inlineStr">
        <is>
          <t>✅ คำตอบที่ถูกต้อง: ข้อ ข. ให้คำแนะนำผู้ป่วยเรื่องการปรับเปลี่ยนวิถีชีวิตประจำวันให้เหมาะกับโรค
🎯 ทำไมข้อนี้ถึงถูก:
การปรับเปลี่ยนวิถีชีวิต (Lifestyle modification) เช่น การเลิกสูบบุหรี่ จำกัดแอลกอฮอล์ ลดเกลือโซเดียมในอาหาร และออกกำลังกายสม่ำเสมอ มีความสำคัญอย่างยิ่งในการช่วยลดความดันโลหิตและชะลอ Left Ventricular Hypertrophy (LVH)
🔍 ข้ออื่นผิดเพราะอะไร:
• ข้อ ก. (รับประทานผลิตภัณฑ์เสริมอาหาร): ไม่มีความจำเป็นและอาจเกิด drug interaction
• ข้อ ค. (เจาะเลือดซ้ำใน 1 สัปดาห์): เร็วเกินไปสำหรับการติดตามผลความดันทั่วไป
• ข้อ ง. (รับประทานสมุนไพรพื้นบ้าน): อาจเกิดอันตรายหรือตีกับยาแผนปัจจุบัน
• ข้อ จ. (เพิ่มยาเป็นสองเท่า): ห้ามรับประทานยาเพิ่มเป็นสองเท่าเมื่อลืมยา เพราะจะทำให้เกิด severe hypotension</t>
        </is>
      </c>
      <c r="K109" s="169" t="n"/>
      <c r="L109" s="169" t="inlineStr">
        <is>
          <t>Hypertension</t>
        </is>
      </c>
      <c r="M109" s="167" t="inlineStr">
        <is>
          <t>Clinic</t>
        </is>
      </c>
      <c r="N109" s="169" t="n"/>
      <c r="O109" s="167" t="inlineStr">
        <is>
          <t>MCQ</t>
        </is>
      </c>
      <c r="P109" s="167" t="inlineStr">
        <is>
          <t>เล่มม่วง 2</t>
        </is>
      </c>
      <c r="Q109" s="167" t="inlineStr">
        <is>
          <t>CASE_P2_CVD_C21</t>
        </is>
      </c>
      <c r="R109" s="169" t="inlineStr">
        <is>
          <t>Lifestyle Modification Counseling in Hypertension</t>
        </is>
      </c>
    </row>
    <row r="110" ht="409.6" customHeight="1" s="49">
      <c r="A110" s="167" t="n">
        <v>108</v>
      </c>
      <c r="B110" s="168" t="inlineStr">
        <is>
          <t>ชายไทยคู่อายุ 61 ปี สูง 170 cm หนัก 70 kg มาพบแพทย์ที่โรงพยาบาลตรวจพบว่ามีความดันเลือดสูง 165/102 mmHg ผู้ป่วยสูบบุหรี่วันละ 10 มวน ดื่มสุราเล็กน้อยเป็นครั้งคราว ผลการตรวจร่างกายพบหัวใจห้องล่างซ้ายโตเล็กน้อย ผลตรวจทางห้องปฏิบัติการปกติ ผู้ป่วยไม่มีประวัติโรคหืดและเบาหวาน แต่เคยได้รับการรักษาอาการซึมเศร้าและนอนหลับยากเมื่อปีที่แล้ว แพทย์สั่งจ่ายยา HCTZ 25 mg OD และ enalapril 10 mg OD
ผู้ป่วยบ่นว่าหลังทานยามีปัสสาวะบ่อยจนรู้สึกรำคาญ แพทย์ผู้ทำการรักษาอยู่จึงปรึกษาท่าน ท่านจะให้คำแนะนำกับแพทย์ว่าอย่างไร</t>
        </is>
      </c>
      <c r="C110" s="169" t="n"/>
      <c r="D110" s="169" t="inlineStr">
        <is>
          <t>ให้ผู้ป่วยทานยาอย่างเดิมเนื่องจากเป็นผลจากยา HCTZ</t>
        </is>
      </c>
      <c r="E110" s="169" t="inlineStr">
        <is>
          <t>ปรับลดขนาดยา HCTZ ในช่วงแรกของการรักษาแล้วค่อยๆเพิ่มขนาดขึ้น</t>
        </is>
      </c>
      <c r="F110" s="169" t="inlineStr">
        <is>
          <t>เปลี่ยนเป็นยาขับปัสสาวะที่มีฤทธิ์อ่อนในกลุ่ม K+ sparing diuretic</t>
        </is>
      </c>
      <c r="G110" s="169" t="inlineStr">
        <is>
          <t>ลดขนาดยา enalapril</t>
        </is>
      </c>
      <c r="H110" s="169" t="inlineStr">
        <is>
          <t>หยุดยา HCTZ แล้วเปลี่ยนไปใช้ยาลดความดันกลุ่มอื่น</t>
        </is>
      </c>
      <c r="I110" s="167" t="n">
        <v>5</v>
      </c>
      <c r="J110" s="168" t="inlineStr">
        <is>
          <t>✅ คำตอบที่ถูกต้อง: ข้อ จ. หยุดยา HCTZ แล้วเปลี่ยนไปใช้ยาลดความดันกลุ่มอื่น
🎯 ทำไมข้อนี้ถึงถูก:
ตามเฉลยคู่มือระบุข้อ จ หากผู้ป่วยเกิดอาการปัสสาวะบ่อยจนรบกวนชีวิตประจำวันอย่างมากและกระทบต่อ adherence การหยุด HCTZ แล้วเปลี่ยนไปใช้ยาลดความดันกลุ่มอื่นที่ไม่มีฤทธิ์ขับปัสสาวะ (เช่น CCB: Amlodipine) ร่วมกับ Enalapril เป็นแนวทางที่เหมาะสมเพื่อรักษา compliance
🔍 ข้ออื่นผิดเพราะอะไร:
• ข้อ ก. (ให้ทานอย่างเดิม): อาจทำให้ผู้ป่วยหยุดยาเอง (non-adherence) ส่งผลเสียต่อการควบคุมความดัน
• ข้อ ข. (ค่อยๆเพิ่มขนาดขึ้น): เมื่อกลับมาเพิ่มขนาดยา อาการปัสสาวะบ่อยก็จะกลับมาเหมือนเดิม
• ข้อ ค. (เปลี่ยนเป็น K-sparing): ยังคงมีฤทธิ์ขับปัสสาวะ และเมื่อใช้ร่วมกับ enalapril จะเสี่ยงต่อ severe hyperkalemia
• ข้อ ง. (ลดขนาดยา enalapril): Enalapril ไม่ได้เป็นสาเหตุของอาการปัสสาวะบ่อย</t>
        </is>
      </c>
      <c r="K110" s="169" t="n"/>
      <c r="L110" s="169" t="inlineStr">
        <is>
          <t>Hypertension</t>
        </is>
      </c>
      <c r="M110" s="167" t="inlineStr">
        <is>
          <t>Clinic</t>
        </is>
      </c>
      <c r="N110" s="169" t="n"/>
      <c r="O110" s="167" t="inlineStr">
        <is>
          <t>MCQ</t>
        </is>
      </c>
      <c r="P110" s="167" t="inlineStr">
        <is>
          <t>เล่มม่วง 2</t>
        </is>
      </c>
      <c r="Q110" s="167" t="inlineStr">
        <is>
          <t>CASE_P2_CVD_C21</t>
        </is>
      </c>
      <c r="R110" s="169" t="inlineStr">
        <is>
          <t>Management of Diuretic Adverse Effects and Antihypertensive Switching</t>
        </is>
      </c>
    </row>
    <row r="111" ht="409.6" customHeight="1" s="49">
      <c r="A111" t="n">
        <v>109</v>
      </c>
      <c r="B111" t="inlineStr">
        <is>
          <t>สถานการณ์ที่ 4
เบาหวานผู้ป่วยหญิงไทย อายุ 55 ปี น้ำหนัก 90 กก. ส่วนสูง 150 ซม. แพทย์วินิจฉัยเป็นโรคเบาหวานชนิดที่ 2 FBS 156 mg/dL ไม่มี โรคประจำตัวอื่น ไม่แพ้ยา
อีก 2 เดือนต่อมา ผู้ป่วยมาพบแพทย์ตามนัด ผลตรวจร่างกายเป็นดังนี้ FBS 123 mg/dL, HbA1C 6.8%, BP 150/98, urine analysis : protein 1.5 g24 h
จากข้อมูลข้างต้น ควรรักษาอย่างไร</t>
        </is>
      </c>
      <c r="D111" t="inlineStr">
        <is>
          <t>เพิ่ม atenolol</t>
        </is>
      </c>
      <c r="E111" t="inlineStr">
        <is>
          <t>เพิ่ม amlodipine</t>
        </is>
      </c>
      <c r="F111" t="inlineStr">
        <is>
          <t>เพิ่ม furosemide</t>
        </is>
      </c>
      <c r="G111" t="inlineStr">
        <is>
          <t>เพิ่ม losartan</t>
        </is>
      </c>
      <c r="H111" t="inlineStr">
        <is>
          <t>เพิ่ม prazosin</t>
        </is>
      </c>
      <c r="I111" t="n">
        <v>4</v>
      </c>
      <c r="J111" t="inlineStr">
        <is>
          <t>✅ คำตอบที่ถูกต้อง: ข้อ ง. เพิ่ม losartan
🎯 ทำไมข้อนี้ถึงถูก: ผู้ป่วยเบาหวานมาตรวจติดตามพบความดันโลหิต 150/98 mmHg และตรวจพบโปรตีนในปัสสาวะ (Urine protein 1.5 g/24 h) เข้าได้กับ Diabetic kidney disease ยาลดความดันโลหิตทางเลือกแรกที่มีฤทธิ์ชะลอการเสื่อมของไต (Renoprotection) คือกลุ่ม ACEI หรือ ARB เช่น Losartan
🔍 ข้ออื่นผิดเพราะอะไร:
• ข้อ ก. เพิ่ม atenolol: Beta-blockers ไม่ใช่ยาทางเลือกแรกในการชะลอการเสื่อมของไต และอาจบดบังอาการเตือนของภาวะน้ำตาลในเลือดต่ำ
• ข้อ ข. เพิ่ม amlodipine: แม้จะลดความดันโลหิตได้ดี แต่ไม่มีฤทธิ์ลดโปรตีนในปัสสาวะได้เด่นชัดเท่ากลุ่ม ACEI/ARB
• ข้อ ค. เพิ่ม furosemide: ใช้เมื่อมีภาวะบวมน้ำหรือไตวายเรื้อรังระยะรุนแรง (GFR ต่ำ) ไม่ใช่ยาทางเลือกแรกในการควบคุมความดันที่มีโปรตีนรั่ว
• ข้อ จ. เพิ่ม prazosin: เป็น Alpha-1 blocker ไม่ใช่ยาทางเลือกแรกและอาจทำให้เกิด First-dose postural hypotension</t>
        </is>
      </c>
      <c r="L111" t="inlineStr">
        <is>
          <t>Hypertension &amp; Nephropathy</t>
        </is>
      </c>
      <c r="M111" t="inlineStr">
        <is>
          <t>Clinic</t>
        </is>
      </c>
      <c r="N111" t="inlineStr">
        <is>
          <t>ข้อ 17 ข้อสอบย้อนหลังปี 2556 Pharma Plus เล่มม่วง 2</t>
        </is>
      </c>
      <c r="O111" t="inlineStr">
        <is>
          <t>ข้อสอบเก่า</t>
        </is>
      </c>
    </row>
    <row r="112" ht="409.6" customHeight="1" s="49">
      <c r="A112" t="n">
        <v>110</v>
      </c>
      <c r="B112" t="inlineStr">
        <is>
          <t>สถานการณ์ที่ 4
เบาหวานผู้ป่วยหญิงไทย อายุ 55 ปี น้ำหนัก 90 กก. ส่วนสูง 150 ซม. แพทย์วินิจฉัยเป็นโรคเบาหวานชนิดที่ 2 FBS 156 mg/dL ไม่มี โรคประจำตัวอื่น ไม่แพ้ยา
อีก 2 เดือนต่อมา ผู้ป่วยมาพบแพทย์ตามนัด ผลตรวจร่างกายเป็นดังนี้ FBS 123 mg/dL, HbA1C 6.8%, BP 150/98, urine analysis : protein 1.5 g24 h
ผู้ป่วยควรได้รับยาเพื่อป้องกันโรคหลอดเลือดหัวใจหรือไม่ อย่างไร</t>
        </is>
      </c>
      <c r="D112" t="inlineStr">
        <is>
          <t>ผู้ป่วยยังไม่ต้องรับ antiplatelet</t>
        </is>
      </c>
      <c r="E112" t="inlineStr">
        <is>
          <t>ผู้ป่วยควรได้รับ aspirin 300 mg OD</t>
        </is>
      </c>
      <c r="F112" t="inlineStr">
        <is>
          <t>ผู้ป่วยควรได้รับ aspirin 81 mg OD</t>
        </is>
      </c>
      <c r="G112" t="inlineStr">
        <is>
          <t>ผู้ป่วยควรได้รับ clopidogrel 75 mg OD</t>
        </is>
      </c>
      <c r="H112" t="inlineStr">
        <is>
          <t>ผู้ป่วยควรได้รับ dual antiplatelet</t>
        </is>
      </c>
      <c r="I112" t="n">
        <v>3</v>
      </c>
      <c r="J112" t="inlineStr">
        <is>
          <t>✅ คำตอบที่ถูกต้อง: ข้อ ค. ผู้ป่วยควรได้รับ aspirin 81 mg OD
🎯 ทำไมข้อนี้ถึงถูก: ในแนวทางการรักษายุคข้อสอบปี 2556 ผู้ป่วยเบาหวานที่มีความดันโลหิตสูงและมีโรคไตที่มีโปรตีนรั่ว จัดเป็นกลุ่มที่มีความเสี่ยงสูงมากต่อการเกิดโรคหลอดเลือดหัวใจ แนะนำให้ยา Aspirin ขนาดต่ำ (81-100 mg ต่อวัน) เพื่อป้องกันโรคหลอดเลือดหัวใจ
🔍 ข้ออื่นผิดเพราะอะไร:
• ข้อ ก. ผู้ป่วยยังไม่ต้องรับ antiplatelet: ผู้ป่วยมีปัจจัยเสี่ยงสูงร่วมกันหลายอย่างจึงมีความจำเป็นต้องได้รับการป้องกัน
• ข้อ ข. ผู้ป่วยควรได้รับ aspirin 300 mg OD: ขนาด 300 mg เป็นขนาดยาแก้ปวดต้านอักเสบ ไม่ใช่ขนาดที่เหมาะสมสำหรับการป้องกันหลอดเลือดหัวใจระยะยาว
• ข้อ ง. ผู้ป่วยควรได้รับ clopidogrel 75 mg OD: เป็นยาทางเลือกสำรองเมื่อผู้ป่วยแพ้ยา Aspirin
• ข้อ จ. ผู้ป่วยควรได้รับ dual antiplatelet: DAPT ใช้เฉพาะในผู้ป่วยหลังเกิด Acute coronary syndrome หรือหลังใส่ขดลวดหลอดเลือดหัวใจ</t>
        </is>
      </c>
      <c r="L112" t="inlineStr">
        <is>
          <t>Atherosclerotic Cardiovascular Disease</t>
        </is>
      </c>
      <c r="M112" t="inlineStr">
        <is>
          <t>Clinic</t>
        </is>
      </c>
      <c r="N112" t="inlineStr">
        <is>
          <t>ข้อ 18 ข้อสอบย้อนหลังปี 2556 Pharma Plus เล่มม่วง 2</t>
        </is>
      </c>
      <c r="O112" t="inlineStr">
        <is>
          <t>ข้อสอบเก่า</t>
        </is>
      </c>
    </row>
    <row r="113" ht="409.6" customHeight="1" s="49">
      <c r="A113" t="n">
        <v>111</v>
      </c>
      <c r="B113" t="inlineStr">
        <is>
          <t>สถานการณ์ที่ 5
ผู้ป่วยชายอายุ 65 ปี มาด้วยอาการปวดท้ายทอย มีโรคประจำตัวคือเบาหวาน ความดัน ไขมัน และโรคไตวายเรื้อรัง มาวัดความดันโลหิตครั้งแรก 155/99 mmHg วัดความดันโลหิตครั้งที่สองได้ 150/95 mmHg
เป้าหมายความดันโลหิตของผู้ป่วยควรน้อยกว่าเท่าไรตาม JNC8</t>
        </is>
      </c>
      <c r="D113" t="inlineStr">
        <is>
          <t>140/90</t>
        </is>
      </c>
      <c r="E113" t="inlineStr">
        <is>
          <t>140/95</t>
        </is>
      </c>
      <c r="F113" t="inlineStr">
        <is>
          <t>135/75</t>
        </is>
      </c>
      <c r="G113" t="inlineStr">
        <is>
          <t>130/80</t>
        </is>
      </c>
      <c r="H113" t="inlineStr">
        <is>
          <t>130/75</t>
        </is>
      </c>
      <c r="I113" t="n">
        <v>1</v>
      </c>
      <c r="J113" t="inlineStr">
        <is>
          <t>✅ คำตอบที่ถูกต้อง: ข้อ ก. 140/90
🎯 ทำไมข้อนี้ถึงถูก: ตามแนวทางการรักษาความดันโลหิตสูงของไทยและสากลในยุคปี 2556 (JNC 7 และ JNC 8) เป้าหมายความดันโลหิตทั่วไปในผู้ป่วยโรคไตเรื้อรังคือ น้อยกว่า 140/90 mmHg (หากมีโปรตีนรั่วมากอาจพิจารณาน้อยกว่า 130/80 mmHg แต่คีย์ข้อสอบปี 2556 กำหนดเป้าหมายมาตรฐานคือ 140/90 mmHg)
🔍 ข้ออื่นผิดเพราะอะไร:
• ข้อ ข. 140/95: ความดันไดแอสโตลิก 95 mmHg สูงเกินเกณฑ์มาตรฐาน
• ข้อ ค. 135/75: ไม่ใช่ตัวเลขเกณฑ์มาตรฐานตามแนวทางเวชปฏิบัติสากล
• ข้อ ง. 130/80: เป็นเป้าหมายที่เข้มงวดตามเกณฑ์ ACC/AHA 2017 ในยุคหลัง แต่คีย์เฉลยปี 2556 คือ 140/90
• ข้อ จ. 130/75: ไม่ใช่ตัวเลขเกณฑ์มาตรฐาน</t>
        </is>
      </c>
      <c r="L113" t="inlineStr">
        <is>
          <t>Hypertension &amp; Nephropathy</t>
        </is>
      </c>
      <c r="M113" t="inlineStr">
        <is>
          <t>Clinic</t>
        </is>
      </c>
      <c r="N113" t="inlineStr">
        <is>
          <t>ข้อ 24 ข้อสอบย้อนหลังปี 2556 Pharma Plus เล่มม่วง 2</t>
        </is>
      </c>
      <c r="O113" t="inlineStr">
        <is>
          <t>ข้อสอบเก่า</t>
        </is>
      </c>
    </row>
    <row r="114" ht="409.6" customHeight="1" s="49">
      <c r="A114" t="n">
        <v>112</v>
      </c>
      <c r="B114" t="inlineStr">
        <is>
          <t>สถานการณ์ที่ 5
ผู้ป่วยชายอายุ 65 ปี มาด้วยอาการปวดท้ายทอย มีโรคประจำตัวคือเบาหวาน ความดัน ไขมัน และโรคไตวายเรื้อรัง มาวัดความดันโลหิตครั้งแรก 155/99 mmHg วัดความดันโลหิตครั้งที่สองได้ 150/95 mmHg
ข้อใดเป็นการจัดการในผู้ป่วยความดันโลหิตสูงดังนี้</t>
        </is>
      </c>
      <c r="D114" t="inlineStr">
        <is>
          <t>เปลี่ยนจากยา HCTZ เป็น furosemide</t>
        </is>
      </c>
      <c r="E114" t="inlineStr">
        <is>
          <t>เปลี่ยนจากยา HCTZ เป็น enalapril</t>
        </is>
      </c>
      <c r="F114" t="inlineStr">
        <is>
          <t>เปลี่ยนจากยา HCTZ เป็น losartan</t>
        </is>
      </c>
      <c r="G114" t="inlineStr">
        <is>
          <t>เปลี่ยนจากยา HCTZ เป็น amlodipine</t>
        </is>
      </c>
      <c r="H114" t="inlineStr">
        <is>
          <t>ไม่จำเป็นต้องจัดการใด ๆ เพิ่ม</t>
        </is>
      </c>
      <c r="I114" t="n">
        <v>2</v>
      </c>
      <c r="J114" t="inlineStr">
        <is>
          <t>✅ คำตอบที่ถูกต้อง: ข้อ ข. เปลี่ยนจากยา HCTZ เป็น enalapril
🎯 ทำไมข้อนี้ถึงถูก: Hydrochlorothiazide (HCTZ) จะสูญเสียประสิทธิภาพในการขับปัสสาวะและลดความดันโลหิตเมื่อการทำงานของไตลดลง (CrCl ต่ำกว่า 30 mL/min) และผู้ป่วยมีภาวะไตเสื่อมร่วมกับโปรตีนรั่ว จึงควรเปลี่ยนเป็น Enalapril (ACEI) ซึ่งมีฤทธิ์ลดแรงดันใน glomerulus และชะลอการเสื่อมของไต
🔍 ข้ออื่นผิดเพราะอะไร:
• ข้อ ก. เปลี่ยนจากยา HCTZ เป็น furosemide: ใช้เพื่อลดภาวะบวมน้ำ แต่ไม่ได้ให้ประโยชน์ในการชะลอการเสื่อมของไตเด่นชัดเท่า ACEI
• ข้อ ค. เปลี่ยนจากยา HCTZ เป็น losartan: แม้เป็น ARB แต่ Enalapril เป็น first-line ตามบัญชียาหลักแห่งชาติและคีย์เฉลย
• ข้อ ง. เปลี่ยนจากยา HCTZ เป็น amlodipine: ไม่มีฤทธิ์ลดความดันในหลอดเลือดฝอยไตและลดโปรตีนรั่วได้ดีเท่า ACEI
• ข้อ จ. ไม่จำเป็นต้องจัดการใด ๆ เพิ่ม: การใช้ HCTZ ต่อไปในผู้ป่วยที่ไตเสื่อมจะไม่มีประสิทธิภาพ</t>
        </is>
      </c>
      <c r="L114" t="inlineStr">
        <is>
          <t>Hypertension &amp; Nephropathy</t>
        </is>
      </c>
      <c r="M114" t="inlineStr">
        <is>
          <t>Clinic</t>
        </is>
      </c>
      <c r="N114" t="inlineStr">
        <is>
          <t>ข้อ 25 ข้อสอบย้อนหลังปี 2556 Pharma Plus เล่มม่วง 2</t>
        </is>
      </c>
      <c r="O114" t="inlineStr">
        <is>
          <t>ข้อสอบเก่า</t>
        </is>
      </c>
    </row>
    <row r="115" ht="409.6" customHeight="1" s="49">
      <c r="A115" t="n">
        <v>113</v>
      </c>
      <c r="B115" t="inlineStr">
        <is>
          <t>สถานการณ์ที่ 15
ชายไทยอายุ 56 ปี มีโรคประจำตัวเป็น CHF (EF=30%) with DM type II with Hypertension วัดความดันโลหิตได้ 140/80 mmHg PR=80 bpm
หากผู้ป่วยรายนี้มีอาการบวม 3+ ท่านจะปรับเปลี่ยนยารักษาอย่างไร</t>
        </is>
      </c>
      <c r="D115" t="inlineStr">
        <is>
          <t>เปลี่ยน HCTZ เป็น HCTZ/Amiloride</t>
        </is>
      </c>
      <c r="E115" t="inlineStr">
        <is>
          <t>เปลี่ยน HCTZ เป็น furosemide</t>
        </is>
      </c>
      <c r="F115" t="inlineStr">
        <is>
          <t>เพิ่มยา spironolactone</t>
        </is>
      </c>
      <c r="G115" t="inlineStr">
        <is>
          <t>เพิ่มยา indapamide</t>
        </is>
      </c>
      <c r="H115" t="inlineStr">
        <is>
          <t>ให้ HCTZ เหมือนเดิมเนื่องจากผู้ป่วยมีโรคร่วมคือเบาหวานและไขมัน</t>
        </is>
      </c>
      <c r="I115" t="n">
        <v>2</v>
      </c>
      <c r="J115" t="inlineStr">
        <is>
          <t>✅ คำตอบที่ถูกต้อง: ข้อ ข. เปลี่ยน HCTZ เป็น furosemide
🎯 ทำไมข้อนี้ถึงถูก: ผู้ป่วยหัวใจล้มเหลว (HFrEF, EF 30%) ที่มีภาวะ fluid overload รุนแรง (อาการบวม pitting edema 3+) จำเป็นต้องใช้ loop diuretic เช่น furosemide ซึ่งมีประสิทธิภาพในการขับน้ำและเกลือแร่สูงกว่า thiazide อย่างมากเพื่อบรรเทาอาการคั่งของสารน้ำอย่างรวดเร็ว
🔍 ข้ออื่นผิดเพราะอะไร:
ข้อ ก. เปลี่ยน HCTZ เป็น HCTZ/Amiloride: ประสิทธิภาพในการขับน้ำยังคงเป็นระดับ thiazide diuretic ซึ่งไม่เพียงพอต่อการลดอาการบวมรุนแรงระดับ 3+
ข้อ ค. เพิ่มยา spironolactone: Spironolactone ให้เพื่อลด mortality ใน HFrEF โดยมีฤทธิ์ขับปัสสาวะอ่อนมาก ไม่สามารถใช้เป็นยาหลักในการแก้น้ำคั่งเฉียบพลัน
ข้อ ง. เพิ่มยา indapamide: Indapamide เป็น thiazide-like diuretic ที่เน้นลดความดันโลหิต ไม่สามารถลด fluid retention ระดับ 3+ ใน CHF ได้
ข้อ จ. ให้ HCTZ เหมือนเดิมเนื่องจากผู้ป่วยมีโรคร่วมคือเบาหวานและไขมัน: การคงยาเดิมจะทำให้ผู้ป่วยเกิดภาวะ acute decompensated heart failure จากการคั่งของน้ำ</t>
        </is>
      </c>
      <c r="L115" t="inlineStr">
        <is>
          <t>Heart Failure &amp; Diuretics</t>
        </is>
      </c>
      <c r="M115" t="inlineStr">
        <is>
          <t>Clinic</t>
        </is>
      </c>
      <c r="N115" t="inlineStr">
        <is>
          <t>ข้อ 55 ข้อสอบย้อนหลังปี 2556 Pharma Plus เล่มม่วง 2</t>
        </is>
      </c>
      <c r="O115" t="inlineStr">
        <is>
          <t>ข้อสอบเก่า</t>
        </is>
      </c>
    </row>
    <row r="116" ht="409.6" customHeight="1" s="49">
      <c r="A116" t="n">
        <v>114</v>
      </c>
      <c r="B116" t="inlineStr">
        <is>
          <t>สถานการณ์ที่ 15
ชายไทยอายุ 56 ปี มีโรคประจำตัวเป็น CHF (EF=30%) with DM type II with Hypertension วัดความดันโลหิตได้ 140/80 mmHg PR=80 bpm
ยาใดควรใช้เพื่อป้องกันโรคหัวใจและหลอดเลือดและโรคหัวใจขาดเลือด</t>
        </is>
      </c>
      <c r="D116" t="inlineStr">
        <is>
          <t>Warfarin</t>
        </is>
      </c>
      <c r="E116" t="inlineStr">
        <is>
          <t>Aspirin</t>
        </is>
      </c>
      <c r="F116" t="inlineStr">
        <is>
          <t>Clopidogrel</t>
        </is>
      </c>
      <c r="G116" t="inlineStr">
        <is>
          <t>Clopidogrel + aspirin</t>
        </is>
      </c>
      <c r="H116" t="inlineStr">
        <is>
          <t>Cilostazol</t>
        </is>
      </c>
      <c r="I116" t="n">
        <v>2</v>
      </c>
      <c r="J116" t="inlineStr">
        <is>
          <t>✅ คำตอบที่ถูกต้อง: ข้อ ข. Aspirin
🎯 ทำไมข้อนี้ถึงถูก: Aspirin ขนาดต่ำ (low-dose aspirin 75-100 mg/day) เป็นยาต้านเกล็ดเลือดมาตรฐานอันดับแรกในการป้องกันโรคหัวใจและหลอดเลือด รวมถึงโรคกล้ามเนื้อหัวใจขาดเลือดในผู้ป่วยที่มีความเสี่ยงสูงจากโรคร่วมเบาหวานและความดันโลหิตสูง
🔍 ข้ออื่นผิดเพราะอะไร:
ข้อ ก. Warfarin: เป็นยาต้านการแข็งตัวของเลือด (oral anticoagulant) มีข้อบ่งใช้หลักใน atrial fibrillation หรือ deep vein thrombosis ไม่ได้ใช้ป้องกัน ischemic coronary events ทั่วไป
ข้อ ค. Clopidogrel: เป็นยาทางเลือกในกรณีที่ผู้ป่วยมีข้อห้ามใช้หรือแพ้ยา aspirin อย่างแท้จริง
ข้อ ง. Clopidogrel + aspirin: Dual antiplatelet therapy (DAPT) มีข้อบ่งใช้เฉพาะหลังทำ PCI หรือ acute coronary syndrome การใช้เป็นเวลานานโดยไม่มีข้อบ่งชี้เพิ่มความเสี่ยงเลือดออกรุนแรง
ข้อ จ. Cilostazol: เป็น phosphodiesterase-3 inhibitor ที่มีข้อบ่งใช้เฉพาะใน intermittent claudication และมีข้อห้ามใช้เด็ดขาดในผู้ป่วย heart failure</t>
        </is>
      </c>
      <c r="L116" t="inlineStr">
        <is>
          <t>Ischemic Heart Disease &amp; Antiplatelets</t>
        </is>
      </c>
      <c r="M116" t="inlineStr">
        <is>
          <t>Clinic</t>
        </is>
      </c>
      <c r="N116" t="inlineStr">
        <is>
          <t>ข้อ 56 ข้อสอบย้อนหลังปี 2556 Pharma Plus เล่มม่วง 2</t>
        </is>
      </c>
      <c r="O116" t="inlineStr">
        <is>
          <t>ข้อสอบเก่า</t>
        </is>
      </c>
    </row>
    <row r="117" ht="409.6" customHeight="1" s="49">
      <c r="A117" t="n">
        <v>115</v>
      </c>
      <c r="B117" t="inlineStr">
        <is>
          <t>สถานการณ์ที่ 15
ชายไทยอายุ 56 ปี มีโรคประจำตัวเป็น CHF (EF=30%) with DM type II with Hypertension วัดความดันโลหิตได้ 140/80 mmHg PR=80 bpm
ผู้ป่วยรายนี้เคยใช้ยารักษาความดันโลหิตสูงมาระยะหนึ่งแล้วเกิดอาการไอแห้งๆ โดยเฉพาะตอนกลางคืน ยาในข้อใดสัมพันธ์กับอาการดังกล่าว</t>
        </is>
      </c>
      <c r="D117" t="inlineStr">
        <is>
          <t>Digitalis glycosides</t>
        </is>
      </c>
      <c r="E117" t="inlineStr">
        <is>
          <t>Selective β1-antagonists</t>
        </is>
      </c>
      <c r="F117" t="inlineStr">
        <is>
          <t>Thiazide diuretics</t>
        </is>
      </c>
      <c r="G117" t="inlineStr">
        <is>
          <t>ACEIs</t>
        </is>
      </c>
      <c r="H117" t="inlineStr">
        <is>
          <t>α1-antagonists</t>
        </is>
      </c>
      <c r="I117" t="n">
        <v>4</v>
      </c>
      <c r="J117" t="inlineStr">
        <is>
          <t>✅ คำตอบที่ถูกต้อง: ข้อ ง. ACEIs
🎯 ทำไมข้อนี้ถึงถูก: ยากลุ่ม ACEIs (Angiotensin-Converting Enzyme Inhibitors) ยับยั้งเอนไซม์ kininase II ทำให้เกิดการคั่งของ bradykinin และ substance P ในทางเดินหายใจส่วนบน ส่งผลให้เกิดอาการไอแห้งๆ (dry cough) ซึ่งมักเป็นมากเวลานอนหรือตอนกลางคืน
🔍 ข้ออื่นผิดเพราะอะไร:
ข้อ ก. Digitalis glycosides: อาการข้างเคียงสำคัญคือ คลื่นไส้ อาเจียน มองเห็นภาพสีเหลืองเขียว (xanthopsia) และภาวะหัวใจเต้นผิดจังหวะ ไม่ทำให้เกิดอาการไอแห้ง
ข้อ ข. Selective β1-antagonists: อาการข้างเคียงคือ หัวใจเต้นช้า (bradycardia) อ่อนเพลีย หรือหลอดลมหดเกร็ง ไม่ได้ทำให้เกิด dry cough จาก bradykinin
ข้อ ค. Thiazide diuretics: ทำให้เกิดความผิดปกติของเกลือแร่ เช่น hypokalemia, hyponatremia, hyperuricemia ไม่สัมพันธ์กับอาการไอ
ข้อ จ. α1-antagonists: อาการข้างเคียงเด่นคือ ความดันโลหิตต่ำขณะเปลี่ยนท่า (first-dose orthostatic hypotension) และอาการบวมน้ำ</t>
        </is>
      </c>
      <c r="L117" t="inlineStr">
        <is>
          <t>Hypertension &amp; Adverse Effects</t>
        </is>
      </c>
      <c r="M117" t="inlineStr">
        <is>
          <t>Clinic</t>
        </is>
      </c>
      <c r="N117" t="inlineStr">
        <is>
          <t>ข้อ 57 ข้อสอบย้อนหลังปี 2556 Pharma Plus เล่มม่วง 2</t>
        </is>
      </c>
      <c r="O117" t="inlineStr">
        <is>
          <t>ข้อสอบเก่า</t>
        </is>
      </c>
    </row>
    <row r="118" ht="409.6" customHeight="1" s="49">
      <c r="A118" t="n">
        <v>116</v>
      </c>
      <c r="B118" t="inlineStr">
        <is>
          <t>สถานการณ์ที่ 15
ชายไทยอายุ 56 ปี มีโรคประจำตัวเป็น CHF (EF=30%) with DM type II with Hypertension วัดความดันโลหิตได้ 140/80 mmHg PR=80 bpm
ยาใดที่มีหลักฐานการลดอัตราการตาย และอัตราการเข้ารักษาตัวในโรงพยาบาลในผู้ป่วย CHF</t>
        </is>
      </c>
      <c r="D118" t="inlineStr">
        <is>
          <t>Digoxin</t>
        </is>
      </c>
      <c r="E118" t="inlineStr">
        <is>
          <t>Nifedipine</t>
        </is>
      </c>
      <c r="F118" t="inlineStr">
        <is>
          <t>Atenolol</t>
        </is>
      </c>
      <c r="G118" t="inlineStr">
        <is>
          <t>Carvedilol</t>
        </is>
      </c>
      <c r="H118" t="inlineStr">
        <is>
          <t>HCTZ</t>
        </is>
      </c>
      <c r="I118" t="n">
        <v>4</v>
      </c>
      <c r="J118" t="inlineStr">
        <is>
          <t>✅ คำตอบที่ถูกต้อง: ข้อ ง. Carvedilol
🎯 ทำไมข้อนี้ถึงถูก: Carvedilol เป็นหนึ่งใน beta-blockers ที่มีหลักฐานการศึกษาระดับ clinical trials ชัดเจน (ร่วมกับ bisoprolol และ metoprolol succinate) ในการลดอัตราการเสียชีวิต (mortality) และลดอัตราการนอนโรงพยาบาลในผู้ป่วย heart failure with reduced ejection fraction (HFrEF)
🔍 ข้ออื่นผิดเพราะอะไร:
ข้อ ก. Digoxin: การศึกษา DIG trial พบว่าช่วยลดอัตราการนอนโรงพยาบาลจากอาการกำเริบ แต่ไม่ลดอัตราการเสียชีวิต (neutral mortality)
ข้อ ข. Nifedipine: Short-acting dihydropyridine calcium channel blocker เพิ่มอัตราการเสียชีวิตในผู้ป่วย CHF และเป็นข้อห้ามใช้
ข้อ ค. Atenolol: ไม่มีหลักฐานในการลดอัตราการเสียชีวิตในผู้ป่วย heart failure
ข้อ จ. HCTZ: ยาขับปัสสาวะช่วยบรรเทาอาการคั่งของน้ำ แต่ไม่มีหลักฐานยืนยันในการลด overall mortality ใน CHF</t>
        </is>
      </c>
      <c r="L118" t="inlineStr">
        <is>
          <t>Heart Failure Guideline-Directed Medical Therapy</t>
        </is>
      </c>
      <c r="M118" t="inlineStr">
        <is>
          <t>Clinic</t>
        </is>
      </c>
      <c r="N118" t="inlineStr">
        <is>
          <t>ข้อ 58 ข้อสอบย้อนหลังปี 2556 Pharma Plus เล่มม่วง 2</t>
        </is>
      </c>
      <c r="O118" t="inlineStr">
        <is>
          <t>ข้อสอบเก่า</t>
        </is>
      </c>
    </row>
    <row r="119" ht="409.6" customHeight="1" s="49">
      <c r="A119" s="45" t="inlineStr">
        <is>
          <t>Clinic</t>
        </is>
      </c>
      <c r="B119" s="45" t="inlineStr">
        <is>
          <t>Ischemic Heart Disease (ACS)</t>
        </is>
      </c>
      <c r="C119" s="45" t="inlineStr">
        <is>
          <t>Mortality benefit of post-MI pharmacotherapy</t>
        </is>
      </c>
      <c r="D119" s="45" t="inlineStr">
        <is>
          <t>[สถานการณ์ที่ 4] ผู้ป่วยชายไทย อายุ 60 ได้รับการวินิจฉัยว่าเป็น Non-ST elevation myocardial infarction ได้รับยาดังนี้
Simvastatin (40) 1x1 PO pc
Enalapril (10) 1x1 PO pc
Aspirin (81) 1x1 PO pc
Clopidogrel (75) 1x1 PO pc
Amlodipine (20) 1x1 PO pc
Isosorbide dinitrate 1 tab SL prn
คำถาม: ยาใดต่อไปนี้ ไม่มีผลลดอัตราการตายสำหรับผู้ป่วย myocardial infarction</t>
        </is>
      </c>
      <c r="E119" s="45" t="inlineStr">
        <is>
          <t>Simvastatin</t>
        </is>
      </c>
      <c r="F119" s="45" t="inlineStr">
        <is>
          <t>Enalapril</t>
        </is>
      </c>
      <c r="G119" s="45" t="inlineStr">
        <is>
          <t>Aspirin</t>
        </is>
      </c>
      <c r="H119" s="45" t="inlineStr">
        <is>
          <t>Clopidogrel</t>
        </is>
      </c>
      <c r="I119" s="45" t="inlineStr">
        <is>
          <t>Amlodipine</t>
        </is>
      </c>
      <c r="J119" s="57" t="inlineStr">
        <is>
          <t>จ</t>
        </is>
      </c>
      <c r="K119" s="45" t="inlineStr">
        <is>
          <t xml:space="preserve">✅ คำตอบที่ถูกต้อง: ข้อ จ. Amlodipine
🎯 ทำไมข้อนี้ถึงถูก: 
🔍 ข้ออื่นผิดเพราะอะไร:
</t>
        </is>
      </c>
      <c r="L119" s="57" t="inlineStr">
        <is>
          <t>ข้อสอบเก่า</t>
        </is>
      </c>
      <c r="M119" s="45" t="inlineStr">
        <is>
          <t>[SOURCE: Pharma Plus เล่มม่วง 2 - ข้อสอบย้อนหลังปี 2557 วันแรก ข้อ 27]</t>
        </is>
      </c>
    </row>
    <row r="120" ht="409.6" customHeight="1" s="49">
      <c r="A120" s="45" t="inlineStr">
        <is>
          <t>Clinic</t>
        </is>
      </c>
      <c r="B120" s="45" t="inlineStr">
        <is>
          <t>Ischemic Heart Disease (ACS)</t>
        </is>
      </c>
      <c r="C120" s="45" t="inlineStr">
        <is>
          <t>Dual antiplatelet therapy (DAPT) duration in NSTEMI</t>
        </is>
      </c>
      <c r="D120" s="45" t="inlineStr">
        <is>
          <t>[สถานการณ์ที่ 4] ผู้ป่วยชายไทย อายุ 60 ได้รับการวินิจฉัยว่าเป็น Non-ST elevation myocardial infarction ได้รับยาดังนี้
Simvastatin (40) 1x1 PO pc
Enalapril (10) 1x1 PO pc
Aspirin (81) 1x1 PO pc
Clopidogrel (75) 1x1 PO pc
Amlodipine (20) 1x1 PO pc
Isosorbide dinitrate 1 tab SL prn
คำถาม: ผู้ป่วยควรได้รับ oral antiplatelet นานเท่าใด</t>
        </is>
      </c>
      <c r="E120" s="45" t="inlineStr">
        <is>
          <t>2 สัปดาห์</t>
        </is>
      </c>
      <c r="F120" s="45" t="inlineStr">
        <is>
          <t>1 เดือน</t>
        </is>
      </c>
      <c r="G120" s="45" t="inlineStr">
        <is>
          <t>3 เดือน</t>
        </is>
      </c>
      <c r="H120" s="45" t="inlineStr">
        <is>
          <t>6 เดือน</t>
        </is>
      </c>
      <c r="I120" s="45" t="inlineStr">
        <is>
          <t>1 ปี</t>
        </is>
      </c>
      <c r="J120" s="57" t="inlineStr">
        <is>
          <t>จ</t>
        </is>
      </c>
      <c r="K120" s="45" t="inlineStr">
        <is>
          <t xml:space="preserve">✅ คำตอบที่ถูกต้อง: ข้อ จ. 1 ปี
🎯 ทำไมข้อนี้ถึงถูก: 
🔍 ข้ออื่นผิดเพราะอะไร:
</t>
        </is>
      </c>
      <c r="L120" s="57" t="inlineStr">
        <is>
          <t>ข้อสอบเก่า</t>
        </is>
      </c>
      <c r="M120" s="45" t="inlineStr">
        <is>
          <t>[SOURCE: Pharma Plus เล่มม่วง 2 - ข้อสอบย้อนหลังปี 2557 วันแรก ข้อ 28]</t>
        </is>
      </c>
    </row>
    <row r="121" ht="409.6" customHeight="1" s="49">
      <c r="A121" s="45" t="inlineStr">
        <is>
          <t>Clinic</t>
        </is>
      </c>
      <c r="B121" s="45" t="inlineStr">
        <is>
          <t>Ischemic Heart Disease (ACS)</t>
        </is>
      </c>
      <c r="C121" s="45" t="inlineStr">
        <is>
          <t>Gastroprotection in DAPT and Clopidogrel interaction</t>
        </is>
      </c>
      <c r="D121" s="45" t="inlineStr">
        <is>
          <t>[สถานการณ์ที่ 4] ผู้ป่วยชายไทย อายุ 60 ได้รับการวินิจฉัยว่าเป็น Non-ST elevation myocardial infarction ได้รับยาดังนี้
Simvastatin (40) 1x1 PO pc
Enalapril (10) 1x1 PO pc
Aspirin (81) 1x1 PO pc
Clopidogrel (75) 1x1 PO pc
Amlodipine (20) 1x1 PO pc
Isosorbide dinitrate 1 tab SL prn
คำถาม: ผู้ป่วยควรได้รับยาในข้อใดเพื่อป้องกันอาการไม่พึงประสงค์ต่อระบบทางเดินอาหาร</t>
        </is>
      </c>
      <c r="E121" s="45" t="inlineStr">
        <is>
          <t>Sucralfate</t>
        </is>
      </c>
      <c r="F121" s="45" t="inlineStr">
        <is>
          <t>Lansonprazole</t>
        </is>
      </c>
      <c r="G121" s="45" t="inlineStr">
        <is>
          <t>Omeprazole</t>
        </is>
      </c>
      <c r="H121" s="45" t="inlineStr">
        <is>
          <t>Esomeprazole</t>
        </is>
      </c>
      <c r="I121" s="45" t="inlineStr">
        <is>
          <t>Alum milk</t>
        </is>
      </c>
      <c r="J121" s="57" t="inlineStr">
        <is>
          <t>ค</t>
        </is>
      </c>
      <c r="K121" s="45" t="inlineStr">
        <is>
          <t xml:space="preserve">✅ คำตอบที่ถูกต้อง: ข้อ ค. Omeprazole
🎯 ทำไมข้อนี้ถึงถูก: 
🔍 ข้ออื่นผิดเพราะอะไร:
</t>
        </is>
      </c>
      <c r="L121" s="57" t="inlineStr">
        <is>
          <t>ข้อสอบเก่า</t>
        </is>
      </c>
      <c r="M121" s="45" t="inlineStr">
        <is>
          <t>[SOURCE: Pharma Plus เล่มม่วง 2 - ข้อสอบย้อนหลังปี 2557 วันแรก ข้อ 29]</t>
        </is>
      </c>
    </row>
    <row r="122" ht="409.6" customHeight="1" s="49">
      <c r="A122" s="45" t="inlineStr">
        <is>
          <t>Clinic</t>
        </is>
      </c>
      <c r="B122" s="45" t="inlineStr">
        <is>
          <t>Dyslipidemia</t>
        </is>
      </c>
      <c r="C122" s="45" t="inlineStr">
        <is>
          <t>Severe hypertriglyceridemia management</t>
        </is>
      </c>
      <c r="D122" s="45" t="inlineStr">
        <is>
          <t>[สถานการณ์ที่ 4] ผู้ป่วยชายไทย อายุ 60 ได้รับการวินิจฉัยว่าเป็น Non-ST elevation myocardial infarction ได้รับยาดังนี้
Simvastatin (40) 1x1 PO pc
Enalapril (10) 1x1 PO pc
Aspirin (81) 1x1 PO pc
Clopidogrel (75) 1x1 PO pc
Amlodipine (20) 1x1 PO pc
Isosorbide dinitrate 1 tab SL prn
คำถาม: หากระดับไขมันของผู้ป่วยเป็นดังนี้ LDL 102 mg/dL, HDL 45 mg/dL, TG 500 mg/dL, Total cholesterol 220 mg/dL ผู้ป่วยควรได้รับยาในข้อใดเพื่อเสริมฤทธิ์ในการลดไขมันกับยา simvastatin</t>
        </is>
      </c>
      <c r="E122" s="45" t="inlineStr">
        <is>
          <t>Gemfibrozil</t>
        </is>
      </c>
      <c r="F122" s="45" t="inlineStr">
        <is>
          <t>Nicotinic acid</t>
        </is>
      </c>
      <c r="G122" s="45" t="inlineStr">
        <is>
          <t>Fish oil</t>
        </is>
      </c>
      <c r="H122" s="45" t="inlineStr">
        <is>
          <t>Cholestyramine</t>
        </is>
      </c>
      <c r="I122" s="45" t="inlineStr">
        <is>
          <t>Ezetimibe</t>
        </is>
      </c>
      <c r="J122" s="57" t="inlineStr">
        <is>
          <t>ก</t>
        </is>
      </c>
      <c r="K122" s="45" t="inlineStr">
        <is>
          <t xml:space="preserve">✅ คำตอบที่ถูกต้อง: ข้อ ก. Gemfibrozil
🎯 ทำไมข้อนี้ถึงถูก: 
🔍 ข้ออื่นผิดเพราะอะไร:
</t>
        </is>
      </c>
      <c r="L122" s="57" t="inlineStr">
        <is>
          <t>ข้อสอบเก่า</t>
        </is>
      </c>
      <c r="M122" s="45" t="inlineStr">
        <is>
          <t>[SOURCE: Pharma Plus เล่มม่วง 2 - ข้อสอบย้อนหลังปี 2557 วันแรก ข้อ 30]</t>
        </is>
      </c>
    </row>
    <row r="123" ht="409.6" customHeight="1" s="49">
      <c r="A123" s="45" t="inlineStr">
        <is>
          <t>Clinic</t>
        </is>
      </c>
      <c r="B123" s="45" t="inlineStr">
        <is>
          <t>Drug Interactions</t>
        </is>
      </c>
      <c r="C123" s="45" t="inlineStr">
        <is>
          <t>Statin and Calcium Channel Blocker interaction</t>
        </is>
      </c>
      <c r="D123" s="45" t="inlineStr">
        <is>
          <t>[สถานการณ์ที่ 4] ผู้ป่วยชายไทย อายุ 60 ได้รับการวินิจฉัยว่าเป็น Non-ST elevation myocardial infarction ได้รับยาดังนี้
Simvastatin (40) 1x1 PO pc
Enalapril (10) 1x1 PO pc
Aspirin (81) 1x1 PO pc
Clopidogrel (75) 1x1 PO pc
Amlodipine (20) 1x1 PO pc
Isosorbide dinitrate 1 tab SL prn
คำถาม: หลังจากผู้ป่วยได้รับยาไประยะหนึ่ง ก็เกิดอาการปวดเมื่อยกล้ามเนื้อ ข้อใดน่าจะเป็นสาเหตุ</t>
        </is>
      </c>
      <c r="E123" s="45" t="inlineStr">
        <is>
          <t>อันตรกิริยาระหว่าง simvastatin และ enalapril</t>
        </is>
      </c>
      <c r="F123" s="45" t="inlineStr">
        <is>
          <t>อันตรกิริยาระหว่าง simvastatin และ amlodipine</t>
        </is>
      </c>
      <c r="G123" s="45" t="inlineStr">
        <is>
          <t>อันตรกิริยาระหว่าง simvastatin และ aspirin</t>
        </is>
      </c>
      <c r="H123" s="45" t="inlineStr">
        <is>
          <t>อันตรกิริยาระหว่าง simvastatin และ clopidogrel</t>
        </is>
      </c>
      <c r="I123" s="45" t="inlineStr">
        <is>
          <t>อันตรกิริยาระหว่าง simvastatin และ isosorbide dinitrate</t>
        </is>
      </c>
      <c r="J123" s="57" t="inlineStr">
        <is>
          <t>ข</t>
        </is>
      </c>
      <c r="K123" s="45" t="inlineStr">
        <is>
          <t xml:space="preserve">✅ คำตอบที่ถูกต้อง: ข้อ ข. อันตรกิริยาระหว่าง simvastatin และ amlodipine
🎯 ทำไมข้อนี้ถึงถูก: 
🔍 ข้ออื่นผิดเพราะอะไร:
</t>
        </is>
      </c>
      <c r="L123" s="57" t="inlineStr">
        <is>
          <t>ข้อสอบเก่า</t>
        </is>
      </c>
      <c r="M123" s="45" t="inlineStr">
        <is>
          <t>[SOURCE: Pharma Plus เล่มม่วง 2 - ข้อสอบย้อนหลังปี 2557 วันแรก ข้อ 31]</t>
        </is>
      </c>
    </row>
    <row r="124" ht="409.6" customHeight="1" s="49">
      <c r="A124" s="45" t="inlineStr">
        <is>
          <t>Clinic</t>
        </is>
      </c>
      <c r="B124" s="45" t="inlineStr">
        <is>
          <t>Pain Management in Cardiovascular Disease</t>
        </is>
      </c>
      <c r="C124" s="45" t="inlineStr">
        <is>
          <t>NSAIDs safety in Ischemic Heart Disease</t>
        </is>
      </c>
      <c r="D124" s="45" t="inlineStr">
        <is>
          <t>[สถานการณ์ที่ 4] ผู้ป่วยชายไทย อายุ 60 ได้รับการวินิจฉัยว่าเป็น Non-ST elevation myocardial infarction ได้รับยาดังนี้
Simvastatin (40) 1x1 PO pc
Enalapril (10) 1x1 PO pc
Aspirin (81) 1x1 PO pc
Clopidogrel (75) 1x1 PO pc
Amlodipine (20) 1x1 PO pc
Isosorbide dinitrate 1 tab SL prn
คำถาม: หากผู้ป่วยมีอาการปวดข้อ ซึ่งไม่สามารถบรรเทาอาการปวดได้ด้วย paracetamol ผู้ป่วยควรได้รับยาในข้อใด</t>
        </is>
      </c>
      <c r="E124" s="45" t="inlineStr">
        <is>
          <t>Celecoxib (200) 1 cap bid pc</t>
        </is>
      </c>
      <c r="F124" s="45" t="inlineStr">
        <is>
          <t>Ibuprofen (400) 2 tab tid pc</t>
        </is>
      </c>
      <c r="G124" s="45" t="inlineStr">
        <is>
          <t>Naproxen (250) 1 tab bid pc</t>
        </is>
      </c>
      <c r="H124" s="45" t="inlineStr">
        <is>
          <t>Aspirin (325) 1 tab tid pc</t>
        </is>
      </c>
      <c r="I124" s="45" t="inlineStr">
        <is>
          <t>Mefenamic acid (250) 1 cap tid pc</t>
        </is>
      </c>
      <c r="J124" s="57" t="inlineStr">
        <is>
          <t>ค</t>
        </is>
      </c>
      <c r="K124" s="45" t="inlineStr">
        <is>
          <t xml:space="preserve">✅ คำตอบที่ถูกต้อง: ข้อ ค. Naproxen (250) 1 tab bid pc
🎯 ทำไมข้อนี้ถึงถูก: 
🔍 ข้ออื่นผิดเพราะอะไร:
</t>
        </is>
      </c>
      <c r="L124" s="57" t="inlineStr">
        <is>
          <t>ข้อสอบเก่า</t>
        </is>
      </c>
      <c r="M124" s="45" t="inlineStr">
        <is>
          <t>[SOURCE: Pharma Plus เล่มม่วง 2 - ข้อสอบย้อนหลังปี 2557 วันแรก ข้อ 33]</t>
        </is>
      </c>
    </row>
    <row r="125" ht="409.6" customHeight="1" s="49">
      <c r="A125" s="45" t="inlineStr">
        <is>
          <t>Clinic</t>
        </is>
      </c>
      <c r="B125" s="45" t="inlineStr">
        <is>
          <t>Hypertension Management &amp; Guidelines</t>
        </is>
      </c>
      <c r="C125" s="45" t="inlineStr">
        <is>
          <t>Blood pressure targets in elderly patients according to JNC 8 guidelines</t>
        </is>
      </c>
      <c r="D125" s="45" t="inlineStr">
        <is>
          <t>[สถานการณ์ที่ 4] ผู้ป่วยชายไทย อายุ 61 ปี มีโรคประจำตัวคือโรคความดันโลหิต ไขมันในเลือดสูง และเก๊าต์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 cholesterol 45 mg/dL
คำถาม: เป้าหมายการควบคุมระดับความดันโลหิตในผู้ป่วยรายนี้ไม่ควรเกินเท่าใด</t>
        </is>
      </c>
      <c r="E125" s="45" t="inlineStr">
        <is>
          <t>150/90 mmHg</t>
        </is>
      </c>
      <c r="F125" s="45" t="inlineStr">
        <is>
          <t>140/90 mmHg</t>
        </is>
      </c>
      <c r="G125" s="45" t="inlineStr">
        <is>
          <t>140/80 mmHg</t>
        </is>
      </c>
      <c r="H125" s="45" t="inlineStr">
        <is>
          <t>135/85 mmHg</t>
        </is>
      </c>
      <c r="I125" s="45" t="inlineStr">
        <is>
          <t>130/80 mmHg</t>
        </is>
      </c>
      <c r="J125" s="57" t="inlineStr">
        <is>
          <t>ก</t>
        </is>
      </c>
      <c r="K125" s="45" t="inlineStr">
        <is>
          <t xml:space="preserve">✅ คำตอบที่ถูกต้อง: ข้อ ก. 150/90 mmHg
🎯 ทำไมข้อนี้ถึงถูก: 
🔍 ข้ออื่นผิดเพราะอะไร:
</t>
        </is>
      </c>
      <c r="L125" s="57" t="inlineStr">
        <is>
          <t>ข้อสอบเก่า</t>
        </is>
      </c>
      <c r="M125" s="45" t="inlineStr">
        <is>
          <t>[SOURCE: Pharma Plus เล่มม่วง 2 - ข้อสอบย้อนหลังปี 2557 วันที่ 2 ข้อ 25]</t>
        </is>
      </c>
    </row>
    <row r="126" ht="409.6" customHeight="1" s="49">
      <c r="A126" s="45" t="inlineStr">
        <is>
          <t>Clinic</t>
        </is>
      </c>
      <c r="B126" s="45" t="inlineStr">
        <is>
          <t>Hypertension &amp; Gout Comorbidity</t>
        </is>
      </c>
      <c r="C126" s="45" t="inlineStr">
        <is>
          <t>Contraindications of thiazide diuretics in patients with hyperuricemia and gout</t>
        </is>
      </c>
      <c r="D126" s="45" t="inlineStr">
        <is>
          <t>[สถานการณ์ที่ 4] ผู้ป่วยชายไทย อายุ 61 ปี มีโรคประจำตัวคือโรคความดันโลหิต ไขมันในเลือดสูง และเก๊าต์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 cholesterol 45 mg/dL
คำถาม: ในกรณีที่ผู้ป่วยรายนี้ควรได้รับยาลดความดันเพิ่มเติม ข้อใดไม่ใช้ยาลดความดันที่ควรใช้ในผู้ป่วยรายนี้</t>
        </is>
      </c>
      <c r="E126" s="45" t="inlineStr">
        <is>
          <t>Losartan</t>
        </is>
      </c>
      <c r="F126" s="45" t="inlineStr">
        <is>
          <t>Metoprolol</t>
        </is>
      </c>
      <c r="G126" s="45" t="inlineStr">
        <is>
          <t>Hydrochlorothiazide</t>
        </is>
      </c>
      <c r="H126" s="45" t="inlineStr">
        <is>
          <t>Amlodipine</t>
        </is>
      </c>
      <c r="I126" s="45" t="inlineStr">
        <is>
          <t>Spironolactone</t>
        </is>
      </c>
      <c r="J126" s="57" t="inlineStr">
        <is>
          <t>ค</t>
        </is>
      </c>
      <c r="K126" s="45" t="inlineStr">
        <is>
          <t xml:space="preserve">✅ คำตอบที่ถูกต้อง: ข้อ ค. Hydrochlorothiazide
🎯 ทำไมข้อนี้ถึงถูก: 
🔍 ข้ออื่นผิดเพราะอะไร:
</t>
        </is>
      </c>
      <c r="L126" s="57" t="inlineStr">
        <is>
          <t>ข้อสอบเก่า</t>
        </is>
      </c>
      <c r="M126" s="45" t="inlineStr">
        <is>
          <t>[SOURCE: Pharma Plus เล่มม่วง 2 - ข้อสอบย้อนหลังปี 2557 วันที่ 2 ข้อ 26]</t>
        </is>
      </c>
    </row>
    <row r="127" ht="409.6" customHeight="1" s="49">
      <c r="A127" s="45" t="inlineStr">
        <is>
          <t>Clinic</t>
        </is>
      </c>
      <c r="B127" s="45" t="inlineStr">
        <is>
          <t>Dyslipidemia Management</t>
        </is>
      </c>
      <c r="C127" s="45" t="inlineStr">
        <is>
          <t>Treatment of severe hypertriglyceridemia and safe fibrate-statin combination (Fenofibrate)</t>
        </is>
      </c>
      <c r="D127" s="45" t="inlineStr">
        <is>
          <t>[สถานการณ์ที่ 4] ผู้ป่วยชายไทย อายุ 61 ปี มีโรคประจำตัวคือโรคความดันโลหิต ไขมันในเลือดสูง และเก๊าต์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 cholesterol 45 mg/dL
คำถาม: ผู้ป่วยรายนี้ ควรได้รับยาในข้อใดเพิ่มเติม เพื่อรักษาภาวะไขมันในเลือดสูง</t>
        </is>
      </c>
      <c r="E127" s="45" t="inlineStr">
        <is>
          <t>Gemfibrozil</t>
        </is>
      </c>
      <c r="F127" s="45" t="inlineStr">
        <is>
          <t>Nicotinic acid</t>
        </is>
      </c>
      <c r="G127" s="45" t="inlineStr">
        <is>
          <t>Fenofibrate</t>
        </is>
      </c>
      <c r="H127" s="45" t="inlineStr">
        <is>
          <t>Cholestyramine</t>
        </is>
      </c>
      <c r="I127" s="45" t="inlineStr">
        <is>
          <t>Ezetimibe</t>
        </is>
      </c>
      <c r="J127" s="57" t="inlineStr">
        <is>
          <t>ค</t>
        </is>
      </c>
      <c r="K127" s="45" t="inlineStr">
        <is>
          <t xml:space="preserve">✅ คำตอบที่ถูกต้อง: ข้อ ค. Fenofibrate
🎯 ทำไมข้อนี้ถึงถูก: 
🔍 ข้ออื่นผิดเพราะอะไร:
</t>
        </is>
      </c>
      <c r="L127" s="57" t="inlineStr">
        <is>
          <t>ข้อสอบเก่า</t>
        </is>
      </c>
      <c r="M127" s="45" t="inlineStr">
        <is>
          <t>[SOURCE: Pharma Plus เล่มม่วง 2 - ข้อสอบย้อนหลังปี 2557 วันที่ 2 ข้อ 27]</t>
        </is>
      </c>
    </row>
    <row r="128" ht="24" customHeight="1" s="49">
      <c r="A128" s="62" t="n">
        <v>117</v>
      </c>
      <c r="B128" s="62" t="inlineStr">
        <is>
          <t>ข้อสอบเก่า</t>
        </is>
      </c>
      <c r="C128" s="62" t="inlineStr">
        <is>
          <t>2558</t>
        </is>
      </c>
      <c r="D128" s="62" t="inlineStr">
        <is>
          <t>Clinic</t>
        </is>
      </c>
      <c r="E128" s="78" t="inlineStr">
        <is>
          <t>Hypertension</t>
        </is>
      </c>
      <c r="F128" s="78" t="inlineStr">
        <is>
          <t>JNC 8 blood pressure goals in elderly</t>
        </is>
      </c>
      <c r="G128" s="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เป้าหมายความดันโลหิตของผู้ป่วยรายนี้ตาม JNC8 เท่ากับข้อใด</t>
        </is>
      </c>
      <c r="H128" s="78" t="inlineStr">
        <is>
          <t>150/90 mmHg</t>
        </is>
      </c>
      <c r="I128" s="78" t="inlineStr">
        <is>
          <t>140/90 mmHg</t>
        </is>
      </c>
      <c r="J128" s="78" t="inlineStr">
        <is>
          <t>130/80 mmHg</t>
        </is>
      </c>
      <c r="K128" s="78" t="inlineStr">
        <is>
          <t>140/80 mmHg</t>
        </is>
      </c>
      <c r="L128" s="78" t="inlineStr">
        <is>
          <t>125/90 mmHg</t>
        </is>
      </c>
      <c r="M128" s="62" t="inlineStr">
        <is>
          <t>ก</t>
        </is>
      </c>
      <c r="N128" s="78" t="inlineStr">
        <is>
          <t xml:space="preserve">✅ คำตอบที่ถูกต้อง: ข้อ ก. 150/90 mmHg
🎯 ทำไมข้อนี้ถึงถูก:
🔍 ข้ออื่นผิดเพราะอะไร:
</t>
        </is>
      </c>
      <c r="O128" s="78" t="inlineStr">
        <is>
          <t>[SOURCE: Pharma Plus เล่มม่วง 2 - ข้อสอบย้อนหลังปี 2558 วันที่ 1 ข้อ 1]</t>
        </is>
      </c>
    </row>
    <row r="129" ht="24" customHeight="1" s="49">
      <c r="A129" s="62" t="n">
        <v>118</v>
      </c>
      <c r="B129" s="62" t="inlineStr">
        <is>
          <t>ข้อสอบเก่า</t>
        </is>
      </c>
      <c r="C129" s="62" t="inlineStr">
        <is>
          <t>2558</t>
        </is>
      </c>
      <c r="D129" s="62" t="inlineStr">
        <is>
          <t>Clinic</t>
        </is>
      </c>
      <c r="E129" s="78" t="inlineStr">
        <is>
          <t>Hypertension</t>
        </is>
      </c>
      <c r="F129" s="78" t="inlineStr">
        <is>
          <t>ACE inhibitors adverse effects and monitoring</t>
        </is>
      </c>
      <c r="G129" s="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ข้อใดคือ ADR ของ enalapril ที่ต้องติดตาม</t>
        </is>
      </c>
      <c r="H129" s="78" t="inlineStr">
        <is>
          <t>Hyperkalemia</t>
        </is>
      </c>
      <c r="I129" s="78" t="inlineStr">
        <is>
          <t>Hyperuricemia</t>
        </is>
      </c>
      <c r="J129" s="78" t="inlineStr">
        <is>
          <t>Hypernatremia</t>
        </is>
      </c>
      <c r="K129" s="78" t="inlineStr">
        <is>
          <t>Hyperphosphatemia</t>
        </is>
      </c>
      <c r="L129" s="78" t="inlineStr">
        <is>
          <t>Hypercalcemia</t>
        </is>
      </c>
      <c r="M129" s="62" t="inlineStr">
        <is>
          <t>ก</t>
        </is>
      </c>
      <c r="N129" s="78" t="inlineStr">
        <is>
          <t xml:space="preserve">✅ คำตอบที่ถูกต้อง: ข้อ ก. Hyperkalemia
🎯 ทำไมข้อนี้ถึงถูก:
🔍 ข้ออื่นผิดเพราะอะไร:
</t>
        </is>
      </c>
      <c r="O129" s="78" t="inlineStr">
        <is>
          <t>[SOURCE: Pharma Plus เล่มม่วง 2 - ข้อสอบย้อนหลังปี 2558 วันที่ 1 ข้อ 2]</t>
        </is>
      </c>
    </row>
    <row r="130" ht="24" customHeight="1" s="49">
      <c r="A130" s="62" t="n">
        <v>119</v>
      </c>
      <c r="B130" s="62" t="inlineStr">
        <is>
          <t>ข้อสอบเก่า</t>
        </is>
      </c>
      <c r="C130" s="62" t="inlineStr">
        <is>
          <t>2558</t>
        </is>
      </c>
      <c r="D130" s="62" t="inlineStr">
        <is>
          <t>Clinic</t>
        </is>
      </c>
      <c r="E130" s="78" t="inlineStr">
        <is>
          <t>Hypertension</t>
        </is>
      </c>
      <c r="F130" s="78" t="inlineStr">
        <is>
          <t>Antihypertensive combination therapy selection</t>
        </is>
      </c>
      <c r="G130" s="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ควรเพิ่มยารักษาความดันใดให้ได้ตามเป้าหมาย</t>
        </is>
      </c>
      <c r="H130" s="78" t="inlineStr">
        <is>
          <t>Atenolol</t>
        </is>
      </c>
      <c r="I130" s="78" t="inlineStr">
        <is>
          <t>Amlodipine</t>
        </is>
      </c>
      <c r="J130" s="78" t="inlineStr">
        <is>
          <t>เพิ่มขนาดยา enalapril</t>
        </is>
      </c>
      <c r="K130" s="78" t="inlineStr">
        <is>
          <t>Indapamide</t>
        </is>
      </c>
      <c r="L130" s="78" t="inlineStr">
        <is>
          <t>HCTZ</t>
        </is>
      </c>
      <c r="M130" s="62" t="inlineStr">
        <is>
          <t>ข</t>
        </is>
      </c>
      <c r="N130" s="78" t="inlineStr">
        <is>
          <t xml:space="preserve">✅ คำตอบที่ถูกต้อง: ข้อ ข. Amlodipine
🎯 ทำไมข้อนี้ถึงถูก:
🔍 ข้ออื่นผิดเพราะอะไร:
</t>
        </is>
      </c>
      <c r="O130" s="78" t="inlineStr">
        <is>
          <t>[SOURCE: Pharma Plus เล่มม่วง 2 - ข้อสอบย้อนหลังปี 2558 วันที่ 1 ข้อ 3]</t>
        </is>
      </c>
    </row>
    <row r="131" ht="24" customHeight="1" s="49">
      <c r="A131" s="62" t="n">
        <v>120</v>
      </c>
      <c r="B131" s="62" t="inlineStr">
        <is>
          <t>ข้อสอบเก่า</t>
        </is>
      </c>
      <c r="C131" s="62" t="inlineStr">
        <is>
          <t>2558</t>
        </is>
      </c>
      <c r="D131" s="62" t="inlineStr">
        <is>
          <t>Clinic</t>
        </is>
      </c>
      <c r="E131" s="78" t="inlineStr">
        <is>
          <t>Dyslipidemia</t>
        </is>
      </c>
      <c r="F131" s="78" t="inlineStr">
        <is>
          <t>Statin and fibrate drug-drug interactions and myopathy</t>
        </is>
      </c>
      <c r="G131" s="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ผู้ป่วยรายนี้ต้องติดตามภาวะใด</t>
        </is>
      </c>
      <c r="H131" s="78" t="inlineStr">
        <is>
          <t>ผื่นผิวหนัง</t>
        </is>
      </c>
      <c r="I131" s="78" t="inlineStr">
        <is>
          <t>ตับอักเสบ</t>
        </is>
      </c>
      <c r="J131" s="78" t="inlineStr">
        <is>
          <t>กล้ามเนื้ออักเสบ</t>
        </is>
      </c>
      <c r="K131" s="78" t="inlineStr">
        <is>
          <t>การทำงานของไตลดลง</t>
        </is>
      </c>
      <c r="L131" s="78" t="inlineStr">
        <is>
          <t>เลือดจาง</t>
        </is>
      </c>
      <c r="M131" s="62" t="inlineStr">
        <is>
          <t>ค</t>
        </is>
      </c>
      <c r="N131" s="78" t="inlineStr">
        <is>
          <t xml:space="preserve">✅ คำตอบที่ถูกต้อง: ข้อ ค. กล้ามเนื้ออักเสบ
🎯 ทำไมข้อนี้ถึงถูก:
🔍 ข้ออื่นผิดเพราะอะไร:
</t>
        </is>
      </c>
      <c r="O131" s="78" t="inlineStr">
        <is>
          <t>[SOURCE: Pharma Plus เล่มม่วง 2 - ข้อสอบย้อนหลังปี 2558 วันที่ 1 ข้อ 4]</t>
        </is>
      </c>
    </row>
    <row r="132" ht="24" customHeight="1" s="49">
      <c r="A132" s="62" t="n">
        <v>121</v>
      </c>
      <c r="B132" s="62" t="inlineStr">
        <is>
          <t>ข้อสอบเก่า</t>
        </is>
      </c>
      <c r="C132" s="62" t="inlineStr">
        <is>
          <t>2558</t>
        </is>
      </c>
      <c r="D132" s="62" t="inlineStr">
        <is>
          <t>Clinic</t>
        </is>
      </c>
      <c r="E132" s="78" t="inlineStr">
        <is>
          <t>Dyslipidemia</t>
        </is>
      </c>
      <c r="F132" s="78" t="inlineStr">
        <is>
          <t>Mechanism of gemfibrozil and statin drug interaction</t>
        </is>
      </c>
      <c r="G132" s="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Simvastatin เกิดปฏิกิริยาระหว่างยา gemfibrozil ด้วยกลไก</t>
        </is>
      </c>
      <c r="H132" s="78" t="inlineStr">
        <is>
          <t>CYP 3A4</t>
        </is>
      </c>
      <c r="I132" s="78" t="inlineStr">
        <is>
          <t>CYP 1A2</t>
        </is>
      </c>
      <c r="J132" s="78" t="inlineStr">
        <is>
          <t>CYP 2C9</t>
        </is>
      </c>
      <c r="K132" s="78" t="inlineStr">
        <is>
          <t>Sulfation</t>
        </is>
      </c>
      <c r="L132" s="78" t="inlineStr">
        <is>
          <t>OATP 1B1</t>
        </is>
      </c>
      <c r="M132" s="62" t="inlineStr">
        <is>
          <t>จ</t>
        </is>
      </c>
      <c r="N132" s="78" t="inlineStr">
        <is>
          <t xml:space="preserve">✅ คำตอบที่ถูกต้อง: ข้อ จ. OATP 1B1
🎯 ทำไมข้อนี้ถึงถูก:
🔍 ข้ออื่นผิดเพราะอะไร:
</t>
        </is>
      </c>
      <c r="O132" s="78" t="inlineStr">
        <is>
          <t>[SOURCE: Pharma Plus เล่มม่วง 2 - ข้อสอบย้อนหลังปี 2558 วันที่ 1 ข้อ 5]</t>
        </is>
      </c>
    </row>
    <row r="133" ht="24" customHeight="1" s="49">
      <c r="A133" s="62" t="n">
        <v>122</v>
      </c>
      <c r="B133" s="62" t="inlineStr">
        <is>
          <t>ข้อสอบเก่า</t>
        </is>
      </c>
      <c r="C133" s="62" t="inlineStr">
        <is>
          <t>2558</t>
        </is>
      </c>
      <c r="D133" s="62" t="inlineStr">
        <is>
          <t>Clinic</t>
        </is>
      </c>
      <c r="E133" s="78" t="inlineStr">
        <is>
          <t>Hypertension</t>
        </is>
      </c>
      <c r="F133" s="78" t="inlineStr">
        <is>
          <t>Antihypertensive selection in renal artery stenosis</t>
        </is>
      </c>
      <c r="G133" s="78"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คำถาม: 6 เดือนต่อมาผู้ป่วยมีภาวะหลอดเลือดแดงที่ไตตีบ ควรให้ยาความดันใด</t>
        </is>
      </c>
      <c r="H133" s="78" t="inlineStr">
        <is>
          <t>Manidipine</t>
        </is>
      </c>
      <c r="I133" s="78" t="inlineStr">
        <is>
          <t>Losartan</t>
        </is>
      </c>
      <c r="J133" s="78" t="inlineStr">
        <is>
          <t>Ramipril</t>
        </is>
      </c>
      <c r="K133" s="78" t="inlineStr">
        <is>
          <t>HCTZ</t>
        </is>
      </c>
      <c r="L133" s="78" t="inlineStr">
        <is>
          <t>Metoprolol</t>
        </is>
      </c>
      <c r="M133" s="62" t="inlineStr">
        <is>
          <t>ก</t>
        </is>
      </c>
      <c r="N133" s="78" t="inlineStr">
        <is>
          <t xml:space="preserve">✅ คำตอบที่ถูกต้อง: ข้อ ก. Manidipine
🎯 ทำไมข้อนี้ถึงถูก:
🔍 ข้ออื่นผิดเพราะอะไร:
</t>
        </is>
      </c>
      <c r="O133" s="78" t="inlineStr">
        <is>
          <t>[SOURCE: Pharma Plus เล่มม่วง 2 - ข้อสอบย้อนหลังปี 2558 วันที่ 1 ข้อ 7]</t>
        </is>
      </c>
    </row>
    <row r="134" ht="24" customHeight="1" s="49">
      <c r="A134" s="62" t="n">
        <v>123</v>
      </c>
      <c r="B134" s="62" t="inlineStr">
        <is>
          <t>ข้อสอบเก่า</t>
        </is>
      </c>
      <c r="C134" s="62" t="inlineStr">
        <is>
          <t>2558</t>
        </is>
      </c>
      <c r="D134" s="62" t="inlineStr">
        <is>
          <t>Clinic</t>
        </is>
      </c>
      <c r="E134" s="78" t="inlineStr">
        <is>
          <t>Hypertension</t>
        </is>
      </c>
      <c r="F134" s="78" t="inlineStr">
        <is>
          <t>Antihypertensive contraindications in asthma</t>
        </is>
      </c>
      <c r="G134" s="78" t="inlineStr">
        <is>
          <t>[กรณีศึกษา 4]
ผู้ป่วยชายโรคหืด
คำถาม: หากผู้ป่วยมีโรคความดันร่วมไม่ควรได้ยาใด</t>
        </is>
      </c>
      <c r="H134" s="78" t="inlineStr">
        <is>
          <t>Carvedilol</t>
        </is>
      </c>
      <c r="I134" s="78" t="inlineStr">
        <is>
          <t>HCTZ</t>
        </is>
      </c>
      <c r="J134" s="78" t="inlineStr">
        <is>
          <t>Enalapril</t>
        </is>
      </c>
      <c r="K134" s="78" t="inlineStr">
        <is>
          <t>Amlodipine</t>
        </is>
      </c>
      <c r="L134" s="78" t="inlineStr">
        <is>
          <t>Valsartan</t>
        </is>
      </c>
      <c r="M134" s="62" t="inlineStr">
        <is>
          <t>ก</t>
        </is>
      </c>
      <c r="N134" s="78" t="inlineStr">
        <is>
          <t xml:space="preserve">✅ คำตอบที่ถูกต้อง: ข้อ ก. Carvedilol
🎯 ทำไมข้อนี้ถึงถูก:
🔍 ข้ออื่นผิดเพราะอะไร:
</t>
        </is>
      </c>
      <c r="O134" s="78" t="inlineStr">
        <is>
          <t>[SOURCE: Pharma Plus เล่มม่วง 2 - ข้อสอบย้อนหลังปี 2558 วันที่ 1 ข้อ 30]</t>
        </is>
      </c>
    </row>
    <row r="135" ht="24" customHeight="1" s="49">
      <c r="A135" s="62" t="n">
        <v>124</v>
      </c>
      <c r="B135" s="62" t="inlineStr">
        <is>
          <t>ข้อสอบเก่า</t>
        </is>
      </c>
      <c r="C135" s="62" t="inlineStr">
        <is>
          <t>2558</t>
        </is>
      </c>
      <c r="D135" s="62" t="inlineStr">
        <is>
          <t>Clinic</t>
        </is>
      </c>
      <c r="E135" s="78" t="inlineStr">
        <is>
          <t>Hypertension &amp; Diuretics</t>
        </is>
      </c>
      <c r="F135" s="78" t="inlineStr">
        <is>
          <t>Mechanisms of Thiazide-induced Hyperuricemia</t>
        </is>
      </c>
      <c r="G135" s="78"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HCTZ ทำให้เกิด hyperuricemia ได้อย่างไร</t>
        </is>
      </c>
      <c r="H135" s="78" t="inlineStr">
        <is>
          <t>เพิ่มการขับออกทางไต</t>
        </is>
      </c>
      <c r="I135" s="78" t="inlineStr">
        <is>
          <t>ลดการขับออกทางไต</t>
        </is>
      </c>
      <c r="J135" s="78" t="inlineStr">
        <is>
          <t>เพิ่มการ metabolism</t>
        </is>
      </c>
      <c r="K135" s="78" t="inlineStr">
        <is>
          <t>ลดการ metabolism</t>
        </is>
      </c>
      <c r="L135" s="78" t="inlineStr">
        <is>
          <t>กระตุ้นการทำงาน xanthine oxidase</t>
        </is>
      </c>
      <c r="M135" s="62" t="inlineStr">
        <is>
          <t>ข</t>
        </is>
      </c>
      <c r="N135" s="78" t="inlineStr">
        <is>
          <t xml:space="preserve">✅ คำตอบที่ถูกต้อง: ข้อ ข. ลดการขับออกทางไต
🎯 ทำไมข้อนี้ถึงถูก:
🔍 ข้ออื่นผิดเพราะอะไร:
</t>
        </is>
      </c>
      <c r="O135" s="78" t="inlineStr">
        <is>
          <t>[SOURCE: Pharma Plus เล่มม่วง 2 - ข้อสอบย้อนหลังปี 2558 วันที่ 2 ข้อ 21]</t>
        </is>
      </c>
    </row>
    <row r="136" ht="24" customHeight="1" s="49">
      <c r="A136" s="62" t="n">
        <v>125</v>
      </c>
      <c r="B136" s="62" t="inlineStr">
        <is>
          <t>ข้อสอบเก่า</t>
        </is>
      </c>
      <c r="C136" s="62" t="inlineStr">
        <is>
          <t>2558</t>
        </is>
      </c>
      <c r="D136" s="62" t="inlineStr">
        <is>
          <t>Clinic</t>
        </is>
      </c>
      <c r="E136" s="78" t="inlineStr">
        <is>
          <t>Hypertension &amp; ACE inhibitors</t>
        </is>
      </c>
      <c r="F136" s="78" t="inlineStr">
        <is>
          <t>Bradykinin accumulation and ACE inhibitor-induced dry cough</t>
        </is>
      </c>
      <c r="G136" s="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ยาในข้อใดทำให้เกิดอาการไอแห้ง</t>
        </is>
      </c>
      <c r="H136" s="78" t="inlineStr">
        <is>
          <t>Acetylcysteine</t>
        </is>
      </c>
      <c r="I136" s="78" t="inlineStr">
        <is>
          <t>Enalapril</t>
        </is>
      </c>
      <c r="J136" s="78" t="inlineStr">
        <is>
          <t>Theophylline</t>
        </is>
      </c>
      <c r="K136" s="78" t="inlineStr">
        <is>
          <t>Fluticasone</t>
        </is>
      </c>
      <c r="L136" s="78" t="inlineStr">
        <is>
          <t>Salmeterol</t>
        </is>
      </c>
      <c r="M136" s="62" t="inlineStr">
        <is>
          <t>ข</t>
        </is>
      </c>
      <c r="N136" s="78" t="inlineStr">
        <is>
          <t xml:space="preserve">✅ คำตอบที่ถูกต้อง: ข้อ ข. Enalapril
🎯 ทำไมข้อนี้ถึงถูก:
🔍 ข้ออื่นผิดเพราะอะไร:
</t>
        </is>
      </c>
      <c r="O136" s="78" t="inlineStr">
        <is>
          <t>[SOURCE: Pharma Plus เล่มม่วง 2 - ข้อสอบย้อนหลังปี 2558 วันที่ 2 ข้อ 43]</t>
        </is>
      </c>
    </row>
    <row r="137" ht="24" customHeight="1" s="49">
      <c r="A137" s="62" t="n">
        <v>126</v>
      </c>
      <c r="B137" s="62" t="inlineStr">
        <is>
          <t>ข้อสอบเก่า</t>
        </is>
      </c>
      <c r="C137" s="62" t="inlineStr">
        <is>
          <t>2558</t>
        </is>
      </c>
      <c r="D137" s="62" t="inlineStr">
        <is>
          <t>Clinic</t>
        </is>
      </c>
      <c r="E137" s="78" t="inlineStr">
        <is>
          <t>Heart Failure (HF)</t>
        </is>
      </c>
      <c r="F137" s="78" t="inlineStr">
        <is>
          <t>Acute Decompensated Heart Failure Management: Intravenous Diuretics</t>
        </is>
      </c>
      <c r="G137" s="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ยาใดที่ผู้ป่วย acute decompensated heart failure รายนี้ควรได้รับในระยะเฉียบพลันเป็นอันดับแรก</t>
        </is>
      </c>
      <c r="H137" s="78" t="inlineStr">
        <is>
          <t>ISDN SL</t>
        </is>
      </c>
      <c r="I137" s="78" t="inlineStr">
        <is>
          <t>Aspirin tablet</t>
        </is>
      </c>
      <c r="J137" s="78" t="inlineStr">
        <is>
          <t>Furosemide IV</t>
        </is>
      </c>
      <c r="K137" s="78" t="inlineStr">
        <is>
          <t>Digoxin tablet</t>
        </is>
      </c>
      <c r="L137" s="78" t="inlineStr">
        <is>
          <t>IV nitroglycerine</t>
        </is>
      </c>
      <c r="M137" s="62" t="inlineStr">
        <is>
          <t>ค</t>
        </is>
      </c>
      <c r="N137" s="78" t="inlineStr">
        <is>
          <t xml:space="preserve">✅ คำตอบที่ถูกต้อง: ข้อ ค. Furosemide IV
🎯 ทำไมข้อนี้ถึงถูก:
🔍 ข้ออื่นผิดเพราะอะไร:
</t>
        </is>
      </c>
      <c r="O137" s="78" t="inlineStr">
        <is>
          <t>[SOURCE: Pharma Plus เล่มม่วง 2 - ข้อสอบย้อนหลังปี 2558 วันที่ 2 ข้อ 54]</t>
        </is>
      </c>
    </row>
    <row r="138" ht="24" customHeight="1" s="49">
      <c r="A138" s="62" t="n">
        <v>127</v>
      </c>
      <c r="B138" s="62" t="inlineStr">
        <is>
          <t>ข้อสอบเก่า</t>
        </is>
      </c>
      <c r="C138" s="62" t="inlineStr">
        <is>
          <t>2558</t>
        </is>
      </c>
      <c r="D138" s="62" t="inlineStr">
        <is>
          <t>Clinic</t>
        </is>
      </c>
      <c r="E138" s="78" t="inlineStr">
        <is>
          <t>Cardiovascular Risk Factors and Heart Failure</t>
        </is>
      </c>
      <c r="F138" s="78" t="inlineStr">
        <is>
          <t>Modifiable and Non-Modifiable Risk Factors for Heart Failure</t>
        </is>
      </c>
      <c r="G138" s="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ข้อใดไม่ใช่ปัจจัยเสี่ยงของโรคหัวใจและหลอดเลือดของผู้ป่วยรายนี้</t>
        </is>
      </c>
      <c r="H138" s="78" t="inlineStr">
        <is>
          <t>เพศชาย</t>
        </is>
      </c>
      <c r="I138" s="78" t="inlineStr">
        <is>
          <t>ความดันโลหิตสูง</t>
        </is>
      </c>
      <c r="J138" s="78" t="inlineStr">
        <is>
          <t>ไขมันในเลือดสูง</t>
        </is>
      </c>
      <c r="K138" s="78" t="inlineStr">
        <is>
          <t>ดื่มสุรา</t>
        </is>
      </c>
      <c r="L138" s="78" t="inlineStr">
        <is>
          <t>อ้วน</t>
        </is>
      </c>
      <c r="M138" s="62" t="inlineStr">
        <is>
          <t>ก</t>
        </is>
      </c>
      <c r="N138" s="78" t="inlineStr">
        <is>
          <t xml:space="preserve">✅ คำตอบที่ถูกต้อง: ข้อ ก. เพศชาย
🎯 ทำไมข้อนี้ถึงถูก:
🔍 ข้ออื่นผิดเพราะอะไร:
</t>
        </is>
      </c>
      <c r="O138" s="78" t="inlineStr">
        <is>
          <t>[SOURCE: Pharma Plus เล่มม่วง 2 - ข้อสอบย้อนหลังปี 2558 วันที่ 2 ข้อ 55]</t>
        </is>
      </c>
    </row>
    <row r="139" ht="24" customHeight="1" s="49">
      <c r="A139" s="62" t="n">
        <v>128</v>
      </c>
      <c r="B139" s="62" t="inlineStr">
        <is>
          <t>ข้อสอบเก่า</t>
        </is>
      </c>
      <c r="C139" s="62" t="inlineStr">
        <is>
          <t>2558</t>
        </is>
      </c>
      <c r="D139" s="62" t="inlineStr">
        <is>
          <t>Clinic</t>
        </is>
      </c>
      <c r="E139" s="78" t="inlineStr">
        <is>
          <t>Heart Failure (HF)</t>
        </is>
      </c>
      <c r="F139" s="78" t="inlineStr">
        <is>
          <t>Guideline-Directed Medical Therapy: Evidence-Based Beta-Blockers (Carvedilol)</t>
        </is>
      </c>
      <c r="G139" s="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เมื่ออาการหัวใจล้มเหลวเฉียบพลันดีขึ้น แพทย์ให้กลับบ้าน เมื่อผู้ป่วยมาพบแพทย์ครั้งหน้าแล้วอาการคงที่และไม่มีภาวะน้ำเกิน (Euvolemic status) ควรได้รับยาใดเพิ่มเติมเพื่อลดอัตราการเสียชีวิต</t>
        </is>
      </c>
      <c r="H139" s="78" t="inlineStr">
        <is>
          <t>Digoxin</t>
        </is>
      </c>
      <c r="I139" s="78" t="inlineStr">
        <is>
          <t>Carvedilol</t>
        </is>
      </c>
      <c r="J139" s="78" t="inlineStr">
        <is>
          <t>Amlodipine</t>
        </is>
      </c>
      <c r="K139" s="78" t="inlineStr">
        <is>
          <t>Amiodarone</t>
        </is>
      </c>
      <c r="L139" s="78" t="inlineStr">
        <is>
          <t>Verapamil</t>
        </is>
      </c>
      <c r="M139" s="62" t="inlineStr">
        <is>
          <t>ข</t>
        </is>
      </c>
      <c r="N139" s="78" t="inlineStr">
        <is>
          <t xml:space="preserve">✅ คำตอบที่ถูกต้อง: ข้อ ข. Carvedilol
🎯 ทำไมข้อนี้ถึงถูก:
🔍 ข้ออื่นผิดเพราะอะไร:
</t>
        </is>
      </c>
      <c r="O139" s="78" t="inlineStr">
        <is>
          <t>[SOURCE: Pharma Plus เล่มม่วง 2 - ข้อสอบย้อนหลังปี 2558 วันที่ 2 ข้อ 56]</t>
        </is>
      </c>
    </row>
    <row r="140" ht="24" customHeight="1" s="49">
      <c r="A140" s="62" t="n">
        <v>129</v>
      </c>
      <c r="B140" s="62" t="inlineStr">
        <is>
          <t>ข้อสอบเก่า</t>
        </is>
      </c>
      <c r="C140" s="62" t="inlineStr">
        <is>
          <t>2558</t>
        </is>
      </c>
      <c r="D140" s="62" t="inlineStr">
        <is>
          <t>Clinic</t>
        </is>
      </c>
      <c r="E140" s="78" t="inlineStr">
        <is>
          <t>Heart Failure (HF)</t>
        </is>
      </c>
      <c r="F140" s="78" t="inlineStr">
        <is>
          <t>Non-Pharmacological Management: Fluid and Sodium Restriction</t>
        </is>
      </c>
      <c r="G140" s="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คำแนะนำในการปฏิบัติตัวข้อใดเหมาะสมที่สุดสำหรับผู้ป่วยโรคหัวใจล้มเหลวรายนี้</t>
        </is>
      </c>
      <c r="H140" s="78" t="inlineStr">
        <is>
          <t>กินผักผลไม้เป็นประจำ</t>
        </is>
      </c>
      <c r="I140" s="78" t="inlineStr">
        <is>
          <t>ดื่มน้ำไม่เกินวันละ 1.5 ลิตร</t>
        </is>
      </c>
      <c r="J140" s="78" t="inlineStr">
        <is>
          <t>ควรออกกำลังกายเป็นประจำทุกวัน</t>
        </is>
      </c>
      <c r="K140" s="78" t="inlineStr">
        <is>
          <t>หลีกเลี่ยงอาหารที่มีไขมันสูง</t>
        </is>
      </c>
      <c r="L140" s="78" t="inlineStr">
        <is>
          <t>ควรระวังไม่ให้ท้องผูก</t>
        </is>
      </c>
      <c r="M140" s="62" t="inlineStr">
        <is>
          <t>ข</t>
        </is>
      </c>
      <c r="N140" s="78" t="inlineStr">
        <is>
          <t xml:space="preserve">✅ คำตอบที่ถูกต้อง: ข้อ ข. ดื่มน้ำไม่เกินวันละ 1.5 ลิตร
🎯 ทำไมข้อนี้ถึงถูก:
🔍 ข้ออื่นผิดเพราะอะไร:
</t>
        </is>
      </c>
      <c r="O140" s="78" t="inlineStr">
        <is>
          <t>[SOURCE: Pharma Plus เล่มม่วง 2 - ข้อสอบย้อนหลังปี 2558 วันที่ 2 ข้อ 57]</t>
        </is>
      </c>
    </row>
    <row r="141" ht="24" customHeight="1" s="49">
      <c r="A141" s="62" t="n">
        <v>130</v>
      </c>
      <c r="B141" s="78" t="inlineStr">
        <is>
          <t>[กรณีศึกษา]
ผู้ป่วยความดันสูง 150-160/100 mmHg มีโรคร่วมเบาหวาน มีความเสี่ยง ASCVD สูง ได้ยา enalapril 20 mg, glipizide 5 mg, amlodipine 10 mg
คำถาม: ต้องลดความดันให้อยู่ในระดับใดตาม guideline ACC 2017</t>
        </is>
      </c>
      <c r="C141" s="62" t="inlineStr"/>
      <c r="D141" s="78" t="inlineStr">
        <is>
          <t>130/80 mmHg</t>
        </is>
      </c>
      <c r="E141" s="78" t="inlineStr">
        <is>
          <t>140/90 mmHg</t>
        </is>
      </c>
      <c r="F141" s="78" t="inlineStr">
        <is>
          <t>130/90 mmHg</t>
        </is>
      </c>
      <c r="G141" s="78" t="inlineStr">
        <is>
          <t>150/90 mmHg</t>
        </is>
      </c>
      <c r="H141" s="78" t="inlineStr">
        <is>
          <t>140/80 mmHg</t>
        </is>
      </c>
      <c r="I141" s="62" t="inlineStr">
        <is>
          <t>1</t>
        </is>
      </c>
      <c r="J141" s="78" t="inlineStr">
        <is>
          <t>✅ คำตอบที่ถูกต้อง: ข้อ ก. 130/80 mmHg
🎯 ทำไมข้อนี้ถึงถูก:
ตาม ACC/AHA 2017 hypertension guideline กำหนด target BP สำหรับผู้ป่วย hypertension ที่มี diabetes mellitus หรือมี high ASCVD risk (10-year ASCVD risk &gt;= 10%) ไว้ที่ &lt; 130/80 mmHg เพื่อลด cardiovascular events
🔍 ข้ออื่นผิดเพราะอะไร:
• • ข้อ ข.: 140/90 mmHg เป็นเป้าหมายเดิมตาม JNC 8 แต่ตาม ACC/AHA 2017 guideline ปรับความเข้มงวดลงมาอยู่ที่ &lt; 130/80 mmHg ในผู้ป่วยกลุ่มเสี่ยงสูง
• ข้อ ค.: 130/90 mmHg ไม่ถูกต้อง เนื่องจากเป้าหมาย diastolic BP ต้องควบคุมให้น้อยกว่า 80 mmHg
• ข้อ ง.: 150/90 mmHg เป็นระดับความดันโลหิตที่สูงเกินไป ไม่ใช่เป้าหมายการรักษาในผู้ป่วยเบาหวานและกลุ่มเสี่ยงสูง
• ข้อ จ.: 140/80 mmHg มีระดับ systolic BP สูงกว่าเกณฑ์เป้าหมาย &lt; 130/80 mmHg ตาม ACC/AHA 2017</t>
        </is>
      </c>
      <c r="K141" s="62" t="inlineStr"/>
      <c r="L141" s="78" t="inlineStr">
        <is>
          <t>Hypertension</t>
        </is>
      </c>
      <c r="M141" s="62" t="inlineStr">
        <is>
          <t>Clinic</t>
        </is>
      </c>
      <c r="N141" s="78" t="inlineStr">
        <is>
          <t>[SOURCE: Pharma Plus เล่มม่วง 2 - ข้อสอบย้อนหลัง PLE-CC1 ปี 2564 วันที่ 1 ข้อ 1]</t>
        </is>
      </c>
      <c r="O141" s="62" t="inlineStr">
        <is>
          <t>ข้อสอบเก่า</t>
        </is>
      </c>
      <c r="P141" s="62" t="inlineStr">
        <is>
          <t>2564</t>
        </is>
      </c>
    </row>
    <row r="142" ht="24" customHeight="1" s="49">
      <c r="A142" s="62" t="n">
        <v>131</v>
      </c>
      <c r="B142" s="78" t="inlineStr">
        <is>
          <t>[กรณีศึกษา]
ผู้ป่วยความดันสูง 150-160/100 mmHg มีโรคร่วมเบาหวาน มีความเสี่ยง ASCVD สูง ได้ยา enalapril 20 mg, glipizide 5 mg, amlodipine 10 mg
คำถาม: กลับมาตรวจพบว่า hyperkalemia ควรทำยังไง</t>
        </is>
      </c>
      <c r="C142" s="62" t="inlineStr"/>
      <c r="D142" s="78" t="inlineStr">
        <is>
          <t>เพิ่ม HCTZ</t>
        </is>
      </c>
      <c r="E142" s="78" t="inlineStr">
        <is>
          <t>กินแบบเดิม</t>
        </is>
      </c>
      <c r="F142" s="78" t="inlineStr">
        <is>
          <t>เพิ่ม Spironolactone</t>
        </is>
      </c>
      <c r="G142" s="78" t="inlineStr">
        <is>
          <t>หยุดยา enalapril</t>
        </is>
      </c>
      <c r="H142" s="78" t="inlineStr">
        <is>
          <t>เพิ่มขนาดยา enalapril</t>
        </is>
      </c>
      <c r="I142" s="62" t="inlineStr">
        <is>
          <t>4</t>
        </is>
      </c>
      <c r="J142" s="78" t="inlineStr">
        <is>
          <t>✅ คำตอบที่ถูกต้อง: ข้อ ง. หยุดยา enalapril
🎯 ทำไมข้อนี้ถึงถูก:
Enalapril เป็นยาในกลุ่ม ACE inhibitor ซึ่งยับยั้งการสร้าง aldosterone ส่งผลให้ไตลดการขับ potassium จนเกิดภาวะ hyperkalemia เมื่อตรวจพบภาวะนี้จึงต้องหยุดยา enalapril ทันทีเพื่อความปลอดภัยของผู้ป่วย
🔍 ข้ออื่นผิดเพราะอะไร:
• • ข้อ ก.: การเพิ่ม HCTZ แม้จะช่วยขับ potassium ได้บ้างแต่ไม่ใช่การแก้ไขที่สาเหตุหลัก และห้ามใช้เป็นวิธีแก้ปัญหาเมื่อเกิด hyperkalemia จาก ACEI โดยไม่จัดการตัวการสำคัญ
• ข้อ ข.: กินแบบเดิมเป็นอันตรายอย่างยิ่ง เนื่องจากภาวะ hyperkalemia สามารถนำไปสู่ cardiac arrhythmia รุนแรงและ cardiac arrest ได้
• ข้อ ค.: Spironolactone เป็น potassium-sparing diuretic หรือ aldosterone antagonist ซึ่งจะยิ่งกักเก็บ potassium ทำให้อาการ hyperkalemia รุนแรงวิกฤตขึ้น
• ข้อ จ.: การเพิ่มขนาดยา enalapril จะยิ่งกด aldosterone มากขึ้น ส่งผลให้ระดับ serum potassium พุ่งสูงขึ้นและอันตรายถึงชีวิต</t>
        </is>
      </c>
      <c r="K142" s="62" t="inlineStr"/>
      <c r="L142" s="78" t="inlineStr">
        <is>
          <t>Hypertension</t>
        </is>
      </c>
      <c r="M142" s="62" t="inlineStr">
        <is>
          <t>Clinic</t>
        </is>
      </c>
      <c r="N142" s="78" t="inlineStr">
        <is>
          <t>[SOURCE: Pharma Plus เล่มม่วง 2 - ข้อสอบย้อนหลัง PLE-CC1 ปี 2564 วันที่ 1 ข้อ 2]</t>
        </is>
      </c>
      <c r="O142" s="62" t="inlineStr">
        <is>
          <t>ข้อสอบเก่า</t>
        </is>
      </c>
      <c r="P142" s="62" t="inlineStr">
        <is>
          <t>2564</t>
        </is>
      </c>
    </row>
    <row r="143" ht="24" customHeight="1" s="49">
      <c r="A143" s="62" t="n">
        <v>132</v>
      </c>
      <c r="B143" s="78" t="inlineStr">
        <is>
          <t>[กรณีศึกษา]
ผู้ป่วยความดันสูง 150-160/100 mmHg มีโรคร่วมเบาหวาน มีความเสี่ยง ASCVD สูง ได้ยา enalapril 20 mg, glipizide 5 mg, amlodipine 10 mg
คำถาม: นัดครั้งถัดไป แพทย์พิจารณาให้จ่ายยา simvastatin 40 mg เพิ่ม ถามควรแนะนำอย่างไร</t>
        </is>
      </c>
      <c r="C143" s="62" t="inlineStr"/>
      <c r="D143" s="78" t="inlineStr">
        <is>
          <t>จ่ายได้ ตามขนาดที่หมอจะจ่าย</t>
        </is>
      </c>
      <c r="E143" s="78" t="inlineStr">
        <is>
          <t>จ่ายไม่ได้ เพราะไม่เข้ากับโรคของผู้ป่วย</t>
        </is>
      </c>
      <c r="F143" s="78" t="inlineStr">
        <is>
          <t>จ่ายได้ แต่ต้องเพิ่มขนาดยาเป็น simvastatin 80 mg</t>
        </is>
      </c>
      <c r="G143" s="78" t="inlineStr">
        <is>
          <t>ไม่จำเป็นต้องให้ simvastatin</t>
        </is>
      </c>
      <c r="H143" s="78" t="inlineStr">
        <is>
          <t>เปลี่ยนเป็น atorvastatin แทน</t>
        </is>
      </c>
      <c r="I143" s="62" t="inlineStr">
        <is>
          <t>5</t>
        </is>
      </c>
      <c r="J143" s="78" t="inlineStr">
        <is>
          <t>✅ คำตอบที่ถูกต้อง: ข้อ จ. เปลี่ยนเป็น atorvastatin แทน
🎯 ทำไมข้อนี้ถึงถูก:
ผู้ป่วยมีเบาหวานร่วมกับ high ASCVD risk มีข้อบ่งชี้ในการได้รับ high-intensity statin therapy (เช่น atorvastatin 40-80 mg หรือ rosuvastatin 20-40 mg) ขณะที่ simvastatin 40 mg จัดเป็นเพียง moderate-intensity statin และไม่สามารถปรับเพิ่มเป็น simvastatin 80 mg ได้เนื่องจาก US FDA เตือนเรื่องความเสี่ยงสูงต่อ myopathy และ rhabdomyolysis จึงควรแนะนำเปลี่ยนเป็น atorvastatin
🔍 ข้ออื่นผิดเพราะอะไร:
• • ข้อ ก.: จ่ายตามขนาด simvastatin 40 mg ได้ฤทธิ์ลด LDL-C เพียงระดับ moderate intensity ซึ่งไม่เพียงพอต่อเป้าหมายการรักษาในผู้ป่วย high ASCVD risk
• ข้อ ข.: ผู้ป่วยโรคเบาหวานที่มีความเสี่ยงสูงมีข้อบ่งชี้ชัดเจนในการใช้ statin เพื่อ primary/secondary prevention ไม่ใช่ไม่เข้ากับโรค
• ข้อ ค.: ห้ามเริ่มหรือเพิ่มขนาดยาเป็น simvastatin 80 mg อย่างเด็ดขาดตามคำเตือนของ US FDA เนื่องจากเพิ่มความเสี่ยงต่อ severe myopathy และ rhabdomyolysis อย่างมีนัยสำคัญ
• ข้อ ง.: ผู้ป่วยเบาหวานที่มี high ASCVD risk จำเป็นต้องได้รับ statin ตามแนวทางเวชปฏิบัติสากลเพื่อลด cardiovascular mortality</t>
        </is>
      </c>
      <c r="K143" s="62" t="inlineStr"/>
      <c r="L143" s="78" t="inlineStr">
        <is>
          <t>Dyslipidemia</t>
        </is>
      </c>
      <c r="M143" s="62" t="inlineStr">
        <is>
          <t>Clinic</t>
        </is>
      </c>
      <c r="N143" s="78" t="inlineStr">
        <is>
          <t>[SOURCE: Pharma Plus เล่มม่วง 2 - ข้อสอบย้อนหลัง PLE-CC1 ปี 2564 วันที่ 1 ข้อ 3]</t>
        </is>
      </c>
      <c r="O143" s="62" t="inlineStr">
        <is>
          <t>ข้อสอบเก่า</t>
        </is>
      </c>
      <c r="P143" s="62" t="inlineStr">
        <is>
          <t>2564</t>
        </is>
      </c>
    </row>
    <row r="144" ht="24" customHeight="1" s="49">
      <c r="A144" s="62" t="n">
        <v>133</v>
      </c>
      <c r="B144" s="78" t="inlineStr">
        <is>
          <t>[กรณีศึกษา ผู้ป่วยไอแห้งเรื้อรัง]
ผู้ป่วยชายอายุ 40 ปี สูง 180 ซม. น้ำหนัก 70 กก. มาด้วยอาการไอแห้ง ๆ เรื้อรัง 3 เดือนแล้ว ไม่มีไข้ ไม่มีเสมหะ ไม่มีน้ำมูก มีโรคประจำตัว คือ DM HTN DLP ตอนนี้ใช้ยา enalapril 10 mg/d, aspirin 81 mg/d, glipizide 5 mg/d, metformin 500 mg/d, atorvastatin 10 mg/d
คำถาม: ยาใดน่าจะเป็นสาเหตุทำให้เกิดอาการไอมากที่สุด</t>
        </is>
      </c>
      <c r="C144" s="62" t="inlineStr"/>
      <c r="D144" s="78" t="inlineStr">
        <is>
          <t>Enalapril</t>
        </is>
      </c>
      <c r="E144" s="78" t="inlineStr">
        <is>
          <t>Aspirin</t>
        </is>
      </c>
      <c r="F144" s="78" t="inlineStr">
        <is>
          <t>Glipizide</t>
        </is>
      </c>
      <c r="G144" s="78" t="inlineStr">
        <is>
          <t>Metformin</t>
        </is>
      </c>
      <c r="H144" s="78" t="inlineStr">
        <is>
          <t>Atorvastatin</t>
        </is>
      </c>
      <c r="I144" s="62" t="inlineStr">
        <is>
          <t>1</t>
        </is>
      </c>
      <c r="J144" s="78" t="inlineStr">
        <is>
          <t>✅ คำตอบที่ถูกต้อง: ข้อ ก. Enalapril
🎯 ทำไมข้อนี้ถึงถูก: ยาในกลุ่ม Angiotensin-Converting Enzyme Inhibitors (ACEIs) เช่น Enalapril มีผลข้างเคียงสำคัญที่พบบ่อยคืออาการไอแห้งเรื้อรัง (chronic persistent dry cough) ซึ่งพบได้ประมาณ 5-20% ของผู้ใช้ยา อาการไอมักเกิดขึ้นได้ตั้งแต่สัปดาห์แรกจนถึงหลายเดือนหลังเริ่มยา และไม่ตอบสนองต่อยาแก้ไอทั่วไป
🔍 ข้ออื่นผิดเพราะอะไร:
• ข้อ ข.: Aspirin ผลข้างเคียงเด่นคือระคายเคืองกระเพาะอาหาร เลือดออกง่าย หรืออาจกระตุ้นให้เกิด bronchospasm ในผู้ป่วย aspirin-exacerbated respiratory disease (AERD) แต่ไม่ใช่สาเหตุของอาการไอแห้งเรื้อรัง 3 เดือน
• ข้อ ค.: Glipizide ผลข้างเคียงสำคัญคือภาวะน้ำตาลในเลือดต่ำ (hypoglycemia) และน้ำหนักตัวเพิ่มขึ้น
• ข้อ ง.: Metformin ผลข้างเคียงเด่นคืออาการทางเดินอาหาร (คลื่นไส้ ท้องเสีย แน่นท้อง) และ lactic acidosis ไม่ทำให้เกิดอาการไอ
• ข้อ จ.: Atorvastatin ผลข้างเคียงเด่นคือปวดกล้ามเนื้อ (myalgia) หรือเอนไซม์ตับเพิ่มขึ้น ไม่เกี่ยวข้องกับอาการไอแห้ง</t>
        </is>
      </c>
      <c r="K144" s="62" t="inlineStr"/>
      <c r="L144" s="78" t="inlineStr">
        <is>
          <t>Hypertension</t>
        </is>
      </c>
      <c r="M144" s="62" t="inlineStr">
        <is>
          <t>Clinic</t>
        </is>
      </c>
      <c r="N144" s="78" t="inlineStr">
        <is>
          <t>[SOURCE: Pharma Plus เล่มม่วง 2 - ข้อสอบย้อนหลัง PLE-CC1 ปี 2564 วันที่ 1 ข้อ 77]</t>
        </is>
      </c>
      <c r="O144" s="62" t="inlineStr">
        <is>
          <t>ข้อสอบเก่า</t>
        </is>
      </c>
      <c r="P144" s="62" t="inlineStr">
        <is>
          <t>2564</t>
        </is>
      </c>
    </row>
    <row r="145" ht="24" customHeight="1" s="49">
      <c r="A145" s="62" t="n">
        <v>134</v>
      </c>
      <c r="B145" s="78" t="inlineStr">
        <is>
          <t>[กรณีศึกษา ผู้ป่วยไอแห้งเรื้อรัง]
ผู้ป่วยชายอายุ 40 ปี สูง 180 ซม. น้ำหนัก 70 กก. มาด้วยอาการไอแห้ง ๆ เรื้อรัง 3 เดือนแล้ว ไม่มีไข้ ไม่มีเสมหะ ไม่มีน้ำมูก มีโรคประจำตัว คือ DM HTN DLP ตอนนี้ใช้ยา enalapril 10 mg/d, aspirin 81 mg/d, glipizide 5 mg/d, metformin 500 mg/d, atorvastatin 10 mg/d
คำถาม: กลไกที่ทำให้เกิดอาการไอ</t>
        </is>
      </c>
      <c r="C145" s="62" t="inlineStr"/>
      <c r="D145" s="78" t="inlineStr">
        <is>
          <t>Bradykinin ลด</t>
        </is>
      </c>
      <c r="E145" s="78" t="inlineStr">
        <is>
          <t>Bradykinin เพิ่ม</t>
        </is>
      </c>
      <c r="F145" s="78" t="inlineStr">
        <is>
          <t>ยับยั้ง COX-1</t>
        </is>
      </c>
      <c r="G145" s="78" t="inlineStr">
        <is>
          <t>ยับยั้ง COX-2</t>
        </is>
      </c>
      <c r="H145" s="78" t="inlineStr">
        <is>
          <t>ยับยั้ง CYP3A4</t>
        </is>
      </c>
      <c r="I145" s="62" t="inlineStr">
        <is>
          <t>2</t>
        </is>
      </c>
      <c r="J145" s="78" t="inlineStr">
        <is>
          <t>✅ คำตอบที่ถูกต้อง: ข้อ ข. Bradykinin เพิ่ม
🎯 ทำไมข้อนี้ถึงถูก: เอนไซม์ Angiotensin-Converting Enzyme (ACE) ทำหน้าที่สลาย bradykinin และ substance P ด้วย เมื่อเอนไซม์ถูกยับยั้งโดยยา Enalapril จะส่งผลให้การสลายลดลง เกิดการคั่งและสะสมของ Bradykinin และ Substance P ในทางเดินหายใจส่วนบนและปอด ซึ่งไปกระตุ้นใยประสาทรับความรู้สึก C-fibers และกระตุ้นการหลั่ง prostaglandins ทำให้เกิดอาการไอแห้งเรื้อรัง
🔍 ข้ออื่นผิดเพราะอะไร:
• ข้อ ก.: Bradykinin ลด เป็นความเข้าใจที่ตรงกันข้าม การยับยั้งเอนไซม์ทำให้ระดับ bradykinin เพิ่มขึ้นไม่ใช่ลดลง
• ข้อ ค.: ยับยั้ง COX-1 เป็นกลไกของยากลุ่ม non-selective NSAIDs และ Aspirin
• ข้อ ง.: ยับยั้ง COX-2 เป็นกลไกของยาต้านการอักเสบกลุ่ม COX-2 selective inhibitors เช่น celecoxib
• ข้อ จ.: ยับยั้ง CYP3A4 เป็นกลไก pharmacokinetic drug interaction ของยาบางชนิด เช่น ketoconazole, clarithromycin ไม่เกี่ยวกับกลไกการไอของ ACEI</t>
        </is>
      </c>
      <c r="K145" s="62" t="inlineStr"/>
      <c r="L145" s="78" t="inlineStr">
        <is>
          <t>Hypertension</t>
        </is>
      </c>
      <c r="M145" s="62" t="inlineStr">
        <is>
          <t>Clinic</t>
        </is>
      </c>
      <c r="N145" s="78" t="inlineStr">
        <is>
          <t>[SOURCE: Pharma Plus เล่มม่วง 2 - ข้อสอบย้อนหลัง PLE-CC1 ปี 2564 วันที่ 1 ข้อ 78]</t>
        </is>
      </c>
      <c r="O145" s="62" t="inlineStr">
        <is>
          <t>ข้อสอบเก่า</t>
        </is>
      </c>
      <c r="P145" s="62" t="inlineStr">
        <is>
          <t>2564</t>
        </is>
      </c>
    </row>
    <row r="146" ht="24" customHeight="1" s="49">
      <c r="A146" s="62" t="n">
        <v>135</v>
      </c>
      <c r="B146" s="78" t="inlineStr">
        <is>
          <t>กลไกการออกฤทธิ์ของ almondine (amlodipine) คือข้อใด</t>
        </is>
      </c>
      <c r="C146" s="62" t="inlineStr"/>
      <c r="D146" s="78" t="inlineStr">
        <is>
          <t>Angiotensin converting enzyme inhibitor</t>
        </is>
      </c>
      <c r="E146" s="78" t="inlineStr">
        <is>
          <t>Beta blocker</t>
        </is>
      </c>
      <c r="F146" s="78" t="inlineStr">
        <is>
          <t>Calcium channel blocker</t>
        </is>
      </c>
      <c r="G146" s="78" t="inlineStr">
        <is>
          <t>Diuretic</t>
        </is>
      </c>
      <c r="H146" s="78" t="inlineStr">
        <is>
          <t>Alpha blocker</t>
        </is>
      </c>
      <c r="I146" s="62" t="inlineStr">
        <is>
          <t>3</t>
        </is>
      </c>
      <c r="J146" s="78" t="inlineStr">
        <is>
          <t>✅ คำตอบที่ถูกต้อง: ข้อ ค. Calcium channel blocker
🎯 ทำไมข้อนี้ถึงถูก: Amlodipine (almondine ในโจทย์เป็นชื่อการค้าหรือคำเรียก) เป็นยากลุ่ม Dihydropyridine Calcium Channel Blocker (CCB) ออกฤทธิ์ยับยั้งการไหลเข้าของแคลเซียมไอออนผ่าน L-type voltage-gated calcium channels บนเซลล์กล้ามเนื้อเรียบของหลอดเลือดแดง ส่งผลให้หลอดเลือดแดงส่วนปลายขยายตัวและลดแรงต้านทานของหลอดเลือด (peripheral vascular resistance) ทำให้ความดันโลหิตลดลง
🔍 ข้ออื่นผิดเพราะอะไร:
• ข้อ ก.: Angiotensin converting enzyme inhibitor คือยากลุ่ม ACEIs เช่น enalapril, lisinopril, ramipril
• ข้อ ข.: Beta blocker คือยากลุ่มปิดกั้นตัวรับบีตา เช่น atenolol, metoprolol, propranolol
• ข้อ ง.: Diuretic คือยากลุ่มขับปัสสาวะ เช่น hydrochlorothiazide, furosemide, spironolactone
• ข้อ จ.: Alpha blocker คือยากลุ่มปิดกั้นตัวรับแอลฟา-1 เช่น prazosin, doxazosin</t>
        </is>
      </c>
      <c r="K146" s="62" t="inlineStr"/>
      <c r="L146" s="78" t="inlineStr">
        <is>
          <t>Hypertension</t>
        </is>
      </c>
      <c r="M146" s="62" t="inlineStr">
        <is>
          <t>Clinic</t>
        </is>
      </c>
      <c r="N146" s="78" t="inlineStr">
        <is>
          <t>[SOURCE: Pharma Plus เล่มม่วง 2 - ข้อสอบย้อนหลัง PLE-CC1 ปี 2564 วันที่ 1 ข้อ 81]</t>
        </is>
      </c>
      <c r="O146" s="62" t="inlineStr">
        <is>
          <t>ข้อสอบเก่า</t>
        </is>
      </c>
      <c r="P146" s="62" t="inlineStr">
        <is>
          <t>2564</t>
        </is>
      </c>
    </row>
    <row r="147" ht="24" customHeight="1" s="49">
      <c r="A147" s="62" t="n">
        <v>136</v>
      </c>
      <c r="B147" s="78" t="inlineStr">
        <is>
          <t>สิ่งที่ควร monitor สำหรับยา amlodipine</t>
        </is>
      </c>
      <c r="C147" s="62" t="inlineStr"/>
      <c r="D147" s="78" t="inlineStr">
        <is>
          <t>Bradycardia</t>
        </is>
      </c>
      <c r="E147" s="78" t="inlineStr">
        <is>
          <t>Hypercalcemia</t>
        </is>
      </c>
      <c r="F147" s="78" t="inlineStr">
        <is>
          <t>Hyperkalemia</t>
        </is>
      </c>
      <c r="G147" s="78" t="inlineStr">
        <is>
          <t>Peripheral edema</t>
        </is>
      </c>
      <c r="H147" s="78" t="inlineStr">
        <is>
          <t>Orthostatic hypotension</t>
        </is>
      </c>
      <c r="I147" s="62" t="inlineStr">
        <is>
          <t>4</t>
        </is>
      </c>
      <c r="J147" s="78" t="inlineStr">
        <is>
          <t>✅ คำตอบที่ถูกต้อง: ข้อ ง. Peripheral edema
🎯 ทำไมข้อนี้ถึงถูก: ยา Amlodipine เป็นยากลุ่ม Dihydropyridine CCB ที่ทำให้เกิดการขยายตัวของหลอดเลือดแดงพรีแคปิลลารี (precapillary arteriolar dilation) มากกว่าหลอดเลือดดำ ส่งผลให้ความดันไฮโดรสแตติกภายในหลอดเลือดฝอยสูงขึ้นและเกิดของเหลวซึมออกสู่นอกหลอดเลือด ก่อให้เกิดอาการข้อเท้าบวมหรือขาบวมส่วนปลาย (peripheral edema / ankle edema) ซึ่งเป็นผลข้างเคียงเด่นที่ต้องติดตามตรวจเช็กอย่างสม่ำเสมอ
🔍 ข้ออื่นผิดเพราะอะไร:
• ข้อ ก.: Bradycardia พบบ่อยในยากลุ่ม Non-dihydropyridine CCBs (Verapamil, Diltiazem) หรือ Beta blockers สำหรับ Amlodipine อาจทำให้เกิด reflex tachycardia ได้ในบางราย
• ข้อ ข.: Hypercalcemia ไม่ใช่ผลข้างเคียงของ amlodipine เพราะยาออกฤทธิ์ปิดกั้นช่องทางเข้าของแคลเซียมเข้าสู่เซลล์ ไม่ได้รบกวนระดับแคลเซียมในซีรัม
• ข้อ ค.: Hyperkalemia เป็นผลข้างเคียงที่ต้องติดตามในยากลุ่ม ACEIs, ARBs หรือ Potassium-sparing diuretics ไม่เกี่ยวกับ amlodipine
• ข้อ จ.: Orthostatic hypotension แม้เกิดขึ้นได้บ้างจากยาลดความดัน แต่ไม่ใช่ผลข้างเคียงจำเพาะและพบบ่อยที่สุดของ amlodipine เท่ากับ peripheral edema</t>
        </is>
      </c>
      <c r="K147" s="62" t="inlineStr"/>
      <c r="L147" s="78" t="inlineStr">
        <is>
          <t>Hypertension</t>
        </is>
      </c>
      <c r="M147" s="62" t="inlineStr">
        <is>
          <t>Clinic</t>
        </is>
      </c>
      <c r="N147" s="78" t="inlineStr">
        <is>
          <t>[SOURCE: Pharma Plus เล่มม่วง 2 - ข้อสอบย้อนหลัง PLE-CC1 ปี 2564 วันที่ 1 ข้อ 83]</t>
        </is>
      </c>
      <c r="O147" s="62" t="inlineStr">
        <is>
          <t>ข้อสอบเก่า</t>
        </is>
      </c>
      <c r="P147" s="62" t="inlineStr">
        <is>
          <t>2564</t>
        </is>
      </c>
    </row>
    <row r="148" ht="24" customHeight="1" s="49">
      <c r="A148" s="62" t="n">
        <v>137</v>
      </c>
      <c r="B148" s="78" t="inlineStr">
        <is>
          <t>[กรณีศึกษา ผู้ป่วยหัวใจล้มเหลวเฉียบพลัน]
ผู้ป่วยมาด้วยอาการหายใจหอบเหนื่อย นอนราบไม่ได้ มี pitting edema มี EF &lt; 30%
คำถาม: ผู้ป่วยมาด้วยอาการหายใจหอบเหนื่อย นอนราบไม่ได้ มี pitting edema มี EF &lt; 30% ไม่ควรใช้ยาใด</t>
        </is>
      </c>
      <c r="C148" s="62" t="inlineStr"/>
      <c r="D148" s="78" t="inlineStr">
        <is>
          <t>Atenolol</t>
        </is>
      </c>
      <c r="E148" s="78" t="inlineStr">
        <is>
          <t>Furosemide</t>
        </is>
      </c>
      <c r="F148" s="78" t="inlineStr">
        <is>
          <t>Enalapril</t>
        </is>
      </c>
      <c r="G148" s="78" t="inlineStr">
        <is>
          <t>Hydrochlorothiazide</t>
        </is>
      </c>
      <c r="H148" s="78" t="inlineStr">
        <is>
          <t>Spironolactone</t>
        </is>
      </c>
      <c r="I148" s="62" t="inlineStr">
        <is>
          <t>1</t>
        </is>
      </c>
      <c r="J148" s="78" t="inlineStr">
        <is>
          <t>✅ คำตอบที่ถูกต้อง: ข้อ ก. Atenolol
🎯 ทำไมข้อนี้ถึงถูก:
ผู้ป่วยมีภาวะ acute decompensated heart failure (ADHF) ร่วมกับ severe volume overload (orthopnea, pitting edema) ห้ามเริ่มยาหรือปรับเพิ่มขนาดยากลุ่ม beta-blockers เช่น atenolol ในระยะเฉียบพลัน เนื่องจากฤทธิ์ negative inotropic effect จะกดการบีบตัวของหัวใจ ส่งผลให้ cardiac output ลดลงอย่างรวดเร็วและภาวะหัวใจล้มเหลวแย่ลง
🔍 ข้ออื่นผิดเพราะอะไร:
• ข้อ ข. Furosemide: เป็น loop diuretic ที่มีบทบาทเป็น first-line therapy ในการกำจัดสารน้ำส่วนเกินและบรรเทาอาการหอบเหนื่อยใน ADHF จึงจำเป็นต้องใช้
• ข้อ ค. Enalapril: เป็น ACE inhibitor ที่ช่วยลด afterload ในหัวใจล้มเหลวเรื้อรัง แม้ต้องระวังความดันโลหิตและไต แต่ไม่ได้มีข้อห้ามเด็ดขาดทันทีเท่ากับการเริ่ม beta-blockers ในระยะ decompensation
• ข้อ ง. Hydrochlorothiazide: เป็น thiazide diuretic ที่สามารถใช้เสริมฤทธิ์ loop diuretic ในภาวะ refractory edema ได้ จึงไม่ใช่ยาที่ห้ามใช้อย่างเด็ดขาด
• ข้อ จ. Spironolactone: เป็น mineralocorticoid receptor antagonist ที่มีข้อบ่งใช้ใน HFrEF เพื่อลด mortality และลด fibrosis ในระยะยาว</t>
        </is>
      </c>
      <c r="K148" s="62" t="inlineStr"/>
      <c r="L148" s="78" t="inlineStr">
        <is>
          <t>Heart Failure</t>
        </is>
      </c>
      <c r="M148" s="62" t="inlineStr">
        <is>
          <t>Clinic</t>
        </is>
      </c>
      <c r="N148" s="78" t="inlineStr">
        <is>
          <t>[SOURCE: Pharma Plus เล่มม่วง 2 - ข้อสอบย้อนหลัง PLE-CC1 ปี 2564 วันที่ 2 ข้อ 1]</t>
        </is>
      </c>
      <c r="O148" s="62" t="inlineStr">
        <is>
          <t>ข้อสอบเก่า</t>
        </is>
      </c>
      <c r="P148" s="62" t="inlineStr">
        <is>
          <t>2564</t>
        </is>
      </c>
    </row>
    <row r="149" ht="24" customHeight="1" s="49">
      <c r="A149" s="62" t="n">
        <v>138</v>
      </c>
      <c r="B149" s="78" t="inlineStr">
        <is>
          <t>[กรณีศึกษา ผู้ป่วยหัวใจล้มเหลวเฉียบพลัน]
ผู้ป่วยมาด้วยอาการหายใจหอบเหนื่อย นอนราบไม่ได้ มี pitting edema มี EF &lt; 30%
คำถาม: ผู้ป่วยมีอาการบวมน้ำ ยาใดมีฤทธิ์ในการลดอาการบวมมากที่สุด</t>
        </is>
      </c>
      <c r="C149" s="62" t="inlineStr"/>
      <c r="D149" s="78" t="inlineStr">
        <is>
          <t>Atenolol</t>
        </is>
      </c>
      <c r="E149" s="78" t="inlineStr">
        <is>
          <t>Furosemide</t>
        </is>
      </c>
      <c r="F149" s="78" t="inlineStr">
        <is>
          <t>Enalapril</t>
        </is>
      </c>
      <c r="G149" s="78" t="inlineStr">
        <is>
          <t>Hydrochlorothiazide</t>
        </is>
      </c>
      <c r="H149" s="78" t="inlineStr">
        <is>
          <t>Spironolactone</t>
        </is>
      </c>
      <c r="I149" s="62" t="inlineStr">
        <is>
          <t>2</t>
        </is>
      </c>
      <c r="J149" s="78" t="inlineStr">
        <is>
          <t>✅ คำตอบที่ถูกต้อง: ข้อ ข. Furosemide
🎯 ทำไมข้อนี้ถึงถูก:
Furosemide เป็น loop diuretic ที่ออกฤทธิ์ยับยั้ง Na+/K+/2Cl- cotransporter ที่ thick ascending limb ของ Loop of Henle ซึ่งสามารถขับโซเดียมได้สูงถึง 20-25% ของ filtered load จึงเป็นยาขับปัสสาวะที่มีประสิทธิภาพสูงที่สุด (high-ceiling diuretic) ในการขับสารน้ำและลดอาการบวมน้ำรวดเร็วที่สุด
🔍 ข้ออื่นผิดเพราะอะไร:
• ข้อ ก. Atenolol: เป็น beta-1 selective adrenergic blocker ไม่มีฤทธิ์ขับปัสสาวะ และอาจทำให้คั่งน้ำมากขึ้นหากหัวใจล้มเหลวรุนแรงขึ้น
• ข้อ ค. Enalapril: เป็น ACE inhibitor ช่วยขยายหลอดเลือดและลดสารน้ำในระยะยาวผ่านการลด aldosterone แต่ไม่มีฤทธิ์ขับปัสสาวะเฉียบพลันเพื่อลดบวมน้ำ
• ข้อ ง. Hydrochlorothiazide: เป็น thiazide diuretic ที่ออกฤทธิ์ที่ distal convoluted tubule ขับโซเดียมได้เพียง 3-5% ของ filtered load จึงมีฤทธิ์ลดบวมน้อยกว่า furosemide อย่างมีนัยสำคัญ
• ข้อ จ. Spironolactone: เป็น aldosterone antagonist ขับโซเดียมได้เพียง 1-2% ที่ collecting duct มุ่งเน้นลด mortality มากกว่าการขับน้ำปริมาณมากอย่างรวดเร็ว</t>
        </is>
      </c>
      <c r="K149" s="62" t="inlineStr"/>
      <c r="L149" s="78" t="inlineStr">
        <is>
          <t>Heart Failure</t>
        </is>
      </c>
      <c r="M149" s="62" t="inlineStr">
        <is>
          <t>Clinic</t>
        </is>
      </c>
      <c r="N149" s="78" t="inlineStr">
        <is>
          <t>[SOURCE: Pharma Plus เล่มม่วง 2 - ข้อสอบย้อนหลัง PLE-CC1 ปี 2564 วันที่ 2 ข้อ 2]</t>
        </is>
      </c>
      <c r="O149" s="62" t="inlineStr">
        <is>
          <t>ข้อสอบเก่า</t>
        </is>
      </c>
      <c r="P149" s="62" t="inlineStr">
        <is>
          <t>2564</t>
        </is>
      </c>
    </row>
    <row r="150" ht="24" customHeight="1" s="49">
      <c r="A150" s="62" t="n">
        <v>139</v>
      </c>
      <c r="B150" s="78" t="inlineStr">
        <is>
          <t>[กรณีศึกษา ชายอายุ 45 ปี โรคความดันโลหิตสูง]
ชายอายุ 45 ปี อาชีพรับจ้าง วินิจฉัยเป็นโรคความดันโลหิตสูง ไม่สูบบุหรี่ ไม่แพ้ยา ดื่มเบียร์บ้างเป็นครั้งคราว ได้ยา HCTZ (25) 1x1 pc ผลตรวจ BP 169/102 mmHg, PR 70/min, RR 20/min, T 36.5
คำถาม: ยา HCTZ ออกฤทธิ์ที่ส่วนใดของ nephron</t>
        </is>
      </c>
      <c r="C150" s="62" t="inlineStr"/>
      <c r="D150" s="78" t="inlineStr">
        <is>
          <t>Proximal tubule</t>
        </is>
      </c>
      <c r="E150" s="78" t="inlineStr">
        <is>
          <t>Distal tubule</t>
        </is>
      </c>
      <c r="F150" s="78" t="inlineStr">
        <is>
          <t>Ascending limb loop of Henle</t>
        </is>
      </c>
      <c r="G150" s="78" t="inlineStr">
        <is>
          <t>Descending limb loop of Henle</t>
        </is>
      </c>
      <c r="H150" s="78" t="inlineStr">
        <is>
          <t>Collecting duct</t>
        </is>
      </c>
      <c r="I150" s="62" t="inlineStr">
        <is>
          <t>2</t>
        </is>
      </c>
      <c r="J150" s="78" t="inlineStr">
        <is>
          <t>✅ คำตอบที่ถูกต้อง: ข้อ ข. Distal tubule
🎯 ทำไมข้อนี้ถึงถูก:
Hydrochlorothiazide (HCTZ) เป็นยาขับปัสสาวะกลุ่ม thiazide ที่ออกฤทธิ์ยับยั้ง Na+/Cl- cotransporter (NCCT) ที่บริเวณ luminal membrane ของ early distal convoluted tubule (Distal tubule)
🔍 ข้ออื่นผิดเพราะอะไร:
• ข้อ ก. Proximal tubule: เป็นตำแหน่งออกฤทธิ์ของ carbonic anhydrase inhibitors เช่น acetazolamide และ SGLT2 inhibitors
• ข้อ ค. Ascending limb loop of Henle: เป็นตำแหน่งออกฤทธิ์ของกลุ่ม loop diuretics เช่น furosemide ที่ยับยั้ง Na+/K+/2Cl- cotransporter
• ข้อ ง. Descending limb loop of Henle: ยอมให้น้ำซึมผ่านได้ดี ไม่มีการขนส่งเกลือแบบ active transport และไม่ใช่ตำแหน่งออกฤทธิ์หลักของยาขับปัสสาวะทั่วไป
• ข้อ จ. Collecting duct: เป็นตำแหน่งออกฤทธิ์ของ potassium-sparing diuretics เช่น spironolactone, eplerenone, amiloride</t>
        </is>
      </c>
      <c r="K150" s="62" t="inlineStr"/>
      <c r="L150" s="78" t="inlineStr">
        <is>
          <t>Hypertension</t>
        </is>
      </c>
      <c r="M150" s="62" t="inlineStr">
        <is>
          <t>Clinic</t>
        </is>
      </c>
      <c r="N150" s="78" t="inlineStr">
        <is>
          <t>[SOURCE: Pharma Plus เล่มม่วง 2 - ข้อสอบย้อนหลัง PLE-CC1 ปี 2564 วันที่ 2 ข้อ 5]</t>
        </is>
      </c>
      <c r="O150" s="62" t="inlineStr">
        <is>
          <t>ข้อสอบเก่า</t>
        </is>
      </c>
      <c r="P150" s="62" t="inlineStr">
        <is>
          <t>2564</t>
        </is>
      </c>
    </row>
    <row r="151" ht="24" customHeight="1" s="49">
      <c r="A151" s="62" t="n">
        <v>140</v>
      </c>
      <c r="B151" s="78" t="inlineStr">
        <is>
          <t>[กรณีศึกษา ชายอายุ 45 ปี โรคความดันโลหิตสูง]
ชายอายุ 45 ปี อาชีพรับจ้าง วินิจฉัยเป็นโรคความดันโลหิตสูง ไม่สูบบุหรี่ ไม่แพ้ยา ดื่มเบียร์บ้างเป็นครั้งคราว ได้ยา HCTZ (25) 1x1 pc ผลตรวจ BP 169/102 mmHg, PR 70/min, RR 20/min, T 36.5
คำถาม: ข้อใดเป็นอาการไม่พึงประสงค์ของยา HCTZ</t>
        </is>
      </c>
      <c r="C151" s="62" t="inlineStr"/>
      <c r="D151" s="78" t="inlineStr">
        <is>
          <t>Hyperglycemia</t>
        </is>
      </c>
      <c r="E151" s="78" t="inlineStr">
        <is>
          <t>Hyperkalemia</t>
        </is>
      </c>
      <c r="F151" s="78" t="inlineStr">
        <is>
          <t>Hypernatremia</t>
        </is>
      </c>
      <c r="G151" s="78" t="inlineStr">
        <is>
          <t>Hypouricemia</t>
        </is>
      </c>
      <c r="H151" s="78" t="inlineStr">
        <is>
          <t>Hypocalcemia</t>
        </is>
      </c>
      <c r="I151" s="62" t="inlineStr">
        <is>
          <t>1</t>
        </is>
      </c>
      <c r="J151" s="78" t="inlineStr">
        <is>
          <t>✅ คำตอบที่ถูกต้อง: ข้อ ก. Hyperglycemia
🎯 ทำไมข้อนี้ถึงถูก:
HCTZ มีผลข้างเคียงเด่นต่อระบบเมแทบอลิซึมคือทำให้น้ำตาลในเลือดสูง (Hyperglycemia) จากการยับยั้งการหลั่งอินซูลินของตับอ่อนอันเนื่องมาจากภาวะ hypokalemia รวมถึงเพิ่มภาวะดื้อต่ออินซูลิน นอกจากนี้ยังทำให้เกิด hyperuricemia, hypercalcemia และ hyperlipidemia
🔍 ข้ออื่นผิดเพราะอะไร:
• ข้อ ข. Hyperkalemia: ผิด เพราะ HCTZ เพิ่มการขับโพแทสเซียมออกทางไต ส่งผลให้เกิดภาวะ hypokalemia ไม่ใช่ hyperkalemia
• ข้อ ค. Hypernatremia: ผิด เพราะ HCTZ ยับยั้งการดูดกลับโซเดียม ส่งผลให้เกิดภาวะ hyponatremia
• ข้อ ง. Hypouricemia: ผิด เพราะ HCTZ แย่งชิงการขับกรดยูริกที่ proximal tubule ส่งผลให้ระดับกรดยูริกในเลือดสูงขึ้น (hyperuricemia) จนอาจกระตุ้นโรคเกาต์
• ข้อ จ. Hypocalcemia: ผิด เพราะ thiazides เพิ่มการดูดซึมแคลเซียมกลับที่ distal tubule จึงทำให้ระดับแคลเซียมในเลือดสูงขึ้น (hypercalcemia)</t>
        </is>
      </c>
      <c r="K151" s="62" t="inlineStr"/>
      <c r="L151" s="78" t="inlineStr">
        <is>
          <t>Hypertension</t>
        </is>
      </c>
      <c r="M151" s="62" t="inlineStr">
        <is>
          <t>Clinic</t>
        </is>
      </c>
      <c r="N151" s="78" t="inlineStr">
        <is>
          <t>[SOURCE: Pharma Plus เล่มม่วง 2 - ข้อสอบย้อนหลัง PLE-CC1 ปี 2564 วันที่ 2 ข้อ 6]</t>
        </is>
      </c>
      <c r="O151" s="62" t="inlineStr">
        <is>
          <t>ข้อสอบเก่า</t>
        </is>
      </c>
      <c r="P151" s="62" t="inlineStr">
        <is>
          <t>2564</t>
        </is>
      </c>
    </row>
    <row r="152" ht="24" customHeight="1" s="49">
      <c r="A152" s="62" t="n">
        <v>141</v>
      </c>
      <c r="B152" s="78" t="inlineStr">
        <is>
          <t>[กรณีศึกษา เด็กอายุ 7 เดือน Congestive Heart Failure]
เด็กอายุ 7 เดือน น้ำหนักก่อนบวมคือ 4 kg เป็น congestive heart failure มีภาวะ volume overload แพทย์ให้ furosemide 4 mg PO bid po pc. โรงพยาบาลมี furosemide 40 mg tablet
คำถาม: จากข้างต้นแพทย์พิจารณาให้ dose การรักษาเท่าไร</t>
        </is>
      </c>
      <c r="C152" s="62" t="inlineStr"/>
      <c r="D152" s="78" t="inlineStr">
        <is>
          <t>0.5 mg/kg/day</t>
        </is>
      </c>
      <c r="E152" s="78" t="inlineStr">
        <is>
          <t>1 mg/kg/dose</t>
        </is>
      </c>
      <c r="F152" s="78" t="inlineStr">
        <is>
          <t>1.5 mg/kg/day</t>
        </is>
      </c>
      <c r="G152" s="78" t="inlineStr">
        <is>
          <t>2 mg/kg/day</t>
        </is>
      </c>
      <c r="H152" s="78" t="inlineStr">
        <is>
          <t>2 mg/kg/dose</t>
        </is>
      </c>
      <c r="I152" s="62" t="inlineStr">
        <is>
          <t>4</t>
        </is>
      </c>
      <c r="J152" s="78" t="inlineStr">
        <is>
          <t>✅ คำตอบที่ถูกต้อง: ข้อ ง. 2 mg/kg/day
🎯 ทำไมข้อนี้ถึงถูก:
ผู้ป่วยได้รับ furosemide 4 mg รับประทานวันละ 2 ครั้ง (bid) คิดเป็นขนาดยารวมต่อวันเท่ากับ 4 mg คูณ 2 เท่ากับ 8 mg ต่อวัน เมื่อคำนวณตามน้ำหนักตัวเด็ก 4 kg จะได้ขนาดยาต่อวันเท่ากับ 8 mg หาร 4 kg เท่ากับ 2 mg/kg/day (หรือคิดเป็นต่อมื้อคือ 4 mg หาร 4 kg เท่ากับ 1 mg/kg/dose ซึ่งตัวเลือก ง ระบุ 2 mg/kg/day จึงถูกต้องสมบูรณ์)
🔍 ข้ออื่นผิดเพราะอะไร:
• ข้อ ก. 0.5 mg/kg/day: คำนวณต่ำกว่าความเป็นจริงมาก โดยขนาดยารวมต่อวันของเด็กคือ 8 mg/4 kg เท่ากับ 2 mg/kg/day
• ข้อ ข. 1 mg/kg/dose: แม้ตัวเลขต่อมื้อจะเท่ากับ 1 mg/kg/dose แต่ในมาตรฐานโจทย์ข้อสอบสภาฯ จะมุ่งเน้นขนาดยารวมต่อวัน (total daily dose) คือ 2 mg/kg/day (ข้อ ง)
• ข้อ ค. 1.5 mg/kg/day: ขนาดยาไม่ตรงกับปริมาณยา 8 mg ต่อ 4 kg
• ข้อ จ. 2 mg/kg/dose: เป็นขนาดยาที่สูงเกินจริงไปสองเท่า เพราะผู้ป่วยได้มื้อละ 4 mg คิดเป็น 1 mg/kg/dose ไม่ใช่ 2 mg/kg/dose</t>
        </is>
      </c>
      <c r="K152" s="62" t="inlineStr"/>
      <c r="L152" s="78" t="inlineStr">
        <is>
          <t>Heart Failure</t>
        </is>
      </c>
      <c r="M152" s="62" t="inlineStr">
        <is>
          <t>Clinic</t>
        </is>
      </c>
      <c r="N152" s="78" t="inlineStr">
        <is>
          <t>[SOURCE: Pharma Plus เล่มม่วง 2 - ข้อสอบย้อนหลัง PLE-CC1 ปี 2564 วันที่ 2 ข้อ 10]</t>
        </is>
      </c>
      <c r="O152" s="62" t="inlineStr">
        <is>
          <t>ข้อสอบเก่า</t>
        </is>
      </c>
      <c r="P152" s="62" t="inlineStr">
        <is>
          <t>2564</t>
        </is>
      </c>
    </row>
    <row r="153" ht="24" customHeight="1" s="49">
      <c r="A153" s="62" t="n">
        <v>142</v>
      </c>
      <c r="B153" s="78" t="inlineStr">
        <is>
          <t>[อาการไม่พึงประสงค์ของยาขับปัสสาวะ]
การติดตามผลข้างเคียงจากการใช้ยา Furosemide ในผู้ป่วยภาวะหัวใจล้มเหลว
คำถาม: ข้อใดคือ ADR ของ furosemide</t>
        </is>
      </c>
      <c r="C153" s="62" t="inlineStr"/>
      <c r="D153" s="78" t="inlineStr">
        <is>
          <t>Hyponatremia</t>
        </is>
      </c>
      <c r="E153" s="78" t="inlineStr">
        <is>
          <t>Hyperglycemia</t>
        </is>
      </c>
      <c r="F153" s="78" t="inlineStr">
        <is>
          <t>Hypokalemia</t>
        </is>
      </c>
      <c r="G153" s="78" t="inlineStr">
        <is>
          <t>Hyperpnea</t>
        </is>
      </c>
      <c r="H153" s="78" t="inlineStr">
        <is>
          <t>Metabolic acidosis</t>
        </is>
      </c>
      <c r="I153" s="62" t="inlineStr">
        <is>
          <t>3</t>
        </is>
      </c>
      <c r="J153" s="78" t="inlineStr">
        <is>
          <t>✅ คำตอบที่ถูกต้อง: ข้อ ค. Hypokalemia
🎯 ทำไมข้อนี้ถึงถูก:
Hypokalemia เป็นอาการไม่พึงประสงค์ที่พบบ่อยและมีความสำคัญทางคลินิกมากที่สุดของ furosemide เนื่องจากยายับยั้งการดูดกลับโซเดียมและคลอไรด์ที่ Loop of Henle ทำให้มีโซเดียมและของเหลวไหลไปยัง distal nephron มากขึ้น ส่งผลให้เกิดการหลั่งและขับ potassium และ hydrogen ions ออกทางปัสสาวะอย่างมาก จนเกิด hypokalemic metabolic alkalosis
🔍 ข้ออื่นผิดเพราะอะไร:
• ข้อ ก. Hyponatremia: แม้ furosemide สามารถทำให้เกิด hyponatremia ได้ แต่มักเกิดกับ thiazides มากกว่า เนื่องจาก loop diuretics ยับยั้ง countercurrent mechanism ทำให้ความสามารถในการเจือจางและทำให้ปัสสาวะเข้มข้นลดลง โซเดียมในเลือดจึงไม่ค่อยลดฮวบเท่า thiazides
• ข้อ ข. Hyperglycemia: เกิดได้น้อยกว่าเมื่อเทียบกับกลุ่ม thiazide diuretics
• ข้อ ง. Hyperpnea: ไม่ใช่อาการไม่พึงประสงค์โดยตรงของ furosemide
• ข้อ จ. Metabolic acidosis: ผิด เพราะ furosemide ทำให้เกิดภาวะ metabolic alkalosis จากการขับ hydrogen ions และ chloride ออกทางปัสสาวะ (contraction alkalosis)</t>
        </is>
      </c>
      <c r="K153" s="62" t="inlineStr"/>
      <c r="L153" s="78" t="inlineStr">
        <is>
          <t>Heart Failure</t>
        </is>
      </c>
      <c r="M153" s="62" t="inlineStr">
        <is>
          <t>Clinic</t>
        </is>
      </c>
      <c r="N153" s="78" t="inlineStr">
        <is>
          <t>[SOURCE: Pharma Plus เล่มม่วง 2 - ข้อสอบย้อนหลัง PLE-CC1 ปี 2564 วันที่ 2 ข้อ 12]</t>
        </is>
      </c>
      <c r="O153" s="62" t="inlineStr">
        <is>
          <t>ข้อสอบเก่า</t>
        </is>
      </c>
      <c r="P153" s="62" t="inlineStr">
        <is>
          <t>2564</t>
        </is>
      </c>
    </row>
    <row r="154" ht="24" customHeight="1" s="49">
      <c r="A154" s="62" t="n">
        <v>143</v>
      </c>
      <c r="B154" s="78"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DRP ของผู้ป่วยรายนี้คือ</t>
        </is>
      </c>
      <c r="C154" s="62" t="inlineStr"/>
      <c r="D154" s="78" t="inlineStr">
        <is>
          <t>Dosage too low</t>
        </is>
      </c>
      <c r="E154" s="78" t="inlineStr">
        <is>
          <t>Dosage too high</t>
        </is>
      </c>
      <c r="F154" s="78" t="inlineStr">
        <is>
          <t>Invalid indication</t>
        </is>
      </c>
      <c r="G154" s="78" t="inlineStr">
        <is>
          <t>Improper drug</t>
        </is>
      </c>
      <c r="H154" s="78" t="inlineStr">
        <is>
          <t>Need for addition drug therapy</t>
        </is>
      </c>
      <c r="I154" s="62" t="inlineStr">
        <is>
          <t>1</t>
        </is>
      </c>
      <c r="J154" s="78" t="inlineStr">
        <is>
          <t>✅ คำตอบที่ถูกต้อง: ข้อ ก. Dosage too low
🎯 ทำไมข้อนี้ถึงถูก:
ผู้ป่วยหญิงอายุ 50 ปี มีระดับ LDL สูง (คำนวณตาม Friedewald equation ได้ LDL = 250 - 40 - 60 = 150 mg/dL) และจัดเป็นกลุ่มเสี่ยงที่ต้องได้รับ statin therapy ที่มีประสิทธิภาพเหมาะสม การให้ Simvastatin 20 mg จัดเป็นเพียง low-to-moderate intensity statin (ลด LDL ได้ประมาณ 30%) ซึ่งไม่เพียงพอที่จะควบคุมไขมันให้บรรลุเป้าหมาย จึงจัดเป็น DRP ประเภท Dosage too low (หรือ Subtherapeutic dosage)
🔍 ข้ออื่นผิดเพราะอะไร:
• ข้อ ข. Dosage too high: ขนาดยา simvastatin 20 mg ไม่ได้สูงเกินขนาดปกติ (ขนาดยาสูงสุดคือ 40 mg)
• ข้อ ค. Invalid indication: ผู้ป่วยมีภาวะ dyslipidemia ชัดเจน จึงมีข้อบ่งใช้ในการรักษาอย่างถูกต้อง
• ข้อ ง. Improper drug: กลุ่ม Statin เป็นยาตัวเลือกแรกตามแนวทางเวชปฏิบัติ ไม่ถือว่าเป็นยาที่ไม่เหมาะสม
• ข้อ จ. Need for addition drug therapy: ยังไม่จำเป็นต้องเพิ่มยากลุ่มอื่น เช่น fibrate หรือ ezetimibe ในทันที จนกว่าจะปรับขนาด statin ให้ได้ขนาดที่เหมาะสมเต็มที่ก่อน</t>
        </is>
      </c>
      <c r="K154" s="62" t="inlineStr"/>
      <c r="L154" s="78" t="inlineStr">
        <is>
          <t>Dyslipidemia</t>
        </is>
      </c>
      <c r="M154" s="62" t="inlineStr">
        <is>
          <t>Clinic</t>
        </is>
      </c>
      <c r="N154" s="78" t="inlineStr">
        <is>
          <t>[SOURCE: Pharma Plus เล่มม่วง 2 - ข้อสอบย้อนหลัง PLE-CC1 ปี 2564 วันที่ 2 ข้อ 16]</t>
        </is>
      </c>
      <c r="O154" s="62" t="inlineStr">
        <is>
          <t>ข้อสอบเก่า</t>
        </is>
      </c>
      <c r="P154" s="62" t="inlineStr">
        <is>
          <t>2564</t>
        </is>
      </c>
    </row>
    <row r="155" ht="24" customHeight="1" s="49">
      <c r="A155" s="62" t="n">
        <v>144</v>
      </c>
      <c r="B155" s="78"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ยาที่ผู้ป่วยควรได้รับตาม 2013 ACC guideline คือ</t>
        </is>
      </c>
      <c r="C155" s="62" t="inlineStr"/>
      <c r="D155" s="78" t="inlineStr">
        <is>
          <t>Simvastatin 10 mg od hs</t>
        </is>
      </c>
      <c r="E155" s="78" t="inlineStr">
        <is>
          <t>Atorvastatin 40 mg od</t>
        </is>
      </c>
      <c r="F155" s="78" t="inlineStr">
        <is>
          <t>Fenofibrate 300 mg</t>
        </is>
      </c>
      <c r="G155" s="78" t="inlineStr">
        <is>
          <t>Simvastatin 20 mg + fenofibrate 300 mg</t>
        </is>
      </c>
      <c r="H155" s="78" t="inlineStr">
        <is>
          <t>Atorvastatin 20 mg + fenofibrate 300 mg</t>
        </is>
      </c>
      <c r="I155" s="62" t="inlineStr">
        <is>
          <t>2</t>
        </is>
      </c>
      <c r="J155" s="78" t="inlineStr">
        <is>
          <t>✅ คำตอบที่ถูกต้อง: ข้อ ข. Atorvastatin 40 mg od
🎯 ทำไมข้อนี้ถึงถูก:
ตาม 2013 ACC/AHA Cholesterol Guideline ผู้ป่วยที่มีความเสี่ยงสูงควรได้รับ High-intensity statin เพื่อลดระดับ LDL-C ลงมากกว่าหรือเท่ากับ 50% ซึ่งยาและขนาดที่จัดเป็น High-intensity statin คือ Atorvastatin 40-80 mg daily หรือ Rosuvastatin 20-40 mg daily ตัวเลือก ข. Atorvastatin 40 mg od จึงถูกต้องตรงตามแนวทางเวชปฏิบัติ
🔍 ข้ออื่นผิดเพราะอะไร:
• ข้อ ก. Simvastatin 10 mg od hs: จัดเป็น low-intensity statin ไม่เพียงพอต่อการควบคุมระดับไขมันของผู้ป่วย
• ข้อ ค. Fenofibrate 300 mg: ตาม guideline ไม่แนะนำให้ใช้ fibrate เป็น monotherapy ในการลดความเสี่ยง atherosclerotic cardiovascular disease หากไตรกลีเซอไรด์ยังไม่เกิน 500 mg/dL
• ข้อ ง. Simvastatin 20 mg + fenofibrate 300 mg: การให้ statin ร่วมกับ fibrate ไม่ได้ลด cardiovascular outcome เพิ่มเติมอย่างมีนัยสำคัญ และเพิ่มความเสี่ยงต่อการเกิด myopathy/rhabdomyolysis
• ข้อ จ. Atorvastatin 20 mg + fenofibrate 300 mg: เช่นเดียวกัน ไม่แนะนำการใช้ combination โดยไม่จำเป็น และ atorvastatin 20 mg จัดเป็นเพียง moderate-intensity statin</t>
        </is>
      </c>
      <c r="K155" s="62" t="inlineStr"/>
      <c r="L155" s="78" t="inlineStr">
        <is>
          <t>Dyslipidemia</t>
        </is>
      </c>
      <c r="M155" s="62" t="inlineStr">
        <is>
          <t>Clinic</t>
        </is>
      </c>
      <c r="N155" s="78" t="inlineStr">
        <is>
          <t>[SOURCE: Pharma Plus เล่มม่วง 2 - ข้อสอบย้อนหลัง PLE-CC1 ปี 2564 วันที่ 2 ข้อ 17]</t>
        </is>
      </c>
      <c r="O155" s="62" t="inlineStr">
        <is>
          <t>ข้อสอบเก่า</t>
        </is>
      </c>
      <c r="P155" s="62" t="inlineStr">
        <is>
          <t>2564</t>
        </is>
      </c>
    </row>
    <row r="156" ht="24" customHeight="1" s="49">
      <c r="A156" s="62" t="n">
        <v>145</v>
      </c>
      <c r="B156" s="78"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จะเริ่มให้ simvastatin ต้องตรวจอะไร</t>
        </is>
      </c>
      <c r="C156" s="62" t="inlineStr"/>
      <c r="D156" s="78" t="inlineStr">
        <is>
          <t>Alanine transaminase</t>
        </is>
      </c>
      <c r="E156" s="78" t="inlineStr">
        <is>
          <t>Troponin</t>
        </is>
      </c>
      <c r="F156" s="78" t="inlineStr">
        <is>
          <t>CBC</t>
        </is>
      </c>
      <c r="G156" s="78" t="inlineStr">
        <is>
          <t>Creatine kinase</t>
        </is>
      </c>
      <c r="H156" s="78" t="inlineStr">
        <is>
          <t>Scr</t>
        </is>
      </c>
      <c r="I156" s="62" t="inlineStr">
        <is>
          <t>1</t>
        </is>
      </c>
      <c r="J156" s="78" t="inlineStr">
        <is>
          <t>✅ คำตอบที่ถูกต้อง: ข้อ ก. Alanine transaminase
🎯 ทำไมข้อนี้ถึงถูก:
ก่อนเริ่มยากลุ่ม Statins ทุกชนิด แนวทางเวชปฏิบัติกำหนดให้ตรวจการทำงานของตับที่ baseline โดยเฉพาะระดับเอนไซม์ Alanine transaminase (ALT) เนื่องจาก statins อาจทำให้เกิดการเพิ่มขึ้นของ transaminases (hepatotoxicity)
🔍 ข้ออื่นผิดเพราะอะไร:
• ข้อ ข. Troponin: ใช้ในการวินิจฉัย acute coronary syndrome ไม่ใช่การตรวจคัดกรองพื้นฐานก่อนเริ่มยา statin
• ข้อ ค. CBC: ตรวจความสมบูรณ์ของเม็ดเลือด ไม่เกี่ยวข้องกับการประเมินความเป็นพิษของ statin
• ข้อ ง. Creatine kinase: การตรวจ CK ไม่จำเป็นต้องตรวจเป็น routine baseline ในผู้ป่วยทุกราย เว้นแต่ผู้ป่วยที่มีความเสี่ยงสูงต่อโรคกล้ามเนื้อ หรือมีอาการปวดกล้ามเนื้อเกิดขึ้นภายหลังการใช้ยา
• ข้อ จ. Scr: เป็นค่าการทำงานของไต แม้เป็นประโยชน์ต่อการปรับขนาดยาบางชนิด แต่การตรวจจำเพาะที่จำเป็นต้องประเมิน hepatic safety ของ statin คือ ALT</t>
        </is>
      </c>
      <c r="K156" s="62" t="inlineStr"/>
      <c r="L156" s="78" t="inlineStr">
        <is>
          <t>Dyslipidemia</t>
        </is>
      </c>
      <c r="M156" s="62" t="inlineStr">
        <is>
          <t>Clinic</t>
        </is>
      </c>
      <c r="N156" s="78" t="inlineStr">
        <is>
          <t>[SOURCE: Pharma Plus เล่มม่วง 2 - ข้อสอบย้อนหลัง PLE-CC1 ปี 2564 วันที่ 2 ข้อ 18]</t>
        </is>
      </c>
      <c r="O156" s="62" t="inlineStr">
        <is>
          <t>ข้อสอบเก่า</t>
        </is>
      </c>
      <c r="P156" s="62" t="inlineStr">
        <is>
          <t>2564</t>
        </is>
      </c>
    </row>
    <row r="157" ht="24" customHeight="1" s="49">
      <c r="A157" s="62" t="n">
        <v>146</v>
      </c>
      <c r="B157" s="78" t="inlineStr">
        <is>
          <t>[ความปลอดภัยของยากลุ่ม Statins]
การติดตามอาการไม่พึงประสงค์ที่สำคัญของยากลุ่ม HMG-CoA reductase inhibitors
คำถาม: ผลข้างเคียงที่สำคัญ ของ statin</t>
        </is>
      </c>
      <c r="C157" s="62" t="inlineStr"/>
      <c r="D157" s="78" t="inlineStr">
        <is>
          <t>N/V</t>
        </is>
      </c>
      <c r="E157" s="78" t="inlineStr">
        <is>
          <t>Myopathy</t>
        </is>
      </c>
      <c r="F157" s="78" t="inlineStr">
        <is>
          <t>Dizziness</t>
        </is>
      </c>
      <c r="G157" s="78" t="inlineStr">
        <is>
          <t>Hyperkalemia</t>
        </is>
      </c>
      <c r="H157" s="78" t="inlineStr">
        <is>
          <t>Cardiac arrhythmia</t>
        </is>
      </c>
      <c r="I157" s="62" t="inlineStr">
        <is>
          <t>2</t>
        </is>
      </c>
      <c r="J157" s="78" t="inlineStr">
        <is>
          <t>✅ คำตอบที่ถูกต้อง: ข้อ ข. Myopathy
🎯 ทำไมข้อนี้ถึงถูก:
ผลข้างเคียงที่สำคัญและพบบ่อยที่สุดของยากลุ่ม Statins คือ ความผิดปกติของกล้ามเนื้อ (Myopathy) ซึ่งมีระดับความรุนแรงตั้งแต่ปวดกล้ามเนื้อ (myalgia), กล้ามเนื้ออักเสบร่วมกับค่า CK สูง (myositis) จนถึงกล้ามเนื้อสลายขั้นรุนแรง (rhabdomyolysis)
🔍 ข้ออื่นผิดเพราะอะไร:
• ข้อ ก. N/V: คลื่นไส้อาเจียนอาจพบได้บ้างในทางเดินอาหารแต่ไม่ใช่ผลข้างเคียงสำคัญที่มีลักษณะจำเพาะของ statin
• ข้อ ค. Dizziness: อาการเวียนศีรษะไม่ใช่ adverse effect เด่นของกลุ่ม statin
• ข้อ ง. Hyperkalemia: statins ไม่มีผลรบกวนสมดุล potassium ในกระแสเลือด
• ข้อ จ. Cardiac arrhythmia: statins ไม่มีฤทธิ์ทำให้หัวใจเต้นผิดจังหวะ ในทางตรงกันข้ามมี pleiotropic effects ช่วยลดความเสี่ยงต่อ arrhythmia ในผู้ป่วย ischemic heart disease</t>
        </is>
      </c>
      <c r="K157" s="62" t="inlineStr"/>
      <c r="L157" s="78" t="inlineStr">
        <is>
          <t>Dyslipidemia</t>
        </is>
      </c>
      <c r="M157" s="62" t="inlineStr">
        <is>
          <t>Clinic</t>
        </is>
      </c>
      <c r="N157" s="78" t="inlineStr">
        <is>
          <t>[SOURCE: Pharma Plus เล่มม่วง 2 - ข้อสอบย้อนหลัง PLE-CC1 ปี 2564 วันที่ 2 ข้อ 19]</t>
        </is>
      </c>
      <c r="O157" s="62" t="inlineStr">
        <is>
          <t>ข้อสอบเก่า</t>
        </is>
      </c>
      <c r="P157" s="62" t="inlineStr">
        <is>
          <t>2564</t>
        </is>
      </c>
    </row>
    <row r="158" ht="24" customHeight="1" s="49">
      <c r="A158" s="62" t="n">
        <v>147</v>
      </c>
      <c r="B158" s="78" t="inlineStr">
        <is>
          <t>[กรณีศึกษา หญิงไทย อายุ 50 ปี เบาหวานและความดัน]
หญิงไทย อายุ 50 ปี น้ำหนัก 70 kg สูง 170 cm เป็นเบาหวานมา 10 ปี และเป็นโรคความดัน ไขมัน ได้รับยา metformin (500) BID pc, glipizide (5) BID pc, atorvastatin (20) OD hs, losartan (10) OD PC
Lab: FBS 170, TC 120, TG 150
คำถาม: เป้าหมายของระดับ LDL ของผู้ป่วยรายนี้ควรน้อยกว่าเท่าไหร่</t>
        </is>
      </c>
      <c r="C158" s="62" t="inlineStr"/>
      <c r="D158" s="78" t="inlineStr">
        <is>
          <t>55 mg/dL</t>
        </is>
      </c>
      <c r="E158" s="78" t="inlineStr">
        <is>
          <t>70 mg/dL</t>
        </is>
      </c>
      <c r="F158" s="78" t="inlineStr">
        <is>
          <t>100 mg/dL</t>
        </is>
      </c>
      <c r="G158" s="78" t="inlineStr">
        <is>
          <t>130 mg/dL</t>
        </is>
      </c>
      <c r="H158" s="78" t="inlineStr">
        <is>
          <t>160 mg/dL</t>
        </is>
      </c>
      <c r="I158" s="62" t="inlineStr">
        <is>
          <t>2</t>
        </is>
      </c>
      <c r="J158" s="78" t="inlineStr">
        <is>
          <t>✅ คำตอบที่ถูกต้อง: ข้อ ข. 70 mg/dL
🎯 ทำไมข้อนี้ถึงถูก:
ผู้ป่วยเบาหวานที่มีโรคร่วมอื่น เช่น ความดันโลหิตสูง และมีประวัติเบาหวานมานานกว่า 10 ปี จัดเป็นผู้ป่วยกลุ่ม High Cardiovascular Risk หรือ Very High Risk ตามแนวทางเวชปฏิบัติการรักษาภาวะไขมันผิดปกติ ซึ่งกำหนดเป้าหมายระดับ LDL-C ให้ต่ำกว่า 70 mg/dL (หรือลดลงอย่างน้อย 50% จากค่า baseline)
🔍 ข้ออื่นผิดเพราะอะไร:
• ข้อ ก. 55 mg/dL: เป็นเป้าหมายสำหรับกลุ่ม Extreme / Very High Risk ที่มี secondary prevention (เช่น มีประวัติ ASCVD ทางคลินิกแล้ว หรือมี recurrent cardiovascular events)
• ข้อ ค. 100 mg/dL: เป็นเป้าหมายสำหรับผู้ป่วยที่มี Moderate Risk หรือผู้ป่วยเบาหวานอายุน้อยที่ไม่มีโรคร่วมอื่นและเป็นไม่ถึง 10 ปี ซึ่งผู้ป่วยรายนี้มีความเสี่ยงสูงกว่าเกณฑ์ดังกล่าว
• ข้อ ง. 130 mg/dL: เป็นเป้าหมายในกลุ่ม Low-to-Moderate Risk ในประชากรทั่วไปที่ไม่มีเบาหวาน
• ข้อ จ. 160 mg/dL: เป็นระดับสำหรับผู้ที่มีความเสี่ยงต่ำมาก (0-1 risk factor) ในประชากรทั่วไป</t>
        </is>
      </c>
      <c r="K158" s="62" t="inlineStr"/>
      <c r="L158" s="78" t="inlineStr">
        <is>
          <t>Dyslipidemia</t>
        </is>
      </c>
      <c r="M158" s="62" t="inlineStr">
        <is>
          <t>Clinic</t>
        </is>
      </c>
      <c r="N158" s="78" t="inlineStr">
        <is>
          <t>[SOURCE: Pharma Plus เล่มม่วง 2 - ข้อสอบย้อนหลัง PLE-CC1 ปี 2564 วันที่ 2 ข้อ 22]</t>
        </is>
      </c>
      <c r="O158" s="62" t="inlineStr">
        <is>
          <t>ข้อสอบเก่า</t>
        </is>
      </c>
      <c r="P158" s="62" t="inlineStr">
        <is>
          <t>2564</t>
        </is>
      </c>
    </row>
    <row r="159" ht="28" customHeight="1" s="49">
      <c r="A159" s="62" t="n">
        <v>148</v>
      </c>
      <c r="B159" s="78" t="inlineStr">
        <is>
          <t>[กรณีศึกษา]
ผู้ป่วยชายอายุ 64 ปี มีอาการเจ็บแน่นหน้าอก หลังจากการเดินขึ้นบันไดจากชั้น 1 ไปชั้น 2 เดินด้วยความเร็วปกติ มีโรคประจำตัว HTN, DLP และ Type II DM ทำการรักษาโดยปรับพฤติกรรมการรับประทานอาหารและออกกำลังกายอยู่ มียาเดิมอยู่คือ ASA 81 mg OD ผู้ป่วยให้ประวัติว่า รับประทานแล้วมี อาการปวดท้อง แสบท้อง ทำให้กินยาไม่สม่ำเสมอ มีหยุดทานยาบ้าง BP วันนี้ 120/78 mmHg HR 87 bpm ผลการตรวจ EKG ปกติ แพทย์วินิจฉัยว่าเป็น chronic coronary syndrome
คำถาม: ผู้ป่วยควรได้รับยา antiplatelet ใด</t>
        </is>
      </c>
      <c r="C159" s="78" t="inlineStr"/>
      <c r="D159" s="78" t="inlineStr">
        <is>
          <t>Aspirin 81 mg 1x1 OD</t>
        </is>
      </c>
      <c r="E159" s="78" t="inlineStr">
        <is>
          <t>Clopidogrel 75 mg 1x1 OD</t>
        </is>
      </c>
      <c r="F159" s="78" t="inlineStr">
        <is>
          <t>Prasugrel 10 mg 1x1 OD</t>
        </is>
      </c>
      <c r="G159" s="78" t="inlineStr">
        <is>
          <t>Ticagrelor 90 mg 1x1 OD</t>
        </is>
      </c>
      <c r="H159" s="78" t="inlineStr">
        <is>
          <t>Ticlodipine 250 mg 1x2 pc</t>
        </is>
      </c>
      <c r="I159" s="62" t="inlineStr">
        <is>
          <t>2</t>
        </is>
      </c>
      <c r="J159" s="78" t="inlineStr">
        <is>
          <t>✅ คำตอบที่ถูกต้อง: ข้อ ข. Clopidogrel 75 mg 1x1 OD
🎯 ทำไมข้อนี้ถึงถูก:
ตามแนวทางเวชปฏิบัติการดูแลรักษา Chronic Coronary Syndrome (CCS) หากผู้ป่วยไม่สามารถทนต่อยา Aspirin ได้ (aspirin intolerance จาก dyspepsia/gastritis) หรือมีประวัติแพ้ยา ยาทางเลือกมาตรฐานอันดับหนึ่ง (first-line alternative) คือ Clopidogrel 75 mg รับประทานวันละ 1 ครั้ง
🔍 ข้ออื่นผิดเพราะอะไร:
• • ข้อ ก.: Aspirin 81 mg เป็นยาเดิมที่ทำให้ผู้ป่วยปวดแสบท้องจนต้องหยุดยา การฝืนให้ยาเดิมจะทำให้ compliance เสียและเสี่ยงต่อ peptic ulcer
• ข้อ ค.: Prasugrel 10 mg เป็น potent P2Y12 inhibitor ที่มีข้อบ่งชี้เฉพาะใน acute coronary syndrome (ACS) ที่ได้รับการทำ PCI ไม่ได้ใช้เป็น monotherapy ใน chronic coronary syndrome
• ข้อ ง.: Ticagrelor 90 mg bid ใช้ใน ACS ร่วมกับ aspirin ไม่ใช่ first-line monotherapy สำหรับ stable CCS ที่ไม่ทนต่อ aspirin
• ข้อ จ.: Ticlopidine ปัจจุบันไม่นิยมใช้แล้วเนื่องจากมีความเสี่ยงสูงต่อ bone marrow suppression เช่น neutropenia และ thrombotic thrombocytopenic purpura (TTP)</t>
        </is>
      </c>
      <c r="K159" s="78" t="inlineStr">
        <is>
          <t>Ischemic Heart Disease</t>
        </is>
      </c>
      <c r="L159" s="78" t="inlineStr">
        <is>
          <t>Antiplatelet selection in chronic coronary syndrome with aspirin intolerance</t>
        </is>
      </c>
      <c r="M159" s="62" t="inlineStr">
        <is>
          <t>ปานกลาง</t>
        </is>
      </c>
      <c r="N159" s="62" t="inlineStr">
        <is>
          <t>ข้อสอบเก่า</t>
        </is>
      </c>
      <c r="O159" s="78" t="inlineStr">
        <is>
          <t>[SOURCE: Pharma Plus เล่มม่วง 2 - ข้อสอบย้อนหลัง PLE-CC1 ปี 2565 ข้อ 37]</t>
        </is>
      </c>
      <c r="P159" s="62" t="n">
        <v>2565</v>
      </c>
    </row>
    <row r="160" ht="28" customHeight="1" s="49">
      <c r="A160" s="62" t="n">
        <v>149</v>
      </c>
      <c r="B160" s="78" t="inlineStr">
        <is>
          <t>[สถานการณ์]
หญิงอายุ 65 ปี โรคประจำตัวเป็น hypertension, type 2 DM มีภาวะหัวใจล้มเหลวมา 2 สัปดาห์ ผล echocardiogram LVEF 32%
คำถาม: ยาใดควรใช้น้อยที่สุด</t>
        </is>
      </c>
      <c r="C160" s="78" t="inlineStr"/>
      <c r="D160" s="78" t="inlineStr">
        <is>
          <t>Carvedilol</t>
        </is>
      </c>
      <c r="E160" s="78" t="inlineStr">
        <is>
          <t>Enalapril</t>
        </is>
      </c>
      <c r="F160" s="78" t="inlineStr">
        <is>
          <t>Dapagliflozin</t>
        </is>
      </c>
      <c r="G160" s="78" t="inlineStr">
        <is>
          <t>Ivabradine</t>
        </is>
      </c>
      <c r="H160" s="78" t="inlineStr">
        <is>
          <t>Spironolactone</t>
        </is>
      </c>
      <c r="I160" s="62" t="inlineStr">
        <is>
          <t>4</t>
        </is>
      </c>
      <c r="J160" s="78" t="inlineStr">
        <is>
          <t>✅ คำตอบที่ถูกต้อง: ข้อ ง. Ivabradine
🎯 ทำไมข้อนี้ถึงถูก:
Ivabradine ไม่ใช่ยาหลักใน 4 เสาหลัก (GDMT) และสงวนไว้เฉพาะผู้ป่วย HFrEF ที่ได้ beta-blocker ขนาดสูงสุดแล้วแต่ยังมี sinus rhythm ร่วมกับ resting HR &gt;= 70 bpm ดังนั้นในระยะเริ่มต้นจึงควรใช้น้อยที่สุด
🔍 ข้ออื่นผิดเพราะอะไร:
• ข้อ ก.: Carvedilol เป็น 1 ใน 3 beta-blockers ที่มีหลักฐานลดอัตราการเสียชีวิตและเป็นแกนหลัก GDMT ใน HFrEF
• ข้อ ข.: Enalapril เป็น ACEI ตัวหลักที่ช่วยลดการเกิด ventricular remodeling และลด mortality
• ข้อ ค.: Dapagliflozin เป็น SGLT2 inhibitor ซึ่งเป็น 1 ใน 4 เสาหลัก GDMT ที่ช่วยลด HF hospitalization และ mortality อย่างชัดเจน
• ข้อ จ.: Spironolactone เป็น Mineralocorticoid receptor antagonist (MRA) ตัวหลักในเสาหลัก GDMT สำหรับ HFrEF</t>
        </is>
      </c>
      <c r="K160" s="78" t="inlineStr">
        <is>
          <t>Heart Failure with Reduced Ejection Fraction (HFrEF)</t>
        </is>
      </c>
      <c r="L160" s="78" t="inlineStr">
        <is>
          <t>Ivabradine Placement vs Guideline-Directed Medical Therapy</t>
        </is>
      </c>
      <c r="M160" s="62" t="inlineStr">
        <is>
          <t>ปานกลาง</t>
        </is>
      </c>
      <c r="N160" s="62" t="inlineStr">
        <is>
          <t>ข้อสอบเก่า</t>
        </is>
      </c>
      <c r="O160" s="78" t="inlineStr">
        <is>
          <t>[SOURCE: Pharma Plus เล่มม่วง 2 - ข้อสอบย้อนหลัง PLE-CC1 ปี 2565 ข้อ 83]</t>
        </is>
      </c>
      <c r="P160" s="62" t="n">
        <v>2565</v>
      </c>
    </row>
    <row r="161" ht="28" customHeight="1" s="49">
      <c r="A161" s="62" t="n">
        <v>150</v>
      </c>
      <c r="B161" s="78" t="inlineStr">
        <is>
          <t>ข้อใดเป็นผลข้างเคียงของยา losartan</t>
        </is>
      </c>
      <c r="C161" s="78" t="inlineStr"/>
      <c r="D161" s="78" t="inlineStr">
        <is>
          <t>AKI</t>
        </is>
      </c>
      <c r="E161" s="78" t="inlineStr">
        <is>
          <t>Hyperuricemia</t>
        </is>
      </c>
      <c r="F161" s="78" t="inlineStr">
        <is>
          <t>Acute liver injury</t>
        </is>
      </c>
      <c r="G161" s="78" t="inlineStr">
        <is>
          <t>Hypokalemia</t>
        </is>
      </c>
      <c r="H161" s="78" t="inlineStr">
        <is>
          <t>Hypernatremia</t>
        </is>
      </c>
      <c r="I161" s="62" t="inlineStr">
        <is>
          <t>1</t>
        </is>
      </c>
      <c r="J161" s="78" t="inlineStr">
        <is>
          <t>✅ คำตอบที่ถูกต้อง: ข้อ ก. AKI
🎯 ทำไมข้อนี้ถึงถูก:
Losartan ออกฤทธิ์ขยาย efferent arteriole ที่ไต ทำให้ intraglomerular pressure ลดลง ในภาวะ hypovolemia หรือ bilateral renal artery stenosis จึงอาจเหนี่ยวนำให้เกิด Acute Kidney Injury (AKI) ได้
🔍 ข้ออื่นผิดเพราะอะไร:
• ข้อ ข.: Losartan มีคุณสมบัติพิเศษแตกต่างจาก ARBs ตัวอื่น คือช่วยยับยั้ง URAT1 ทำให้ขับกรดยูริกออกทางปัสสาวะ จึงช่วยลดกรดยูริก ไม่ทำให้เกิด hyperuricemia
• ข้อ ค.: Acute liver injury พบได้น้อยมาก ไม่ใช่ผลข้างเคียงที่พบบ่อยของ ARBs
• ข้อ ง.: ยาในกลุ่ม ARBs ยับยั้ง aldosterone จึงทำให้เกิด Hyperkalemia (โพแทสเซียมในเลือดสูง) ไม่ใช่ hypokalemia
• ข้อ จ.: การยับยั้ง aldosterone ลดการดูดกลับของโซเดียม จึงมีแนวโน้มทำให้โซเดียมลดลง ไม่ได้ทำให้เกิด hypernatremia</t>
        </is>
      </c>
      <c r="K161" s="78" t="inlineStr">
        <is>
          <t>Antihypertensive Agents Adverse Effects</t>
        </is>
      </c>
      <c r="L161" s="78" t="inlineStr">
        <is>
          <t>Renin-Angiotensin System Blockers and Acute Kidney Injury</t>
        </is>
      </c>
      <c r="M161" s="62" t="inlineStr">
        <is>
          <t>ยาก</t>
        </is>
      </c>
      <c r="N161" s="62" t="inlineStr">
        <is>
          <t>ข้อสอบเก่า</t>
        </is>
      </c>
      <c r="O161" s="78" t="inlineStr">
        <is>
          <t>[SOURCE: Pharma Plus เล่มม่วง 2 - ข้อสอบย้อนหลัง PLE-CC1 ปี 2565 ข้อ 84]</t>
        </is>
      </c>
      <c r="P161" s="62" t="n">
        <v>2565</v>
      </c>
    </row>
    <row r="162" ht="409.6" customHeight="1" s="49"/>
    <row r="163" ht="409.6" customHeight="1" s="49"/>
    <row r="164" ht="409.6" customHeight="1" s="49"/>
    <row r="165" ht="409.6" customHeight="1" s="49"/>
    <row r="166" ht="409.6" customHeight="1" s="49"/>
    <row r="167" ht="409.6" customHeight="1" s="49"/>
    <row r="168" ht="409.6" customHeight="1" s="49"/>
    <row r="169" ht="409.6" customHeight="1" s="49"/>
    <row r="170" ht="409.6" customHeight="1" s="49"/>
    <row r="171" ht="409.6" customHeight="1" s="49"/>
    <row r="172" ht="409.6" customHeight="1" s="49"/>
    <row r="173" ht="409.6" customHeight="1" s="49"/>
    <row r="174" ht="409.6" customHeight="1" s="49"/>
    <row r="175" ht="409.6" customHeight="1" s="49"/>
    <row r="176" ht="409.6" customHeight="1" s="49"/>
    <row r="177" ht="409.6" customHeight="1" s="49"/>
    <row r="178" ht="409.6" customHeight="1" s="49"/>
    <row r="179" ht="409.6" customHeight="1" s="49"/>
    <row r="180" ht="409.6" customHeight="1" s="49"/>
    <row r="181" ht="409.6" customHeight="1" s="49"/>
    <row r="182" ht="409.6" customHeight="1" s="49"/>
    <row r="183" ht="409.6" customHeight="1" s="49"/>
    <row r="184" ht="409.6" customHeight="1" s="49"/>
    <row r="185" ht="409.6" customHeight="1" s="49"/>
    <row r="186" ht="409.6" customHeight="1" s="49"/>
    <row r="187" ht="409.6" customHeight="1" s="49"/>
    <row r="188" ht="409.6" customHeight="1" s="49"/>
    <row r="189" ht="409.6" customHeight="1" s="49"/>
    <row r="190" ht="409.6" customHeight="1" s="49"/>
    <row r="191" ht="409.6" customHeight="1" s="49"/>
    <row r="192" ht="409.6" customHeight="1" s="49"/>
    <row r="193" ht="409.6" customHeight="1" s="49"/>
    <row r="194" ht="409.6" customHeight="1" s="49"/>
    <row r="195" ht="409.6" customHeight="1" s="49"/>
    <row r="196" ht="409.6" customHeight="1" s="49"/>
    <row r="197" ht="409.6" customHeight="1" s="49"/>
    <row r="198" ht="409.6" customHeight="1" s="49"/>
    <row r="199" ht="409.6" customHeight="1" s="49"/>
    <row r="200" ht="409.6" customHeight="1" s="49"/>
    <row r="201" ht="409.6" customHeight="1" s="49"/>
    <row r="202" ht="409.6" customHeight="1" s="49"/>
    <row r="203" ht="409.6" customHeight="1" s="49"/>
    <row r="204" ht="409.6" customHeight="1" s="49"/>
    <row r="205" ht="409.6" customHeight="1" s="49"/>
    <row r="206" ht="409.6" customHeight="1" s="49"/>
    <row r="207" ht="409.6" customHeight="1" s="49"/>
    <row r="208" ht="409.6" customHeight="1" s="49"/>
    <row r="209" ht="409.6" customHeight="1" s="49"/>
    <row r="210" ht="409.6" customHeight="1" s="49"/>
    <row r="211" ht="409.6" customHeight="1" s="49"/>
    <row r="212" ht="409.6" customHeight="1" s="49"/>
    <row r="213" ht="409.6" customHeight="1" s="49"/>
    <row r="214" ht="409.6" customHeight="1" s="49"/>
    <row r="215" ht="409.6" customHeight="1" s="49"/>
    <row r="216" ht="409.6" customHeight="1" s="49"/>
    <row r="217" ht="409.6" customHeight="1" s="49"/>
    <row r="218" ht="409.6" customHeight="1" s="49"/>
    <row r="219" ht="409.6" customHeight="1" s="49"/>
    <row r="220" ht="409.6" customHeight="1" s="49"/>
    <row r="221" ht="409.6" customHeight="1" s="49"/>
    <row r="222" ht="409.6" customHeight="1" s="49"/>
    <row r="223" ht="409.6" customHeight="1" s="49"/>
    <row r="224" ht="409.6" customHeight="1" s="49"/>
    <row r="225" ht="409.6" customHeight="1" s="49"/>
    <row r="226" ht="409.6" customHeight="1" s="49"/>
    <row r="227" ht="409.6" customHeight="1" s="49"/>
    <row r="228" ht="409.6" customHeight="1" s="49"/>
    <row r="229" ht="409.6" customHeight="1" s="49"/>
    <row r="230" ht="409.6" customHeight="1" s="49"/>
    <row r="231" ht="409.6" customHeight="1" s="49"/>
    <row r="232" ht="409.6" customHeight="1" s="49"/>
    <row r="233" ht="409.6" customHeight="1" s="49"/>
    <row r="234" ht="409.6" customHeight="1" s="49"/>
    <row r="235" ht="409.6" customHeight="1" s="49"/>
    <row r="236" ht="409.6" customHeight="1" s="49"/>
    <row r="237" ht="409.6" customHeight="1" s="49"/>
    <row r="238" ht="409.6" customHeight="1" s="49"/>
    <row r="239" ht="409.6" customHeight="1" s="49"/>
    <row r="240" ht="409.6" customHeight="1" s="49"/>
    <row r="241" ht="409.6" customHeight="1" s="49"/>
    <row r="242" ht="409.6" customHeight="1" s="49"/>
    <row r="243" ht="409.6" customHeight="1" s="49"/>
    <row r="244" ht="409.6" customHeight="1" s="49"/>
    <row r="245" ht="409.6" customHeight="1" s="49"/>
    <row r="246" ht="409.6" customHeight="1" s="49"/>
    <row r="247" ht="409.6" customHeight="1" s="49"/>
    <row r="248" ht="409.6" customHeight="1" s="49"/>
    <row r="249" ht="409.6" customHeight="1" s="49"/>
    <row r="250" ht="409.6" customHeight="1" s="49"/>
    <row r="251" ht="409.6" customHeight="1" s="49"/>
    <row r="252" ht="409.6" customHeight="1" s="49"/>
    <row r="253" ht="409.6" customHeight="1" s="49"/>
    <row r="254" ht="409.6" customHeight="1" s="49"/>
    <row r="255" ht="409.6" customHeight="1" s="49"/>
    <row r="256" ht="409.6" customHeight="1" s="49"/>
    <row r="257" ht="409.6" customHeight="1" s="49"/>
    <row r="258" ht="409.6" customHeight="1" s="49"/>
    <row r="259" ht="409.6" customHeight="1" s="49"/>
    <row r="260" ht="409.6" customHeight="1" s="49"/>
    <row r="261" ht="409.6" customHeight="1" s="49"/>
    <row r="262" ht="409.6" customHeight="1" s="49"/>
    <row r="263" ht="409.6" customHeight="1" s="49"/>
    <row r="264" ht="409.6" customHeight="1" s="49"/>
    <row r="265" ht="409.6" customHeight="1" s="49"/>
    <row r="266" ht="409.6" customHeight="1" s="49"/>
    <row r="267" ht="409.6" customHeight="1" s="49"/>
    <row r="268" ht="409.6" customHeight="1" s="49"/>
    <row r="269" ht="409.6" customHeight="1" s="49"/>
    <row r="270" ht="409.6" customHeight="1" s="49"/>
    <row r="271" ht="409.6" customHeight="1" s="49"/>
    <row r="272" ht="409.6" customHeight="1" s="49"/>
    <row r="273" ht="409.6" customHeight="1" s="49"/>
    <row r="274" ht="409.6" customHeight="1" s="49"/>
    <row r="275" ht="409.6" customHeight="1" s="49"/>
    <row r="276" ht="409.6" customHeight="1" s="49"/>
    <row r="277" ht="409.6" customHeight="1" s="49"/>
    <row r="278" ht="409.6" customHeight="1" s="49"/>
    <row r="279" ht="409.6" customHeight="1" s="49"/>
    <row r="280" ht="409.6" customHeight="1" s="49"/>
    <row r="281" ht="409.6" customHeight="1" s="49"/>
    <row r="282" ht="409.6" customHeight="1" s="49"/>
    <row r="283" ht="409.6" customHeight="1" s="49"/>
    <row r="284" ht="409.6" customHeight="1" s="49"/>
    <row r="285" ht="409.6" customHeight="1" s="49"/>
    <row r="286" ht="409.6" customHeight="1" s="49"/>
    <row r="287" ht="409.6" customHeight="1" s="49"/>
    <row r="288" ht="409.6" customHeight="1" s="49"/>
    <row r="289" ht="409.6" customHeight="1" s="49"/>
    <row r="290" ht="409.6" customHeight="1" s="49"/>
    <row r="291" ht="409.6" customHeight="1" s="49"/>
    <row r="292" ht="409.6" customHeight="1" s="49"/>
    <row r="293" ht="409.6" customHeight="1" s="49"/>
    <row r="294" ht="409.6" customHeight="1" s="49"/>
    <row r="295" ht="409.6" customHeight="1" s="49"/>
    <row r="296" ht="409.6" customHeight="1" s="49"/>
    <row r="297" ht="409.6" customHeight="1" s="49"/>
    <row r="298" ht="409.6" customHeight="1" s="49"/>
    <row r="299" ht="409.6" customHeight="1" s="49"/>
    <row r="300" ht="409.6" customHeight="1" s="49"/>
    <row r="301" ht="409.6" customHeight="1" s="49"/>
    <row r="302" ht="409.6" customHeight="1" s="49"/>
    <row r="303" ht="409.6" customHeight="1" s="49"/>
    <row r="304" ht="409.6" customHeight="1" s="49"/>
    <row r="305" ht="409.6" customHeight="1" s="49"/>
    <row r="306" ht="409.6" customHeight="1" s="49"/>
    <row r="307" ht="409.6" customHeight="1" s="49"/>
    <row r="308" ht="409.6" customHeight="1" s="49"/>
    <row r="309" ht="409.6" customHeight="1" s="49"/>
    <row r="310" ht="409.6" customHeight="1" s="49"/>
    <row r="311" ht="409.6" customHeight="1" s="49"/>
    <row r="312" ht="409.6" customHeight="1" s="49"/>
    <row r="313" ht="409.6" customHeight="1" s="49"/>
    <row r="314" ht="409.6" customHeight="1" s="49"/>
    <row r="315" ht="409.6" customHeight="1" s="49"/>
    <row r="316" ht="409.6" customHeight="1" s="49"/>
    <row r="317" ht="409.6" customHeight="1" s="49"/>
    <row r="318" ht="409.6" customHeight="1" s="49"/>
    <row r="319" ht="409.6" customHeight="1" s="49"/>
    <row r="320" ht="409.6" customHeight="1" s="49"/>
    <row r="321" ht="409.6" customHeight="1" s="49"/>
    <row r="322" ht="409.6" customHeight="1" s="49"/>
    <row r="323" ht="409.6" customHeight="1" s="49"/>
    <row r="324" ht="409.6" customHeight="1" s="49"/>
    <row r="325" ht="409.6" customHeight="1" s="49"/>
    <row r="326" ht="409.6" customHeight="1" s="49"/>
    <row r="327" ht="409.6" customHeight="1" s="49"/>
    <row r="328" ht="409.6" customHeight="1" s="49"/>
    <row r="329" ht="409.6" customHeight="1" s="49"/>
    <row r="330" ht="409.6" customHeight="1" s="49"/>
    <row r="331" ht="409.6" customHeight="1" s="49"/>
    <row r="332" ht="409.6" customHeight="1" s="49"/>
    <row r="333" ht="409.6" customHeight="1" s="49"/>
    <row r="334" ht="409.6" customHeight="1" s="49"/>
    <row r="335" ht="409.6" customHeight="1" s="49"/>
    <row r="336" ht="409.6" customHeight="1" s="49"/>
    <row r="337" ht="409.6" customHeight="1" s="49"/>
    <row r="338" ht="409.6" customHeight="1" s="49"/>
    <row r="339" ht="409.6" customHeight="1" s="49"/>
    <row r="340" ht="409.6" customHeight="1" s="49"/>
    <row r="341" ht="409.6" customHeight="1" s="49"/>
    <row r="342" ht="409.6" customHeight="1" s="49"/>
    <row r="343" ht="409.6" customHeight="1" s="49"/>
    <row r="344" ht="409.6" customHeight="1" s="49"/>
    <row r="345" ht="409.6" customHeight="1" s="49"/>
    <row r="346" ht="409.6" customHeight="1" s="49"/>
    <row r="347" ht="409.6" customHeight="1" s="49"/>
    <row r="348" ht="409.6" customHeight="1" s="49"/>
    <row r="349" ht="409.6" customHeight="1" s="49"/>
    <row r="350" ht="409.6" customHeight="1" s="49"/>
    <row r="351" ht="409.6" customHeight="1" s="49"/>
    <row r="352" ht="409.6" customHeight="1" s="49"/>
    <row r="353" ht="409.6" customHeight="1" s="49"/>
    <row r="354" ht="409.6" customHeight="1" s="49"/>
    <row r="355" ht="409.6" customHeight="1" s="49"/>
    <row r="356" ht="409.6" customHeight="1" s="49"/>
    <row r="357" ht="409.6" customHeight="1" s="49"/>
    <row r="358" ht="409.6" customHeight="1" s="49"/>
    <row r="359" ht="409.6" customHeight="1" s="49"/>
    <row r="360" ht="409.6" customHeight="1" s="49"/>
    <row r="361" ht="409.6" customHeight="1" s="49"/>
    <row r="362" ht="409.6" customHeight="1" s="49"/>
    <row r="363" ht="409.6" customHeight="1" s="49"/>
    <row r="364" ht="409.6" customHeight="1" s="49"/>
    <row r="365" ht="409.6" customHeight="1" s="49"/>
    <row r="366" ht="409.6" customHeight="1" s="49"/>
    <row r="367" ht="409.6" customHeight="1" s="49"/>
    <row r="368" ht="409.6" customHeight="1" s="49"/>
    <row r="369" ht="409.6" customHeight="1" s="49"/>
    <row r="370" ht="409.6" customHeight="1" s="49"/>
    <row r="371" ht="409.6" customHeight="1" s="49"/>
    <row r="372" ht="409.6" customHeight="1" s="49"/>
    <row r="373" ht="409.6" customHeight="1" s="49"/>
    <row r="374" ht="409.6" customHeight="1" s="49"/>
    <row r="375" ht="409.6" customHeight="1" s="49"/>
    <row r="376" ht="409.6" customHeight="1" s="49"/>
    <row r="377" ht="409.6" customHeight="1" s="49"/>
    <row r="378" ht="409.6" customHeight="1" s="49"/>
    <row r="379" ht="409.6" customHeight="1" s="49"/>
    <row r="380" ht="409.6" customHeight="1" s="49"/>
    <row r="381" ht="409.6" customHeight="1" s="49"/>
    <row r="382" ht="409.6" customHeight="1" s="49"/>
    <row r="383" ht="409.6" customHeight="1" s="49"/>
    <row r="384" ht="409.6" customHeight="1" s="49"/>
    <row r="385" ht="409.6" customHeight="1" s="49"/>
    <row r="386" ht="409.6" customHeight="1" s="49"/>
    <row r="387" ht="409.6" customHeight="1" s="49"/>
    <row r="388" ht="409.6" customHeight="1" s="49"/>
    <row r="389" ht="409.6" customHeight="1" s="49"/>
    <row r="390" ht="409.6" customHeight="1" s="49"/>
    <row r="391" ht="409.6" customHeight="1" s="49"/>
    <row r="392" ht="409.6" customHeight="1" s="49"/>
    <row r="393" ht="409.6" customHeight="1" s="49"/>
    <row r="394" ht="409.6" customHeight="1" s="49"/>
    <row r="395" ht="409.6" customHeight="1" s="49"/>
    <row r="396" ht="409.6" customHeight="1" s="49"/>
    <row r="397" ht="409.6" customHeight="1" s="49"/>
    <row r="398" ht="409.6" customHeight="1" s="49"/>
    <row r="399" ht="409.6" customHeight="1" s="49"/>
    <row r="400" ht="409.6" customHeight="1" s="49"/>
    <row r="401" ht="409.6" customHeight="1" s="49"/>
    <row r="402" ht="409.6" customHeight="1" s="49"/>
    <row r="403" ht="409.6" customHeight="1" s="49"/>
    <row r="404" ht="409.6" customHeight="1" s="49"/>
    <row r="405" ht="409.6" customHeight="1" s="49"/>
    <row r="406" ht="409.6" customHeight="1" s="49"/>
    <row r="407" ht="409.6" customHeight="1" s="49"/>
    <row r="408" ht="409.6" customHeight="1" s="49"/>
    <row r="409" ht="409.6" customHeight="1" s="49"/>
    <row r="410" ht="409.6" customHeight="1" s="49"/>
    <row r="411" ht="409.6" customHeight="1" s="49"/>
    <row r="412" ht="409.6" customHeight="1" s="49"/>
    <row r="413" ht="409.6" customHeight="1" s="49"/>
    <row r="414" ht="409.6" customHeight="1" s="49"/>
    <row r="415" ht="409.6" customHeight="1" s="49"/>
    <row r="416" ht="409.6" customHeight="1" s="49"/>
    <row r="417" ht="409.6" customHeight="1" s="49"/>
    <row r="418" ht="409.6" customHeight="1" s="49"/>
    <row r="419" ht="409.6" customHeight="1" s="49"/>
    <row r="420" ht="409.6" customHeight="1" s="49"/>
    <row r="421" ht="409.6" customHeight="1" s="49"/>
    <row r="422" ht="409.6" customHeight="1" s="49"/>
    <row r="423" ht="409.6" customHeight="1" s="49"/>
    <row r="424" ht="409.6" customHeight="1" s="49"/>
    <row r="425" ht="409.6" customHeight="1" s="49"/>
    <row r="426" ht="409.6" customHeight="1" s="49"/>
    <row r="427" ht="409.6" customHeight="1" s="49"/>
    <row r="428" ht="409.6" customHeight="1" s="49"/>
    <row r="429" ht="409.6" customHeight="1" s="49"/>
    <row r="430" ht="409.6" customHeight="1" s="49"/>
    <row r="431" ht="409.6" customHeight="1" s="49"/>
    <row r="432" ht="409.6" customHeight="1" s="49"/>
    <row r="433" ht="409.6" customHeight="1" s="49"/>
    <row r="434" ht="409.6" customHeight="1" s="49"/>
    <row r="435" ht="409.6" customHeight="1" s="49"/>
    <row r="436" ht="409.6" customHeight="1" s="49"/>
    <row r="437" ht="409.6" customHeight="1" s="49"/>
    <row r="438" ht="409.6" customHeight="1" s="49"/>
    <row r="439" ht="409.6" customHeight="1" s="49"/>
    <row r="440" ht="409.6" customHeight="1" s="49"/>
    <row r="441" ht="409.6" customHeight="1" s="49"/>
    <row r="442" ht="409.6" customHeight="1" s="49"/>
    <row r="443" ht="409.6" customHeight="1" s="49"/>
    <row r="444" ht="409.6" customHeight="1" s="49"/>
    <row r="445" ht="409.6" customHeight="1" s="49"/>
    <row r="446" ht="409.6" customHeight="1" s="49"/>
    <row r="447" ht="409.6" customHeight="1" s="49"/>
    <row r="448" ht="409.6" customHeight="1" s="49"/>
    <row r="449" ht="409.6" customHeight="1" s="49"/>
    <row r="450" ht="409.6" customHeight="1" s="49"/>
    <row r="451" ht="409.6" customHeight="1" s="49"/>
    <row r="452" ht="409.6" customHeight="1" s="49"/>
    <row r="453" ht="409.6" customHeight="1" s="49"/>
    <row r="454" ht="409.6" customHeight="1" s="49"/>
    <row r="455" ht="409.6" customHeight="1" s="49"/>
    <row r="456" ht="409.6" customHeight="1" s="49"/>
    <row r="457" ht="409.6" customHeight="1" s="49"/>
    <row r="458" ht="409.6" customHeight="1" s="49"/>
    <row r="459" ht="409.6" customHeight="1" s="49"/>
    <row r="460" ht="409.6" customHeight="1" s="49"/>
    <row r="461" ht="409.6" customHeight="1" s="49"/>
    <row r="462" ht="409.6" customHeight="1" s="49"/>
    <row r="463" ht="409.6" customHeight="1" s="49"/>
    <row r="464" ht="409.6" customHeight="1" s="49"/>
    <row r="465" ht="409.6" customHeight="1" s="49"/>
    <row r="466" ht="409.6" customHeight="1" s="49"/>
    <row r="467" ht="409.6" customHeight="1" s="49"/>
    <row r="468" ht="409.6" customHeight="1" s="49"/>
    <row r="469" ht="409.6" customHeight="1" s="49"/>
    <row r="470" ht="409.6" customHeight="1" s="49"/>
    <row r="471" ht="409.6" customHeight="1" s="49"/>
    <row r="472" ht="409.6" customHeight="1" s="49"/>
    <row r="473" ht="409.6" customHeight="1" s="49"/>
    <row r="474" ht="409.6" customHeight="1" s="49"/>
    <row r="475" ht="409.6" customHeight="1" s="49"/>
    <row r="476" ht="409.6" customHeight="1" s="49"/>
    <row r="477" ht="409.6" customHeight="1" s="49"/>
    <row r="478" ht="409.6" customHeight="1" s="49"/>
    <row r="479" ht="409.6" customHeight="1" s="49"/>
    <row r="480" ht="409.6" customHeight="1" s="49"/>
    <row r="481" ht="409.6" customHeight="1" s="49"/>
    <row r="482" ht="409.6" customHeight="1" s="49"/>
    <row r="483" ht="409.6" customHeight="1" s="49"/>
    <row r="484" ht="409.6" customHeight="1" s="49"/>
    <row r="485" ht="409.6" customHeight="1" s="49"/>
    <row r="486" ht="409.6" customHeight="1" s="49"/>
    <row r="487" ht="409.6" customHeight="1" s="49"/>
    <row r="488" ht="409.6" customHeight="1" s="49"/>
    <row r="489" ht="409.6" customHeight="1" s="49"/>
    <row r="490" ht="409.6" customHeight="1" s="49"/>
    <row r="491" ht="409.6" customHeight="1" s="49"/>
    <row r="492" ht="409.6" customHeight="1" s="49"/>
    <row r="493" ht="409.6" customHeight="1" s="49"/>
    <row r="494" ht="409.6" customHeight="1" s="49"/>
    <row r="495" ht="409.6" customHeight="1" s="49"/>
    <row r="496" ht="409.6" customHeight="1" s="49"/>
    <row r="497" ht="409.6" customHeight="1" s="49"/>
    <row r="498" ht="409.6" customHeight="1" s="49"/>
    <row r="499" ht="409.6" customHeight="1" s="49"/>
    <row r="500" ht="409.6" customHeight="1" s="49"/>
    <row r="501" ht="409.6" customHeight="1" s="49"/>
    <row r="502" ht="409.6" customHeight="1" s="49"/>
    <row r="503" ht="409.6" customHeight="1" s="49"/>
    <row r="504" ht="409.6" customHeight="1" s="49"/>
    <row r="505" ht="409.6" customHeight="1" s="49"/>
    <row r="506" ht="409.6" customHeight="1" s="49"/>
    <row r="507" ht="409.6" customHeight="1" s="49"/>
    <row r="508" ht="409.6" customHeight="1" s="49"/>
    <row r="509" ht="409.6" customHeight="1" s="49"/>
    <row r="510" ht="409.6" customHeight="1" s="49"/>
    <row r="511" ht="409.6" customHeight="1" s="49"/>
    <row r="512" ht="409.6" customHeight="1" s="49"/>
    <row r="513" ht="409.6" customHeight="1" s="49"/>
    <row r="514" ht="409.6" customHeight="1" s="49"/>
    <row r="515" ht="409.6" customHeight="1" s="49"/>
    <row r="516" ht="409.6" customHeight="1" s="49"/>
    <row r="517" ht="409.6" customHeight="1" s="49"/>
    <row r="518" ht="409.6" customHeight="1" s="49"/>
    <row r="519" ht="409.6" customHeight="1" s="49"/>
    <row r="520" ht="409.6" customHeight="1" s="49"/>
    <row r="521" ht="409.6" customHeight="1" s="49"/>
    <row r="522" ht="409.6" customHeight="1" s="49"/>
    <row r="523" ht="409.6" customHeight="1" s="49"/>
    <row r="524" ht="409.6" customHeight="1" s="49"/>
    <row r="525" ht="409.6" customHeight="1" s="49"/>
    <row r="526" ht="409.6" customHeight="1" s="49"/>
    <row r="527" ht="409.6" customHeight="1" s="49"/>
    <row r="528" ht="409.6" customHeight="1" s="49"/>
    <row r="529" ht="409.6" customHeight="1" s="49"/>
    <row r="530" ht="409.6" customHeight="1" s="49"/>
    <row r="531" ht="409.6" customHeight="1" s="49"/>
    <row r="532" ht="409.6" customHeight="1" s="49"/>
    <row r="533" ht="409.6" customHeight="1" s="49"/>
    <row r="534" ht="409.6" customHeight="1" s="49"/>
    <row r="535" ht="409.6" customHeight="1" s="49"/>
    <row r="536" ht="409.6" customHeight="1" s="49"/>
    <row r="537" ht="409.6" customHeight="1" s="49"/>
    <row r="538" ht="409.6" customHeight="1" s="49"/>
    <row r="539" ht="409.6" customHeight="1" s="49"/>
    <row r="540" ht="409.6" customHeight="1" s="49"/>
    <row r="541" ht="409.6" customHeight="1" s="49"/>
    <row r="542" ht="409.6" customHeight="1" s="49"/>
    <row r="543" ht="409.6" customHeight="1" s="49"/>
    <row r="544" ht="409.6" customHeight="1" s="49"/>
    <row r="545" ht="409.6" customHeight="1" s="49"/>
    <row r="546" ht="409.6" customHeight="1" s="49"/>
    <row r="547" ht="409.6" customHeight="1" s="49"/>
    <row r="548" ht="409.6" customHeight="1" s="49"/>
    <row r="549" ht="409.6" customHeight="1" s="49"/>
    <row r="550" ht="409.6" customHeight="1" s="49"/>
    <row r="551" ht="409.6" customHeight="1" s="49"/>
    <row r="552" ht="409.6" customHeight="1" s="49"/>
    <row r="553" ht="409.6" customHeight="1" s="49"/>
    <row r="554" ht="409.6" customHeight="1" s="49"/>
    <row r="555" ht="409.6" customHeight="1" s="49"/>
    <row r="556" ht="409.6" customHeight="1" s="49"/>
    <row r="557" ht="409.6" customHeight="1" s="49"/>
    <row r="558" ht="409.6"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sheetData>
  <mergeCells count="1">
    <mergeCell ref="A1:F1"/>
  </mergeCells>
  <pageMargins left="0.75" right="0.75" top="1" bottom="1" header="0.5" footer="0.5"/>
  <pageSetup orientation="portrait" paperSize="9"/>
</worksheet>
</file>

<file path=xl/worksheets/sheet7.xml><?xml version="1.0" encoding="utf-8"?>
<worksheet xmlns="http://schemas.openxmlformats.org/spreadsheetml/2006/main">
  <sheetPr>
    <outlinePr summaryBelow="0" summaryRight="0"/>
    <pageSetUpPr/>
  </sheetPr>
  <dimension ref="A1:R91"/>
  <sheetViews>
    <sheetView topLeftCell="E1" workbookViewId="0">
      <pane ySplit="2" topLeftCell="A3" activePane="bottomLeft" state="frozen"/>
      <selection pane="bottomLeft" activeCell="A3" sqref="A3:P225"/>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42" customHeight="1" s="49">
      <c r="A3" s="170" t="n">
        <v>1</v>
      </c>
      <c r="B3" s="171" t="inlineStr">
        <is>
          <t>สถานการณ์ที่ 1 ผู้ป่วยหญิงไทยคู่อายุ 30 ปี มาพบเภสัชกรที่ร้านยาเพื่อซื้อยารักษาสิว
การซักประวัติในข้อใดที่จำเป็นน้อยที่สุดสำหรับเภสัชกรเพื่อพิจารณาการให้ยารักษาแก่ผู้ป่วยรายนี้</t>
        </is>
      </c>
      <c r="C3" s="170" t="inlineStr">
        <is>
          <t>[NONE]</t>
        </is>
      </c>
      <c r="D3" s="171" t="inlineStr">
        <is>
          <t>เคยใช้ยารักษาสิวใดมาก่อนหรือไม่</t>
        </is>
      </c>
      <c r="E3" s="171" t="inlineStr">
        <is>
          <t>รับประทานยาคุมกำเนิดอยู่หรือไม่</t>
        </is>
      </c>
      <c r="F3" s="171" t="inlineStr">
        <is>
          <t>ออกกำลังกายโดยวิธีใด</t>
        </is>
      </c>
      <c r="G3" s="171" t="inlineStr">
        <is>
          <t>เคยมีประวัติแพ้ยาหรือเครื่องสำอางใดมาก่อนหรือไม่</t>
        </is>
      </c>
      <c r="H3" s="171" t="inlineStr">
        <is>
          <t>กำลังตั้งครรภ์อยู่หรือไม่ หรือวางแผนจะมีบุตรในช่วงนี้หรือไม่</t>
        </is>
      </c>
      <c r="I3" s="170" t="n">
        <v>3</v>
      </c>
      <c r="J3" s="171" t="inlineStr">
        <is>
          <t>✅ คำตอบที่ถูกต้อง: ข้อ ค. ออกกำลังกายโดยวิธีใด
🎯 ทำไมข้อนี้ถึงถูก:
วิธีการออกกำลังกายเป็นปัจจัยที่มีผลต่อการเกิดสิวหรือการเลือกใช้ยารักษาสิวน้อยที่สุด เมื่อเปรียบเทียบกับประวัติการใช้ยาเดิม การใช้ยาคุมกำเนิด ประวัติการแพ้ยา และสถานะการตั้งครรภ์ ซึ่งล้วนเป็นข้อมูลสำคัญระดับวิกฤตในการคัดเลือกตัวยาและความปลอดภัย
🔍 ข้ออื่นผิดเพราะอะไร:
• ข้อ ก. (เคยใช้ยารักษาสิวใดมาก่อนหรือไม่): เป็นข้อมูลจำเป็นอย่างยิ่งเพื่อประเมินความล้มเหลวของการรักษาเดิมและการดื้อยาของเชื้อ C. acnes
• ข้อ ข. (รับประทานยาคุมกำเนิดอยู่หรือไม่): จำเป็นมากเนื่องจากฮอร์โมนในยาคุมกำเนิดมีผลต่อการเกิดสิว และยาปฏิชีวนะบางชนิดมีปฏิกิริยากับยาคุมกำเนิด
• ข้อ ง. (เคยมีประวัติแพ้ยาหรือเครื่องสำอางใดมาก่อนหรือไม่): จำเป็นอย่างยิ่งเพื่อป้องกันการแพ้ยาซ้ำซ้อน เช่น การแพ้ยากลุ่ม Tetracyclines หรือ topical excipients
• ข้อ จ. (กำลังตั้งครรภ์อยู่หรือไม่ หรือวางแผนจะมีบุตรในช่วงนี้หรือไม่): จำเป็นสูงสุดเนื่องจากยารักษาสิวหลายกลุ่ม (เช่น Isotretinoin, Topical retinoids, Tetracyclines) มีฤทธิ์ teratogenic รุนแรง ห้ามใช้ในหญิงตั้งครรภ์เด็ดขาด</t>
        </is>
      </c>
      <c r="K3" s="170" t="inlineStr">
        <is>
          <t>[NONE]</t>
        </is>
      </c>
      <c r="L3" s="171" t="inlineStr">
        <is>
          <t>Acne Vulgaris</t>
        </is>
      </c>
      <c r="M3" s="170" t="inlineStr">
        <is>
          <t>Clinic</t>
        </is>
      </c>
      <c r="N3" s="171" t="inlineStr">
        <is>
          <t>ข้อสอบชุด Pharma Plus เล่มม่วง 2 บทที่ 6</t>
        </is>
      </c>
      <c r="O3" s="170" t="inlineStr">
        <is>
          <t>MCQ-P2</t>
        </is>
      </c>
      <c r="P3" s="170" t="inlineStr">
        <is>
          <t>Pharma Plus เล่มม่วง 2</t>
        </is>
      </c>
      <c r="Q3" s="170" t="inlineStr">
        <is>
          <t>CASE_P2_DERM_C01</t>
        </is>
      </c>
      <c r="R3" s="171" t="inlineStr">
        <is>
          <t>History Taking and Clinical Assessment in Acne</t>
        </is>
      </c>
    </row>
    <row r="4" ht="42" customHeight="1" s="49">
      <c r="A4" s="172" t="n">
        <v>2</v>
      </c>
      <c r="B4" s="173" t="inlineStr">
        <is>
          <t>สถานการณ์ที่ 1 ผู้ป่วยหญิงไทยคู่อายุ 30 ปี มีสิวอักเสบขนาดเล็ก กระจายทั่วใบหน้า พบมากบริเวณหน้าผากและแก้มทั้งสองข้าง ต้องการยาชนิดรับประทานและชนิดทา
ยารับประทานชนิดใดที่เหมาะสมจะจ่ายให้แก่ผู้ป่วยรายนี้มากที่สุด</t>
        </is>
      </c>
      <c r="C4" s="172" t="inlineStr">
        <is>
          <t>[NONE]</t>
        </is>
      </c>
      <c r="D4" s="173" t="inlineStr">
        <is>
          <t>Chloramphenicol</t>
        </is>
      </c>
      <c r="E4" s="173" t="inlineStr">
        <is>
          <t>Tetracycline</t>
        </is>
      </c>
      <c r="F4" s="173" t="inlineStr">
        <is>
          <t>Roxithromycin</t>
        </is>
      </c>
      <c r="G4" s="173" t="inlineStr">
        <is>
          <t>Norfloxacin</t>
        </is>
      </c>
      <c r="H4" s="173" t="inlineStr">
        <is>
          <t>Azithromycin</t>
        </is>
      </c>
      <c r="I4" s="172" t="n">
        <v>2</v>
      </c>
      <c r="J4" s="173" t="inlineStr">
        <is>
          <t>✅ คำตอบที่ถูกต้อง: ข้อ ข. Tetracycline
🎯 ทำไมข้อนี้ถึงถูก:
Tetracycline (หรือยากลุ่ม Tetracyclines เช่น Doxycycline) จัดเป็นยาปฏิชีวนะชนิดรับประทานอันดับแรก (first-line systemic antibiotic) ในการรักษาสิวอักเสบระดับปานกลางถึงรุนแรง เนื่องจากออกฤทธิ์ยับยั้งเชื้อ Cutibacterium acnes และมีฤทธิ์ต้านการอักเสบ (anti-inflammatory effect) โดยตรง
🔍 ข้ออื่นผิดเพราะอะไร:
• ข้อ ก. (Chloramphenicol): ไม่ใช้รักษาสิวเด็ดขาดเนื่องจากเสี่ยงต่อการเกิด fatal aplastic anemia และ bone marrow suppression
• ข้อ ค. (Roxithromycin): เป็น macrolide รุ่นหลัง ไม่ใช่ first-line agent สำหรับสิว
• ข้อ ง. (Norfloxacin): เป็น fluoroquinolone ใช้รักษาการติดเชื้อในทางเดินปัสสาวะหรือทางเดินอาหาร ไม่มีข้อบ่งใช้ในการรักษาสิว
• ข้อ จ. (Azithromycin): เป็นทางเลือกรอง (alternative) ในกรณีที่ผู้ป่วยมีข้อห้ามใช้กลุ่ม Tetracyclines เช่น หญิงตั้งครรภ์หรือเด็ก</t>
        </is>
      </c>
      <c r="K4" s="172" t="inlineStr">
        <is>
          <t>[NONE]</t>
        </is>
      </c>
      <c r="L4" s="173" t="inlineStr">
        <is>
          <t>Acne Vulgaris</t>
        </is>
      </c>
      <c r="M4" s="172" t="inlineStr">
        <is>
          <t>Clinic</t>
        </is>
      </c>
      <c r="N4" s="173" t="inlineStr">
        <is>
          <t>ข้อสอบชุด Pharma Plus เล่มม่วง 2 บทที่ 6</t>
        </is>
      </c>
      <c r="O4" s="172" t="inlineStr">
        <is>
          <t>MCQ-P2</t>
        </is>
      </c>
      <c r="P4" s="172" t="inlineStr">
        <is>
          <t>Pharma Plus เล่มม่วง 2</t>
        </is>
      </c>
      <c r="Q4" s="172" t="inlineStr">
        <is>
          <t>CASE_P2_DERM_C01</t>
        </is>
      </c>
      <c r="R4" s="173" t="inlineStr">
        <is>
          <t>Systemic Antibiotics in Inflammatory Acne</t>
        </is>
      </c>
    </row>
    <row r="5" ht="42" customHeight="1" s="49">
      <c r="A5" s="170" t="n">
        <v>3</v>
      </c>
      <c r="B5" s="171" t="inlineStr">
        <is>
          <t>สถานการณ์ที่ 1 กลไกการออกฤทธิ์ของยา Tetracycline เป็นอย่างไร</t>
        </is>
      </c>
      <c r="C5" s="170" t="inlineStr">
        <is>
          <t>[NONE]</t>
        </is>
      </c>
      <c r="D5" s="171" t="inlineStr">
        <is>
          <t>ขัดขวางการสร้างผนังเซลล์ของเชื้อแบคทีเรีย ทำให้เซลล์แตกง่าย</t>
        </is>
      </c>
      <c r="E5" s="171" t="inlineStr">
        <is>
          <t>ยับยั้งการสร้าง folate ซึ่งจำเป็นต่อการสร้าง DNA ของเชื้อแบคทีเรีย</t>
        </is>
      </c>
      <c r="F5" s="171" t="inlineStr">
        <is>
          <t>ยับยั้งการสร้างไขมันของเชื้อ</t>
        </is>
      </c>
      <c r="G5" s="171" t="inlineStr">
        <is>
          <t>ยับยั้งการสร้างโปรตีนที่ 30S</t>
        </is>
      </c>
      <c r="H5" s="171" t="inlineStr">
        <is>
          <t>ยับยั้งการสร้างโปรตีนที่ 50S</t>
        </is>
      </c>
      <c r="I5" s="170" t="n">
        <v>5</v>
      </c>
      <c r="J5" s="171" t="inlineStr">
        <is>
          <t>✅ คำตอบที่ถูกต้อง: ข้อ จ. ยับยั้งการสร้างโปรตีนที่ 50S
🎯 ทำไมข้อนี้ถึงถูก:
ตามเฉลยทางการของ Pharma Plus ระบุข้อ จ. (แม้ในทางตำราเภสัชวิทยาสากล Tetracycline ออกฤทธิ์จับกับ 30S ribosomal subunit ป้องกัน aminoacyl-tRNA เข้าจับที่ A-site แต่ในเฉลยทางการของชุดข้อสอบเล่มนี้ตอบข้อ จ ตามข้อสอบดั้งเดิม)
🔍 ข้ออื่นผิดเพราะอะไร:
• ข้อ ก. (ขัดขวางการสร้างผนังเซลล์ของเชื้อแบคทีเรีย ทำให้เซลล์แตกง่าย): เป็นกลไกของกลุ่ม Beta-lactams และ Glycopeptides
• ข้อ ข. (ยับยั้งการสร้าง folate ซึ่งจำเป็นต่อการสร้าง DNA ของเชื้อแบคทีเรีย): เป็นกลไกของ Sulfonamides และ Trimethoprim
• ข้อ ค. (ยับยั้งการสร้างไขมันของเชื้อ): ไม่ใช่กลไกของยาปฏิชีวนะทั่วไป
• ข้อ ง. (ยับยั้งการสร้างโปรตีนที่ 30S): ในทางทฤษฎีคือกลไกแท้จริงของ Tetracyclines แต่เฉลยทางการระบุข้อ จ.
📌 หมายเหตุ: ข้อสอบชุด Pharma Plus เล่มม่วง 2 บทที่ 6 (เฉลยทางการระบุข้อ จ)</t>
        </is>
      </c>
      <c r="K5" s="170" t="inlineStr">
        <is>
          <t>[NONE]</t>
        </is>
      </c>
      <c r="L5" s="171" t="inlineStr">
        <is>
          <t>Acne Vulgaris</t>
        </is>
      </c>
      <c r="M5" s="170" t="inlineStr">
        <is>
          <t>Product</t>
        </is>
      </c>
      <c r="N5" s="171" t="inlineStr">
        <is>
          <t>ข้อสอบชุด Pharma Plus เล่มม่วง 2 บทที่ 6 (เฉลยทางการระบุข้อ จ)</t>
        </is>
      </c>
      <c r="O5" s="170" t="inlineStr">
        <is>
          <t>MCQ-P2</t>
        </is>
      </c>
      <c r="P5" s="170" t="inlineStr">
        <is>
          <t>Pharma Plus เล่มม่วง 2</t>
        </is>
      </c>
      <c r="Q5" s="170" t="inlineStr">
        <is>
          <t>CASE_P2_DERM_C01</t>
        </is>
      </c>
      <c r="R5" s="171" t="inlineStr">
        <is>
          <t>Mechanism of Action of Tetracyclines</t>
        </is>
      </c>
    </row>
    <row r="6" ht="42" customHeight="1" s="49">
      <c r="A6" s="172" t="n">
        <v>4</v>
      </c>
      <c r="B6" s="173" t="inlineStr">
        <is>
          <t>สถานการณ์ที่ 1 ยาทา (topical) ใดที่ไม่มีฤทธิ์ antibacterial</t>
        </is>
      </c>
      <c r="C6" s="172" t="inlineStr">
        <is>
          <t>[NONE]</t>
        </is>
      </c>
      <c r="D6" s="173" t="inlineStr">
        <is>
          <t>Erythromycin cream</t>
        </is>
      </c>
      <c r="E6" s="173" t="inlineStr">
        <is>
          <t>Benzoyl peroxide gel</t>
        </is>
      </c>
      <c r="F6" s="173" t="inlineStr">
        <is>
          <t>Adapalene gel</t>
        </is>
      </c>
      <c r="G6" s="173" t="inlineStr">
        <is>
          <t>Azelaic acid cream</t>
        </is>
      </c>
      <c r="H6" s="173" t="inlineStr">
        <is>
          <t>Clindamycin gel</t>
        </is>
      </c>
      <c r="I6" s="172" t="n">
        <v>3</v>
      </c>
      <c r="J6" s="173" t="inlineStr">
        <is>
          <t>✅ คำตอบที่ถูกต้อง: ข้อ ค. Adapalene gel
🎯 ทำไมข้อนี้ถึงถูก:
Adapalene เป็น 3rd generation topical retinoid ออกฤทธิ์จับจำเพาะกับ retinoic acid receptor (RAR-beta และ RAR-gamma) มีคุณสมบัติเด่นคือ comedolytic, cell turnover normalization และ anti-inflammatory แต่ ไม่มีฤทธิ์ฆ่าเชื้อแบคทีเรีย (antibacterial effect) โดยตรง
🔍 ข้ออื่นผิดเพราะอะไร:
• ข้อ ก. (Erythromycin cream): เป็น topical macrolide antibiotic ออกฤทธิ์ฆ่าเชื้อ C. acnes โดยตรง
• ข้อ ข. (Benzoyl peroxide gel): ออกฤทธิ์ปล่อย reactive oxygen species (ROS) ฆ่าเชื้อ C. acnes ได้อย่างมีประสิทธิภาพและไม่ก่อให้เกิดการดื้อยา
• ข้อ ง. (Azelaic acid cream): มีฤทธิ์ antibacterial ต่อ C. acnes ควบคู่กับฤทธิ์ comedolytic และลดเม็ดสี
• ข้อ จ. (Clindamycin gel): เป็น topical lincosamide antibiotic ออกฤทธิ์ยับยั้งเชื้อ C. acnes</t>
        </is>
      </c>
      <c r="K6" s="172" t="inlineStr">
        <is>
          <t>[NONE]</t>
        </is>
      </c>
      <c r="L6" s="173" t="inlineStr">
        <is>
          <t>Acne Vulgaris</t>
        </is>
      </c>
      <c r="M6" s="172" t="inlineStr">
        <is>
          <t>Clinic</t>
        </is>
      </c>
      <c r="N6" s="173" t="inlineStr">
        <is>
          <t>ข้อสอบชุด Pharma Plus เล่มม่วง 2 บทที่ 6</t>
        </is>
      </c>
      <c r="O6" s="172" t="inlineStr">
        <is>
          <t>MCQ-P2</t>
        </is>
      </c>
      <c r="P6" s="172" t="inlineStr">
        <is>
          <t>Pharma Plus เล่มม่วง 2</t>
        </is>
      </c>
      <c r="Q6" s="172" t="inlineStr">
        <is>
          <t>CASE_P2_DERM_C01</t>
        </is>
      </c>
      <c r="R6" s="173" t="inlineStr">
        <is>
          <t>Topical Agents Classification and Antibacterial Activity</t>
        </is>
      </c>
    </row>
    <row r="7" ht="42" customHeight="1" s="49">
      <c r="A7" s="170" t="n">
        <v>5</v>
      </c>
      <c r="B7" s="171" t="inlineStr">
        <is>
          <t>สถานการณ์ที่ 1 คำแนะนำเกี่ยวกับยา ATB ชนิดกินเพื่อรักษาสิวในผู้ป่วยรายนี้ ข้อใดผิด</t>
        </is>
      </c>
      <c r="C7" s="170" t="inlineStr">
        <is>
          <t>[NONE]</t>
        </is>
      </c>
      <c r="D7" s="171" t="inlineStr">
        <is>
          <t>ควรกินต่อกันเป็นเวลา 6 เดือน</t>
        </is>
      </c>
      <c r="E7" s="171" t="inlineStr">
        <is>
          <t>ผลข้างเคียงที่พบได้บ่อยคือ N/V</t>
        </is>
      </c>
      <c r="F7" s="171" t="inlineStr">
        <is>
          <t>จะเริ่มเห็นผลของยาในเวลา 3-4 weeks</t>
        </is>
      </c>
      <c r="G7" s="171" t="inlineStr">
        <is>
          <t>การใช้ยาจะเริ่มขนาดต่ำ ๆ แล้วค่อยเพิ่มขนาดสูงขึ้น</t>
        </is>
      </c>
      <c r="H7" s="171" t="inlineStr">
        <is>
          <t>อาจทำให้การคุมกำเนิดด้วย OC ไม่ได้ผล</t>
        </is>
      </c>
      <c r="I7" s="170" t="n">
        <v>4</v>
      </c>
      <c r="J7" s="171" t="inlineStr">
        <is>
          <t>✅ คำตอบที่ถูกต้อง: ข้อ ง. การใช้ยาจะเริ่มขนาดต่ำ ๆ แล้วค่อยเพิ่มขนาดสูงขึ้น
🎯 ทำไมข้อนี้ถึงถูก:
หลักการให้ยาปฏิชีวนะชนิดรับประทานเพื่อรักษาสิวอักเสบ จะต้องเริ่มด้วยขนาดรักษาเต็มที่ (full therapeutic dose) ตั้งแต่เริ่มต้นเพื่อควบคุมเชื้อและระงับการอักเสบอย่างรวดเร็ว จากนั้นเมื่ออาการดีขึ้นจึงค่อยๆ ปรับลดขนาดยาลง (tapering dose) การเริ่มยาในขนาดต่ำเกินไปจะส่งผลให้การรักษาล้มเหลวและกระตุ้นการดื้อยาของเชื้อแบคทีเรีย
🔍 ข้ออื่นผิดเพราะอะไร:
• ข้อ ก. (ควรกินต่อกันเป็นเวลา 6 เดือน): ตามแนวทางปฏิบัติเดิมสามารถให้ยาปฏิชีวนะต่อเนื่องได้ 3-6 เดือน (ปัจจุบันแนะนำจำกัดที่ 3-4 เดือน)
• ข้อ ข. (ผลข้างเคียงที่พบได้บ่อยคือ N/V): คลื่นไส้อาเจียนและไม่สบายท้องเป็นผลข้างเคียงทางเดินอาหารที่พบบ่อยของ Tetracyclines
• ข้อ ค. (จะเริ่มเห็นผลของยาในเวลา 3-4 weeks): ยาปฏิชีวนะต้องใช้เวลาอย่างน้อย 3-4 สัปดาห์จึงจะเริ่มเห็นการเปลี่ยนแปลงของรอยโรคอย่างชัดเจน
• ข้อ จ. (อาจทำให้การคุมกำเนิดด้วย OC ไม่ได้ผล): ยาปฏิชีวนะ broad-spectrum อาจรบกวน enterohepatic circulation ของ estrogen ในยาคุมกำเนิดชนิดเม็ด</t>
        </is>
      </c>
      <c r="K7" s="170" t="inlineStr">
        <is>
          <t>[NONE]</t>
        </is>
      </c>
      <c r="L7" s="171" t="inlineStr">
        <is>
          <t>Acne Vulgaris</t>
        </is>
      </c>
      <c r="M7" s="170" t="inlineStr">
        <is>
          <t>Clinic</t>
        </is>
      </c>
      <c r="N7" s="171" t="inlineStr">
        <is>
          <t>ข้อสอบชุด Pharma Plus เล่มม่วง 2 บทที่ 6</t>
        </is>
      </c>
      <c r="O7" s="170" t="inlineStr">
        <is>
          <t>MCQ-P2</t>
        </is>
      </c>
      <c r="P7" s="170" t="inlineStr">
        <is>
          <t>Pharma Plus เล่มม่วง 2</t>
        </is>
      </c>
      <c r="Q7" s="170" t="inlineStr">
        <is>
          <t>CASE_P2_DERM_C01</t>
        </is>
      </c>
      <c r="R7" s="171" t="inlineStr">
        <is>
          <t>Oral Antibiotics Dosing and Counseling in Acne</t>
        </is>
      </c>
    </row>
    <row r="8" ht="42" customHeight="1" s="49">
      <c r="A8" s="172" t="n">
        <v>6</v>
      </c>
      <c r="B8" s="173" t="inlineStr">
        <is>
          <t>สถานการณ์ที่ 1 เภสัชกรจ่ายยาทา isotretinoin ให้กับผู้ป่วย ข้อแนะนำใดที่ให้กับผู้ป่วยไม่ถูกต้อง</t>
        </is>
      </c>
      <c r="C8" s="172" t="inlineStr">
        <is>
          <t>[NONE]</t>
        </is>
      </c>
      <c r="D8" s="173" t="inlineStr">
        <is>
          <t>ทายาวันละ 1 ครั้ง ตอนเช้าโดยไม่ให้ใช้ร่วมกับครีมกันแดด</t>
        </is>
      </c>
      <c r="E8" s="173" t="inlineStr">
        <is>
          <t>อาจทำให้สิวมากขึ้นในช่วง 3-4 สัปดาห์แรกที่ใช้ยา</t>
        </is>
      </c>
      <c r="F8" s="173" t="inlineStr">
        <is>
          <t>ทายาทั่วใบหน้า ระวังอย่าให้เข้าตา</t>
        </is>
      </c>
      <c r="G8" s="173" t="inlineStr">
        <is>
          <t>อาจเกิดอาการข้างเคียง คือ หน้าแดง แสบ แห้งและลอก</t>
        </is>
      </c>
      <c r="H8" s="173" t="inlineStr">
        <is>
          <t>ยาจะได้ผลดีเมื่อใช้ประมาณ 3-4 เดือน</t>
        </is>
      </c>
      <c r="I8" s="172" t="n">
        <v>1</v>
      </c>
      <c r="J8" s="173" t="inlineStr">
        <is>
          <t>✅ คำตอบที่ถูกต้อง: ข้อ ก. ทายาวันละ 1 ครั้ง ตอนเช้าโดยไม่ให้ใช้ร่วมกับครีมกันแดด
🎯 ทำไมข้อนี้ถึงถูก:
ยาทากลุ่ม Retinoids สลายตัวได้ง่ายเมื่อโดนแสง (photolabile) และทำให้ผิวไวต่อแสงแดด (photosensitivity) จึงต้องแนะนำให้ ทาก่อนนอนตอนกลางคืน เท่านั้น และในเวลากลางวันต้องทาครีมกันแดด (sunscreen) ร่วมด้วยเสมอ การแนะนำให้ทาตอนเช้าและห้ามใช้ครีมกันแดดจึงผิดอย่างร้ายแรง
🔍 ข้ออื่นผิดเพราะอะไร:
• ข้อ ข. (อาจทำให้สิวมากขึ้นในช่วง 3-4 สัปดาห์แรกที่ใช้ยา): ถูกต้อง ในช่วงแรกยาจะเร่งการผลัดเซลล์และดัน microcomedones ใต้ผิวขึ้นมา (acne flare-up)
• ข้อ ค. (ทายาทั่วใบหน้า ระวังอย่าให้เข้าตา): เป็นข้อปฏิบัติที่ถูกต้องเพื่อป้องกันการระคายเคืองเยื่อบุตา
• ข้อ ง. (อาจเกิดอาการข้างเคียง คือ หน้าแดง แสบ แห้งและลอก): เป็น retinoid dermatitis ที่พบบ่อยจากการผลัดเซลล์ผิว
• ข้อ จ. (ยาจะได้ผลดีเมื่อใช้ประมาณ 3-4 เดือน): เป็นระยะเวลาที่คาดหวังประสิทธิผลสูงสุดในการปรับสภาพผิวและการรักษาสิว</t>
        </is>
      </c>
      <c r="K8" s="172" t="inlineStr">
        <is>
          <t>[NONE]</t>
        </is>
      </c>
      <c r="L8" s="173" t="inlineStr">
        <is>
          <t>Acne Vulgaris</t>
        </is>
      </c>
      <c r="M8" s="172" t="inlineStr">
        <is>
          <t>Clinic</t>
        </is>
      </c>
      <c r="N8" s="173" t="inlineStr">
        <is>
          <t>ข้อสอบชุด Pharma Plus เล่มม่วง 2 บทที่ 6</t>
        </is>
      </c>
      <c r="O8" s="172" t="inlineStr">
        <is>
          <t>MCQ-P2</t>
        </is>
      </c>
      <c r="P8" s="172" t="inlineStr">
        <is>
          <t>Pharma Plus เล่มม่วง 2</t>
        </is>
      </c>
      <c r="Q8" s="172" t="inlineStr">
        <is>
          <t>CASE_P2_DERM_C01</t>
        </is>
      </c>
      <c r="R8" s="173" t="inlineStr">
        <is>
          <t>Topical Retinoids Administration Counseling</t>
        </is>
      </c>
    </row>
    <row r="9" ht="42" customHeight="1" s="49">
      <c r="A9" s="170" t="n">
        <v>7</v>
      </c>
      <c r="B9" s="171" t="inlineStr">
        <is>
          <t>สถานการณ์ที่ 1 ยา isotretinoin มีข้อควรระวังที่สำคัญในผู้ป่วยรายนี้คือข้อใด</t>
        </is>
      </c>
      <c r="C9" s="170" t="inlineStr">
        <is>
          <t>[NONE]</t>
        </is>
      </c>
      <c r="D9" s="171" t="inlineStr">
        <is>
          <t>Cardiac arrhythmia</t>
        </is>
      </c>
      <c r="E9" s="171" t="inlineStr">
        <is>
          <t>Rhabdomyolysis</t>
        </is>
      </c>
      <c r="F9" s="171" t="inlineStr">
        <is>
          <t>Hemorrhagic stroke</t>
        </is>
      </c>
      <c r="G9" s="171" t="inlineStr">
        <is>
          <t>Teratogenic effect</t>
        </is>
      </c>
      <c r="H9" s="171" t="inlineStr">
        <is>
          <t>Subarachnoid hemorrhage</t>
        </is>
      </c>
      <c r="I9" s="170" t="n">
        <v>4</v>
      </c>
      <c r="J9" s="171" t="inlineStr">
        <is>
          <t>✅ คำตอบที่ถูกต้อง: ข้อ ง. Teratogenic effect
🎯 ทำไมข้อนี้ถึงถูก:
Isotretinoin จัดเป็นสารก่อมลทินต่อทารกในครรภ์ที่รุนแรงมากที่สุดชนิดหนึ่ง (Category X teratogen) ทำให้เกิดความพิการแต่กำเนิดของทารก (craniofacial, cardiac, thymic, and CNS malformations) สูงถึง 30% จึงเป็นข้อควรระวังและข้อห้ามใช้ที่สำคัญที่สุดในหญิงวัยเจริญพันธุ์
🔍 ข้ออื่นผิดเพราะอะไร:
• ข้อ ก. (Cardiac arrhythmia): ไม่ใช่ข้อควรระวังหลักของ Isotretinoin
• ข้อ ข. (Rhabdomyolysis): เป็นพิษเด่นของกลุ่ม Statins ไม่ใช่ Retinoids
• ข้อ ค. (Hemorrhagic stroke): ไม่ใช่ข้อควรระวังจำเพาะของยารักษาสิว
• ข้อ จ. (Subarachnoid hemorrhage): ไม่ใช่อาการไม่พึงประสงค์หลักของยา</t>
        </is>
      </c>
      <c r="K9" s="170" t="inlineStr">
        <is>
          <t>[NONE]</t>
        </is>
      </c>
      <c r="L9" s="171" t="inlineStr">
        <is>
          <t>Acne Vulgaris</t>
        </is>
      </c>
      <c r="M9" s="170" t="inlineStr">
        <is>
          <t>Clinic</t>
        </is>
      </c>
      <c r="N9" s="171" t="inlineStr">
        <is>
          <t>ข้อสอบชุด Pharma Plus เล่มม่วง 2 บทที่ 6</t>
        </is>
      </c>
      <c r="O9" s="170" t="inlineStr">
        <is>
          <t>MCQ-P2</t>
        </is>
      </c>
      <c r="P9" s="170" t="inlineStr">
        <is>
          <t>Pharma Plus เล่มม่วง 2</t>
        </is>
      </c>
      <c r="Q9" s="170" t="inlineStr">
        <is>
          <t>CASE_P2_DERM_C01</t>
        </is>
      </c>
      <c r="R9" s="171" t="inlineStr">
        <is>
          <t>Isotretinoin Teratogenicity and Safety</t>
        </is>
      </c>
    </row>
    <row r="10" ht="42" customHeight="1" s="49">
      <c r="A10" s="172" t="n">
        <v>8</v>
      </c>
      <c r="B10" s="173" t="inlineStr">
        <is>
          <t>สถานการณ์ที่ 2 ผู้ป่วยหญิงไทยคู่อายุ 28 ปี มาพบเภสัชกรที่ร้านยา เพื่อซื้อยารักษาสิว
ข้อใดสัมพันธ์กับการเกิดสิวน้อยที่สุด</t>
        </is>
      </c>
      <c r="C10" s="172" t="inlineStr">
        <is>
          <t>[NONE]</t>
        </is>
      </c>
      <c r="D10" s="173" t="inlineStr">
        <is>
          <t>พันธุกรรม</t>
        </is>
      </c>
      <c r="E10" s="173" t="inlineStr">
        <is>
          <t>ยา steroid</t>
        </is>
      </c>
      <c r="F10" s="173" t="inlineStr">
        <is>
          <t>ฮอร์โมนเพศไม่สมดุล</t>
        </is>
      </c>
      <c r="G10" s="173" t="inlineStr">
        <is>
          <t>ภาวะเครียด</t>
        </is>
      </c>
      <c r="H10" s="173" t="inlineStr">
        <is>
          <t>อาหารประเภทโปรตีนสูง</t>
        </is>
      </c>
      <c r="I10" s="172" t="n">
        <v>5</v>
      </c>
      <c r="J10" s="173" t="inlineStr">
        <is>
          <t>✅ คำตอบที่ถูกต้อง: ข้อ จ. อาหารประเภทโปรตีนสูง
🎯 ทำไมข้อนี้ถึงถูก:
อาหารประเภทโปรตีนสูงทั่วไปไม่มีความสัมพันธ์โดยตรงกับการเกิดสิว (อาหารที่มีหลักฐานชัดเจนในการกระตุ้นสิวคือ อาหารที่มี high glycemic index/load และผลิตภัณฑ์จากนมวัว cow's milk) ขณะที่พันธุกรรม สเตียรอยด์ ความไม่สมดุลของฮอร์โมนแอนโดรเจน และความเครียด ล้วนเป็นปัจจัยกระตุ้นสิวที่ได้รับการยืนยันทางการแพทย์
🔍 ข้ออื่นผิดเพราะอะไร:
• ข้อ ก. (พันธุกรรม): เป็นปัจจัยกำหนดขนาดและการทำงานของต่อมไขมันที่สำคัญ
• ข้อ ข. (ยา steroid): สเตียรอยด์ทำให้เกิด steroid-induced acne (monomorphic papules/pustules) ได้บ่อย
• ข้อ ค. (ฮอร์โมนเพศไม่สมดุล): แอนโดรเจนกระตุ้นการผลิตซีบัมและการแบ่งตัวของฟอลลิเคิล
• ข้อ ง. (ภาวะเครียด): กระตุ้นการหลั่ง CRH และ cortisol ส่งผลให้ต่อมไขมันผลิตน้ำมันเพิ่มขึ้น</t>
        </is>
      </c>
      <c r="K10" s="172" t="inlineStr">
        <is>
          <t>[NONE]</t>
        </is>
      </c>
      <c r="L10" s="173" t="inlineStr">
        <is>
          <t>Acne Vulgaris</t>
        </is>
      </c>
      <c r="M10" s="172" t="inlineStr">
        <is>
          <t>Clinic</t>
        </is>
      </c>
      <c r="N10" s="173" t="inlineStr">
        <is>
          <t>ข้อสอบชุด Pharma Plus เล่มม่วง 2 บทที่ 6</t>
        </is>
      </c>
      <c r="O10" s="172" t="inlineStr">
        <is>
          <t>MCQ-P2</t>
        </is>
      </c>
      <c r="P10" s="172" t="inlineStr">
        <is>
          <t>Pharma Plus เล่มม่วง 2</t>
        </is>
      </c>
      <c r="Q10" s="172" t="inlineStr">
        <is>
          <t>CASE_P2_DERM_C02</t>
        </is>
      </c>
      <c r="R10" s="173" t="inlineStr">
        <is>
          <t>Etiology and Pathophysiology of Acne</t>
        </is>
      </c>
    </row>
    <row r="11" ht="42" customHeight="1" s="49">
      <c r="A11" s="170" t="n">
        <v>9</v>
      </c>
      <c r="B11" s="171" t="inlineStr">
        <is>
          <t>สถานการณ์ที่ 2 ผู้ป่วยหญิงไทยคู่อายุ 28 ปี มาพบเภสัชกรที่ร้านยา เพื่อซื้อยารักษาสิว
ข้อใดผิดเกี่ยวกับวิธีการรักษาสิว</t>
        </is>
      </c>
      <c r="C11" s="170" t="inlineStr">
        <is>
          <t>[NONE]</t>
        </is>
      </c>
      <c r="D11" s="171" t="inlineStr">
        <is>
          <t>การลดการทำงานของต่อมไขมัน</t>
        </is>
      </c>
      <c r="E11" s="171" t="inlineStr">
        <is>
          <t>สิวอักเสบและสิวไม่อักเสบ มีวิธีการรักษาแตกต่างกัน</t>
        </is>
      </c>
      <c r="F11" s="171" t="inlineStr">
        <is>
          <t>การรักษาสิวที่ดีต้องเริ่มด้วย systemic antibiotic เท่านั้น</t>
        </is>
      </c>
      <c r="G11" s="171" t="inlineStr">
        <is>
          <t>มีฮอร์โมนบางชนิดใช้รักษาสิวได้</t>
        </is>
      </c>
      <c r="H11" s="171" t="inlineStr">
        <is>
          <t>การใช้ antibiotic รักษาสิวต้องใช้ติดต่อกันเป็นระยะยาว</t>
        </is>
      </c>
      <c r="I11" s="170" t="n">
        <v>3</v>
      </c>
      <c r="J11" s="171" t="inlineStr">
        <is>
          <t>✅ คำตอบที่ถูกต้อง: ข้อ ค. การรักษาสิวที่ดีต้องเริ่มด้วย systemic antibiotic เท่านั้น
🎯 ทำไมข้อนี้ถึงถูก:
การรักษาสิวที่ดีต้องประเมินตามความรุนแรงและชนิดของรอยโรค สิวระดับเล็กน้อยถึงปานกลางควรเริ่มต้นด้วย ยาทาเฉพาะที่ (Topical therapy เช่น BPO, Topical retinoids) เสมอ การเริ่มด้วยยาปฏิชีวนะชนิดรับประทาน (systemic antibiotic) ทันทีในผู้ป่วยทุกรายเป็นแนวทางที่ผิดและส่งผลให้เกิดปัญหาเชื้อดื้อยา
🔍 ข้ออื่นผิดเพราะอะไร:
• ข้อ ก. (การลดการทำงานของต่อมไขมัน): เป็นหนึ่งในสี่เป้าหมายหลักในการรักษาสิว เช่น การใช้ Isotretinoin หรือ Hormonal therapy
• ข้อ ข. (สิวอักเสบและสิวไม่อักเสบ มีวิธีการรักษาแตกต่างกัน): ถูกต้อง สิวไม่อักเสบเน้นยาทาละลายคอมีโดน สิวอักเสบต้องเพิ่มยาต้านเชื้อและลดการอักเสบ
• ข้อ ง. (มีฮอร์โมนบางชนิดใช้รักษาสิวได้): ถูกต้อง ยาคุมกำเนิดที่มี anti-androgenic progestin หรือ Spironolactone สามารถใช้รักษาสิวในผู้หญิงได้
• ข้อ จ. (การใช้ antibiotic รักษาสิวต้องใช้ติดต่อกันเป็นระยะยาว): ถูกต้อง ยาปฏิชีวนะรักษาสิวต้องให้ต่อเนื่อง 6-12 สัปดาห์จึงจะเห็นผลชัดเจน</t>
        </is>
      </c>
      <c r="K11" s="170" t="inlineStr">
        <is>
          <t>[NONE]</t>
        </is>
      </c>
      <c r="L11" s="171" t="inlineStr">
        <is>
          <t>Acne Vulgaris</t>
        </is>
      </c>
      <c r="M11" s="170" t="inlineStr">
        <is>
          <t>Clinic</t>
        </is>
      </c>
      <c r="N11" s="171" t="inlineStr">
        <is>
          <t>ข้อสอบชุด Pharma Plus เล่มม่วง 2 บทที่ 6</t>
        </is>
      </c>
      <c r="O11" s="170" t="inlineStr">
        <is>
          <t>MCQ-P2</t>
        </is>
      </c>
      <c r="P11" s="170" t="inlineStr">
        <is>
          <t>Pharma Plus เล่มม่วง 2</t>
        </is>
      </c>
      <c r="Q11" s="170" t="inlineStr">
        <is>
          <t>CASE_P2_DERM_C02</t>
        </is>
      </c>
      <c r="R11" s="171" t="inlineStr">
        <is>
          <t>Acne Treatment Strategies and Principles</t>
        </is>
      </c>
    </row>
    <row r="12" ht="42" customHeight="1" s="49">
      <c r="A12" s="172" t="n">
        <v>10</v>
      </c>
      <c r="B12" s="173" t="inlineStr">
        <is>
          <t>สถานการณ์ที่ 2 ผู้ป่วยหญิงไทยคู่อายุ 28 ปี มาพบเภสัชกรที่ร้านยา เพื่อซื้อยารักษาสิว
ข้อใดผิดเกี่ยวกับ Isotretinoin ชนิดรับประทาน</t>
        </is>
      </c>
      <c r="C12" s="172" t="inlineStr">
        <is>
          <t>[NONE]</t>
        </is>
      </c>
      <c r="D12" s="173" t="inlineStr">
        <is>
          <t>เป็นอนุพันธุ์ของ vitamin A ที่ดูดซึมดีในทางเดินอาหาร</t>
        </is>
      </c>
      <c r="E12" s="173" t="inlineStr">
        <is>
          <t>จัดเป็น drug of choice สำหรับการรักษาสิว</t>
        </is>
      </c>
      <c r="F12" s="173" t="inlineStr">
        <is>
          <t>ใช้ได้กับสิวที่ไม่ตอบสนองต่อการรักษาด้วยวิธีอื่น</t>
        </is>
      </c>
      <c r="G12" s="173" t="inlineStr">
        <is>
          <t>ห้ามใช้ในคนไข้ที่ตั้งครรภ์</t>
        </is>
      </c>
      <c r="H12" s="173" t="inlineStr">
        <is>
          <t>ทำให้ระดับ serum triglyceride สูงขึ้น</t>
        </is>
      </c>
      <c r="I12" s="172" t="n">
        <v>2</v>
      </c>
      <c r="J12" s="173" t="inlineStr">
        <is>
          <t>✅ คำตอบที่ถูกต้อง: ข้อ ข. จัดเป็น drug of choice สำหรับการรักษาสิว
🎯 ทำไมข้อนี้ถึงถูก:
Oral Isotretinoin ไม่ใช่ drug of choice สำหรับสิวทั่วไป แต่สงวนไว้เป็น first-line เฉพาะสำหรับ สิวอักเสบรุนแรงชนิด nodulocystic acne หรือสิวที่ไม่ตอบสนองต่อการรักษามาตรฐานด้วยยาปฏิชีวนะและยาทาเฉพาะที่ เนื่องจากยามีผลข้างเคียงรุนแรงต่อหลายระบบ
🔍 ข้ออื่นผิดเพราะอะไร:
• ข้อ ก. (เป็นอนุพันธุ์ของ vitamin A ที่ดูดซึมดีในทางเดินอาหาร): ถูกต้อง เป็น 13-cis-retinoic acid ดูดซึมได้ดีขึ้นมากเมื่อรับประทานพร้อมอาหารไขมัน
• ข้อ ค. (ใช้ได้กับสิวที่ไม่ตอบสนองต่อการรักษาด้วยวิธีอื่น): ถูกต้อง เป็นข้อบ่งใช้มาตรฐาน (severe refractory acne)
• ข้อ ง. (ห้ามใช้ในคนไข้ที่ตั้งครรภ์): ถูกต้อง เป็น Category X teratogen ห้ามใช้เด็ดขาด
• ข้อ จ. (ทำให้ระดับ serum triglyceride สูงขึ้น): ถูกต้อง ยาทำให้เกิดภาวะ hypertriglyceridemia และตับอักเสบ จึงต้องตรวจติดตาม lipid profile และ LFTs</t>
        </is>
      </c>
      <c r="K12" s="172" t="inlineStr">
        <is>
          <t>[NONE]</t>
        </is>
      </c>
      <c r="L12" s="173" t="inlineStr">
        <is>
          <t>Acne Vulgaris</t>
        </is>
      </c>
      <c r="M12" s="172" t="inlineStr">
        <is>
          <t>Clinic</t>
        </is>
      </c>
      <c r="N12" s="173" t="inlineStr">
        <is>
          <t>ข้อสอบชุด Pharma Plus เล่มม่วง 2 บทที่ 6</t>
        </is>
      </c>
      <c r="O12" s="172" t="inlineStr">
        <is>
          <t>MCQ-P2</t>
        </is>
      </c>
      <c r="P12" s="172" t="inlineStr">
        <is>
          <t>Pharma Plus เล่มม่วง 2</t>
        </is>
      </c>
      <c r="Q12" s="172" t="inlineStr">
        <is>
          <t>CASE_P2_DERM_C02</t>
        </is>
      </c>
      <c r="R12" s="173" t="inlineStr">
        <is>
          <t>Oral Isotretinoin Indications and Safety</t>
        </is>
      </c>
    </row>
    <row r="13" ht="42" customHeight="1" s="49">
      <c r="A13" s="170" t="n">
        <v>11</v>
      </c>
      <c r="B13" s="171" t="inlineStr">
        <is>
          <t>สถานการณ์ที่ 2 ผู้ป่วยหญิงไทยคู่อายุ 28 ปี มาพบเภสัชกรที่ร้านยา เพื่อซื้อยารักษาสิว
ข้อใดผิดเกี่ยวกับการใช้ฮอร์โมนรักษาสิว</t>
        </is>
      </c>
      <c r="C13" s="170" t="inlineStr">
        <is>
          <t>[NONE]</t>
        </is>
      </c>
      <c r="D13" s="171" t="inlineStr">
        <is>
          <t>ใช้ยาคุมกำเนิดที่มี cyproterone เป็นส่วนประกอบ เช่น Yasmin®</t>
        </is>
      </c>
      <c r="E13" s="171" t="inlineStr">
        <is>
          <t>Spironolactone ออกฤทธิ์ต้าน androgen ซึ่งจะทำให้ขนาดของต่อมไขมันและปริมาณของไขมันลดลง</t>
        </is>
      </c>
      <c r="F13" s="171" t="inlineStr">
        <is>
          <t>Spironolactone ไม่ควรใช้ในผู้ชาย เนื่องจากทำให้เกิดอาการ loss of libido และ gynecomastia</t>
        </is>
      </c>
      <c r="G13" s="171" t="inlineStr">
        <is>
          <t>การใช้ฮอร์โมนรักษาสิวควรพิจารณาในผู้หญิงที่มีสิวและมีภาวะอื่นของ hyperandrogen เช่น hirsutism</t>
        </is>
      </c>
      <c r="H13" s="171" t="inlineStr">
        <is>
          <t>ปริมาณของ ethinyl estradiol (EE) ที่ใช้ คือ 0.02-0.35mg</t>
        </is>
      </c>
      <c r="I13" s="170" t="n">
        <v>1</v>
      </c>
      <c r="J13" s="171" t="inlineStr">
        <is>
          <t>✅ คำตอบที่ถูกต้อง: ข้อ ก. ใช้ยาคุมกำเนิดที่มี cyproterone เป็นส่วนประกอบ เช่น Yasmin®
🎯 ทำไมข้อนี้ถึงถูก:
ยาคุมกำเนิดยี่ห้อ Yasmin มีส่วนประกอบของ Drospirenone 3 mg ร่วมกับ Ethinylestradiol 0.03 mg ไม่ใช่ Cyproterone acetate (ยาคุมที่มี Cyproterone acetate 2 mg คือ Diane-35, Preme หรือ Sucee) ดังนั้นข้อความในข้อ ก. จึงระบุชื่อการค้าและตัวยาไม่ถูกต้อง
🔍 ข้ออื่นผิดเพราะอะไร:
• ข้อ ข. (Spironolactone ออกฤทธิ์ต้าน androgen ซึ่งจะทำให้ขนาดของต่อมไขมันและปริมาณของไขมันลดลง): ถูกต้อง Spironolactone แย่งจับกับ androgen receptor และยับยั้ง 5-alpha reductase
• ข้อ ค. (Spironolactone ไม่ควรใช้ในผู้ชาย เนื่องจากทำให้เกิดอาการ loss of libido และ gynecomastia): ถูกต้อง ฤทธิ์ anti-androgen ในเพศชายทำให้เกิดเต้านมโต เสื่อมสมรรถภาพทางเพศ และความต้องการทางเพศลดลง
• ข้อ ง. (การใช้ฮอร์โมนรักษาสิวควรพิจารณาในผู้หญิงที่มีสิวและมีภาวะอื่นของ hyperandrogen เช่น hirsutism): ถูกต้อง เป็นข้อบ่งชี้สำคัญในการเลือกใช้ฮอร์โมนบำบัด
• ข้อ จ. (ปริมาณของ ethinyl estradiol (EE) ที่ใช้ คือ 0.02-0.35mg): เป็นช่วงขนาดยา estrogen ในยาคุมกำเนิดทั่วไปที่ใช้รักษาสิว (20-35 mcg)</t>
        </is>
      </c>
      <c r="K13" s="170" t="inlineStr">
        <is>
          <t>[NONE]</t>
        </is>
      </c>
      <c r="L13" s="171" t="inlineStr">
        <is>
          <t>Acne Vulgaris</t>
        </is>
      </c>
      <c r="M13" s="170" t="inlineStr">
        <is>
          <t>Clinic</t>
        </is>
      </c>
      <c r="N13" s="171" t="inlineStr">
        <is>
          <t>ข้อสอบชุด Pharma Plus เล่มม่วง 2 บทที่ 6</t>
        </is>
      </c>
      <c r="O13" s="170" t="inlineStr">
        <is>
          <t>MCQ-P2</t>
        </is>
      </c>
      <c r="P13" s="170" t="inlineStr">
        <is>
          <t>Pharma Plus เล่มม่วง 2</t>
        </is>
      </c>
      <c r="Q13" s="170" t="inlineStr">
        <is>
          <t>CASE_P2_DERM_C02</t>
        </is>
      </c>
      <c r="R13" s="171" t="inlineStr">
        <is>
          <t>Hormonal Therapy in Female Acne</t>
        </is>
      </c>
    </row>
    <row r="14" ht="42" customHeight="1" s="49">
      <c r="A14" s="172" t="n">
        <v>12</v>
      </c>
      <c r="B14" s="173" t="inlineStr">
        <is>
          <t>สถานการณ์ที่ 2 ถ้าเภสัชกรพิจารณาให้ยา tetracycline แก่ผู้ป่วยข้อใดคือคำแนะนำที่ไม่ถูกต้อง</t>
        </is>
      </c>
      <c r="C14" s="172" t="inlineStr">
        <is>
          <t>[NONE]</t>
        </is>
      </c>
      <c r="D14" s="173" t="inlineStr">
        <is>
          <t>ควรหลีกเลี่ยงแสงแดด</t>
        </is>
      </c>
      <c r="E14" s="173" t="inlineStr">
        <is>
          <t>ไม่ควรรับประทานพร้อมนมหรือยาลดกรด</t>
        </is>
      </c>
      <c r="F14" s="173" t="inlineStr">
        <is>
          <t>ถ้าเป็นผู้หญิงที่รับประทานยาคุมกำเนิด ควรแนะนำให้คุมกำเนิดวิธีอื่นร่วมด้วย</t>
        </is>
      </c>
      <c r="G14" s="173" t="inlineStr">
        <is>
          <t>แนะนำให้ใช้ครีมกันแดด</t>
        </is>
      </c>
      <c r="H14" s="173" t="inlineStr">
        <is>
          <t>สามารถใช้ในหญิงมีครรภ์และหญิงให้นมบุตรได้</t>
        </is>
      </c>
      <c r="I14" s="172" t="n">
        <v>5</v>
      </c>
      <c r="J14" s="173" t="inlineStr">
        <is>
          <t>✅ คำตอบที่ถูกต้อง: ข้อ จ. สามารถใช้ในหญิงมีครรภ์และหญิงให้นมบุตรได้
🎯 ทำไมข้อนี้ถึงถูก:
Tetracyclines จัดเป็น Pregnancy Category D ห้ามใช้ในสตรีมีครรภ์และหญิงให้นมบุตรอย่างเด็ดขาด เนื่องจากยาผ่านรกและขับออกทางน้ำนมไปสะสมในกระดูกและฟันของทารก ก่อให้เกิดภาวะฟันเปลี่ยนสีถาวร (permanent tooth discoloration / yellow-gray-brown teeth) และยับยั้งการเจริญเติบโตของกระดูก (bone growth inhibition)
🔍 ข้ออื่นผิดเพราะอะไร:
• ข้อ ก. (ควรหลีกเลี่ยงแสงแดด): เป็นคำแนะนำที่ถูกต้องเนื่องจากยากลุ่ม Tetracyclines ทำให้เกิด photosensitivity ผิวไหม้แดดง่าย
• ข้อ ข. (ไม่ควรรับประทานพร้อมนมหรือยาลดกรด): เป็นคำแนะนำที่ถูกต้องเนื่องจาก polyvalent cations (Ca2+, Mg2+, Al3+) ในนมและยาลดกรดจะเกิด chelation complex กับยา ขัดขวางการดูดซึม
• ข้อ ค. (ถ้าเป็นผู้หญิงที่รับประทานยาคุมกำเนิด ควรแนะนำให้คุมกำเนิดวิธีอื่นร่วมด้วย): เป็นคำแนะนำที่ถูกต้องเพื่อป้องกันการตั้งครรภ์ไม่พึงประสงค์จากประสิทธิภาพยาคุมที่อาจลดลง
• ข้อ ง. (แนะนำให้ใช้ครีมกันแดด): เป็นคำแนะนำที่ถูกต้องเพื่อป้องกันภาวะ phototoxicity</t>
        </is>
      </c>
      <c r="K14" s="172" t="inlineStr">
        <is>
          <t>[NONE]</t>
        </is>
      </c>
      <c r="L14" s="173" t="inlineStr">
        <is>
          <t>Acne Vulgaris</t>
        </is>
      </c>
      <c r="M14" s="172" t="inlineStr">
        <is>
          <t>Clinic</t>
        </is>
      </c>
      <c r="N14" s="173" t="inlineStr">
        <is>
          <t>ข้อสอบชุด Pharma Plus เล่มม่วง 2 บทที่ 6</t>
        </is>
      </c>
      <c r="O14" s="172" t="inlineStr">
        <is>
          <t>MCQ-P2</t>
        </is>
      </c>
      <c r="P14" s="172" t="inlineStr">
        <is>
          <t>Pharma Plus เล่มม่วง 2</t>
        </is>
      </c>
      <c r="Q14" s="172" t="inlineStr">
        <is>
          <t>CASE_P2_DERM_C02</t>
        </is>
      </c>
      <c r="R14" s="173" t="inlineStr">
        <is>
          <t>Tetracycline Counseling and Safety in Pregnancy</t>
        </is>
      </c>
    </row>
    <row r="15" ht="42" customHeight="1" s="49">
      <c r="A15" s="170" t="n">
        <v>13</v>
      </c>
      <c r="B15" s="171" t="inlineStr">
        <is>
          <t>ยาครีม isotretinoin 0.05% cream จัดเป็นยาประเภทใดตาม พรบ.ยา</t>
        </is>
      </c>
      <c r="C15" s="170" t="inlineStr">
        <is>
          <t>[NONE]</t>
        </is>
      </c>
      <c r="D15" s="171" t="inlineStr">
        <is>
          <t>ยาใช้ภายนอกที่ไม่ใช่ยาอันตราย</t>
        </is>
      </c>
      <c r="E15" s="171" t="inlineStr">
        <is>
          <t>ยาใช้ภายนอกและยาอันตราย</t>
        </is>
      </c>
      <c r="F15" s="171" t="inlineStr">
        <is>
          <t>ยาใช้ภายนอกและยาควบคุมพิเศษ</t>
        </is>
      </c>
      <c r="G15" s="171" t="inlineStr">
        <is>
          <t>ยาใช้เฉพาะที่และยาอันตราย</t>
        </is>
      </c>
      <c r="H15" s="171" t="inlineStr">
        <is>
          <t>ยาใช้เฉพาะที่และยาควบคุมพิเศษ</t>
        </is>
      </c>
      <c r="I15" s="170" t="n">
        <v>2</v>
      </c>
      <c r="J15" s="171" t="inlineStr">
        <is>
          <t>✅ คำตอบที่ถูกต้อง: ข้อ ข. ยาใช้ภายนอกและยาอันตราย
🎯 ทำไมข้อนี้ถึงถูก:
ตามพระราชบัญญัติยา พ.ศ. 2510 ยา Isotretinoin ชนิดทาภายนอก (เช่น ครีมหรือเจล) จัดเป็น ยาใช้ภายนอก (External drug) และจัดเป็น ยาอันตราย (Dangerous drug) เภสัชกรสามารถส่งมอบและให้คำแนะนำในร้านยาได้ (ต่างจาก Isotretinoin ชนิดรับประทานซึ่งจัดเป็น ยาควบคุมพิเศษ)
🔍 ข้ออื่นผิดเพราะอะไร:
• ข้อ ก. (ยาใช้ภายนอกที่ไม่ใช่ยาอันตราย): ผิด Isotretinoin เป็นสารอนุพันธ์วิตามินเอที่มีฤทธิ์ระคายเคืองสูง จัดเป็นยาอันตราย
• ข้อ ค. (ยาใช้ภายนอกและยาควบคุมพิเศษ): ผิด ชนิดทาภายนอกไม่ได้จัดเป็นยาควบคุมพิเศษ (เฉพาะชนิดรับประทานเท่านั้นที่เป็นยาควบคุมพิเศษ)
• ข้อ ง. (ยาใช้เฉพาะที่และยาอันตราย): ตามนิยาม พรบ.ยา ใช้คำว่า 'ยาใช้ภายนอก'
• ข้อ จ. (ยาใช้เฉพาะที่และยาควบคุมพิเศษ): ผิดทั้งคำนิยามและการจัดประเภท</t>
        </is>
      </c>
      <c r="K15" s="170" t="inlineStr">
        <is>
          <t>[NONE]</t>
        </is>
      </c>
      <c r="L15" s="171" t="inlineStr">
        <is>
          <t>Pharmacy Law &amp; Ethics</t>
        </is>
      </c>
      <c r="M15" s="170" t="inlineStr">
        <is>
          <t>SAP</t>
        </is>
      </c>
      <c r="N15" s="171" t="inlineStr">
        <is>
          <t>ข้อสอบชุด Pharma Plus เล่มม่วง 2 บทที่ 6</t>
        </is>
      </c>
      <c r="O15" s="170" t="inlineStr">
        <is>
          <t>MCQ-P2</t>
        </is>
      </c>
      <c r="P15" s="170" t="inlineStr">
        <is>
          <t>Pharma Plus เล่มม่วง 2</t>
        </is>
      </c>
      <c r="Q15" s="170" t="inlineStr">
        <is>
          <t>CASE_P2_DERM_C02</t>
        </is>
      </c>
      <c r="R15" s="171" t="inlineStr">
        <is>
          <t>Drug Classification of Topical Isotretinoin</t>
        </is>
      </c>
    </row>
    <row r="16" ht="42" customHeight="1" s="49">
      <c r="A16" s="172" t="n">
        <v>14</v>
      </c>
      <c r="B16" s="173" t="inlineStr">
        <is>
          <t>กรณีศึกษาที่ 3 นางสาวสมหญิง นักศึกษาปีที่ 1 ขอซื้อ isotretinoin, BPO 5%, clindamycin gel จากร้านยา
สูตรโครงสร้างของยา isotretinoin</t>
        </is>
      </c>
      <c r="C16" s="172" t="inlineStr">
        <is>
          <t>[NONE]</t>
        </is>
      </c>
      <c r="D16" s="173" t="inlineStr">
        <is>
          <t>โครงสร้างกรดไขมันสายตรง (Fatty acid structure)</t>
        </is>
      </c>
      <c r="E16" s="173" t="inlineStr">
        <is>
          <t>โครงสร้างสเตียรอยด์ 4 วง (Steroid nucleus)</t>
        </is>
      </c>
      <c r="F16" s="173" t="inlineStr">
        <is>
          <t>โครงสร้างเบต้าแลคแตม (Beta-lactam ring)</t>
        </is>
      </c>
      <c r="G16" s="173" t="inlineStr">
        <is>
          <t>โครงสร้าง 13-cis-retinoic acid (Polyene chain with cyclohexenyl ring)</t>
        </is>
      </c>
      <c r="H16" s="173" t="inlineStr">
        <is>
          <t>โครงสร้างอะโรมาติกพาราเบน (Paraben ring)</t>
        </is>
      </c>
      <c r="I16" s="172" t="n">
        <v>4</v>
      </c>
      <c r="J16" s="173" t="inlineStr">
        <is>
          <t>✅ คำตอบที่ถูกต้อง: ข้อ ง. โครงสร้าง 13-cis-retinoic acid (Polyene chain with cyclohexenyl ring)
🎯 ทำไมข้อนี้ถึงถูก:
Isotretinoin มีชื่อทางเคมีคือ 13-cis-retinoic acid โครงสร้างประกอบด้วยวง trimethylcyclohexenyl ring ต่อกับ conjugated polyene chain ที่มี carboxylic acid group ที่ปลาย โดยพันธะคู่ที่ตำแหน่ง 13 อยู่ในระนาบ cis-isomer
🔍 ข้ออื่นผิดเพราะอะไร:
• ข้อ ก. (โครงสร้างกรดไขมันสายตรง): เป็นโครงสร้างของ aliphatic fatty acids ไม่ใช่ retinoid
• ข้อ ข. (โครงสร้างสเตียรอยด์ 4 วง): เป็นโครงสร้างของ Corticosteroids และ Sex hormones
• ข้อ ค. (โครงสร้างเบต้าแลคแตม): เป็นโครงสร้างของยาปฏิชีวนะกลุ่ม Penicillins และ Cephalosporins
• ข้อ จ. (โครงสร้างอะโรมาติกพาราเบน): เป็นโครงสร้างของสารกันเสีย Preservatives</t>
        </is>
      </c>
      <c r="K16" s="172" t="inlineStr">
        <is>
          <t>[NONE]</t>
        </is>
      </c>
      <c r="L16" s="173" t="inlineStr">
        <is>
          <t>Acne Vulgaris</t>
        </is>
      </c>
      <c r="M16" s="172" t="inlineStr">
        <is>
          <t>Product</t>
        </is>
      </c>
      <c r="N16" s="173" t="inlineStr">
        <is>
          <t>ข้อสอบชุด Pharma Plus เล่มม่วง 2 บทที่ 6</t>
        </is>
      </c>
      <c r="O16" s="172" t="inlineStr">
        <is>
          <t>MCQ-P2</t>
        </is>
      </c>
      <c r="P16" s="172" t="inlineStr">
        <is>
          <t>Pharma Plus เล่มม่วง 2</t>
        </is>
      </c>
      <c r="Q16" s="172" t="inlineStr">
        <is>
          <t>CASE_P2_DERM_C03</t>
        </is>
      </c>
      <c r="R16" s="173" t="inlineStr">
        <is>
          <t>Chemical Structure of Isotretinoin</t>
        </is>
      </c>
    </row>
    <row r="17" ht="42" customHeight="1" s="49">
      <c r="A17" s="170" t="n">
        <v>15</v>
      </c>
      <c r="B17" s="171" t="inlineStr">
        <is>
          <t>กรณีศึกษาที่ 3 นางสาวสมหญิง ขอซื้อ isotretinoin, BPO 5%, clindamycin gel
กลไกการออกฤทธิ์ของยารักษาสิวในข้อใดถูกต้อง</t>
        </is>
      </c>
      <c r="C17" s="170" t="inlineStr">
        <is>
          <t>[NONE]</t>
        </is>
      </c>
      <c r="D17" s="171" t="inlineStr">
        <is>
          <t>Benzoyl peroxide ยับยั้งต่อมไขมันโดยตรง</t>
        </is>
      </c>
      <c r="E17" s="171" t="inlineStr">
        <is>
          <t>Clindamycin ละลายหัวสิวอุดตันเป็นหลัก</t>
        </is>
      </c>
      <c r="F17" s="171" t="inlineStr">
        <is>
          <t>Isotretinoin ยับยั้งการหลั่ง sebum และลดขนาดต่อมไขมัน</t>
        </is>
      </c>
      <c r="G17" s="171" t="inlineStr">
        <is>
          <t>Topical retinoid ฆ่าเชื้อ C. acnes โดยตรง</t>
        </is>
      </c>
      <c r="H17" s="171" t="inlineStr">
        <is>
          <t>Salicylic acid ฆ่าเชื้อแบคทีเรียผ่านการสร้างอนุมูลอิสระ</t>
        </is>
      </c>
      <c r="I17" s="170" t="n">
        <v>3</v>
      </c>
      <c r="J17" s="171" t="inlineStr">
        <is>
          <t>✅ คำตอบที่ถูกต้อง: ข้อ ค. Isotretinoin ยับยั้งการหลั่ง sebum และลดขนาดต่อมไขมัน
🎯 ทำไมข้อนี้ถึงถูก:
Isotretinoin เป็นยารักษาสิวเพียงชนิดเดียวที่มีผลครอบคลุมกลไกการเกิดสิวครบทั้ง 4 ด้าน โดยเฉพาะฤทธิ์ที่โดดเด่นที่สุดคือ การยับยั้งการทำงานของ sebaceous gland ทำให้ขนาดของต่อมไขมันเล็กลงถึง 90% และลดการผลิต sebum ได้มากกว่า 80%
🔍 ข้ออื่นผิดเพราะอะไร:
• ข้อ ก. (Benzoyl peroxide ยับยั้งต่อมไขมันโดยตรง): ผิด BPO ไม่มีผลลดขนาดหรือการหลั่งของต่อมไขมัน แต่มีฤทธิ์ฆ่าเชื้อแบคทีเรียและ comedolytic
• ข้อ ข. (Clindamycin ละลายหัวสิวอุดตันเป็นหลัก): ผิด Clindamycin เป็นยาปฏิชีวนะ ฆ่าเชื้อแบคทีเรีย C. acnes ไม่มีฤทธิ์ comedolytic
• ข้อ ง. (Topical retinoid ฆ่าเชื้อ C. acnes โดยตรง): ผิด Topical retinoids มีฤทธิ์ผลัดเซลล์และละลายคอมีโดน ไม่มีฤทธิ์ antibacterial
• ข้อ จ. (Salicylic acid ฆ่าเชื้อแบคทีเรียผ่านการสร้างอนุมูลอิสระ): ผิด BPO ต่างหากที่ปล่อยออกซิเจนอิสระ ส่วน Salicylic acid เป็น keratolytic agent</t>
        </is>
      </c>
      <c r="K17" s="170" t="inlineStr">
        <is>
          <t>[NONE]</t>
        </is>
      </c>
      <c r="L17" s="171" t="inlineStr">
        <is>
          <t>Acne Vulgaris</t>
        </is>
      </c>
      <c r="M17" s="170" t="inlineStr">
        <is>
          <t>Clinic</t>
        </is>
      </c>
      <c r="N17" s="171" t="inlineStr">
        <is>
          <t>ข้อสอบชุด Pharma Plus เล่มม่วง 2 บทที่ 6</t>
        </is>
      </c>
      <c r="O17" s="170" t="inlineStr">
        <is>
          <t>MCQ-P2</t>
        </is>
      </c>
      <c r="P17" s="170" t="inlineStr">
        <is>
          <t>Pharma Plus เล่มม่วง 2</t>
        </is>
      </c>
      <c r="Q17" s="170" t="inlineStr">
        <is>
          <t>CASE_P2_DERM_C03</t>
        </is>
      </c>
      <c r="R17" s="171" t="inlineStr">
        <is>
          <t>Pharmacological Mechanisms of Anti-acne Agents</t>
        </is>
      </c>
    </row>
    <row r="18" ht="42" customHeight="1" s="49">
      <c r="A18" s="172" t="n">
        <v>16</v>
      </c>
      <c r="B18" s="173" t="inlineStr">
        <is>
          <t>กรณีศึกษาที่ 3 ฤทธิ์ทางเภสัชวิทยาของ isotretinoin ต่อการรักษาสิว</t>
        </is>
      </c>
      <c r="C18" s="172" t="inlineStr">
        <is>
          <t>[NONE]</t>
        </is>
      </c>
      <c r="D18" s="173" t="inlineStr">
        <is>
          <t>ลดการผลิตไขมัน (sebum production)</t>
        </is>
      </c>
      <c r="E18" s="173" t="inlineStr">
        <is>
          <t>ยับยั้งการหนาตัวของชั้นขี้ไคลในรูขุมขน (comedogenesis)</t>
        </is>
      </c>
      <c r="F18" s="173" t="inlineStr">
        <is>
          <t>ลดปริมาณเชื้อ Cutibacterium acnes ทางอ้อมจากการลดอาหารของเชื้อ</t>
        </is>
      </c>
      <c r="G18" s="173" t="inlineStr">
        <is>
          <t>ต้านการอักเสบ (anti-inflammatory effect)</t>
        </is>
      </c>
      <c r="H18" s="173" t="inlineStr">
        <is>
          <t>ถูกทุกข้อ</t>
        </is>
      </c>
      <c r="I18" s="172" t="n">
        <v>5</v>
      </c>
      <c r="J18" s="173" t="inlineStr">
        <is>
          <t>✅ คำตอบที่ถูกต้อง: ข้อ จ. ถูกทุกข้อ
🎯 ทำไมข้อนี้ถึงถูก:
Isotretinoin เป็นยารักษาสิวที่มีประสิทธิภาพสูงที่สุดเนื่องจากครอบคลุม 4 เสาหลักของพยาธิกำเนิดของสิวทั้งหมด ได้แก่: 1. ลดการผลิต sebum, 2. ยับยั้ง microcomedone formation, 3. ลดจำนวนเชื้อ C. acnes และ 4. ยับยั้ง neutrophil chemotaxis และการอักเสบ จึงถูกทุกข้อ
🔍 ข้ออื่นผิดเพราะอะไร:
• ข้อ ก. (ลดการผลิตไขมัน): เป็นฤทธิ์เด่นชัดที่สุดของยา
• ข้อ ข. (ยับยั้งการหนาตัวของชั้นขี้ไคลในรูขุมขน): ช่วยลดการอุดตันของท่อต่อมไขมัน
• ข้อ ค. (ลดปริมาณเชื้อ C. acnes ทางอ้อม): เมื่อซีบัมลดลง แหล่งอาหารของเชื้อก็หมดไป ทำให้เชื้อลดลงอย่างมาก
• ข้อ ง. (ต้านการอักเสบ): ยับยั้งการหลั่ง inflammatory mediators</t>
        </is>
      </c>
      <c r="K18" s="172" t="inlineStr">
        <is>
          <t>[NONE]</t>
        </is>
      </c>
      <c r="L18" s="173" t="inlineStr">
        <is>
          <t>Acne Vulgaris</t>
        </is>
      </c>
      <c r="M18" s="172" t="inlineStr">
        <is>
          <t>Clinic</t>
        </is>
      </c>
      <c r="N18" s="173" t="inlineStr">
        <is>
          <t>ข้อสอบชุด Pharma Plus เล่มม่วง 2 บทที่ 6</t>
        </is>
      </c>
      <c r="O18" s="172" t="inlineStr">
        <is>
          <t>MCQ-P2</t>
        </is>
      </c>
      <c r="P18" s="172" t="inlineStr">
        <is>
          <t>Pharma Plus เล่มม่วง 2</t>
        </is>
      </c>
      <c r="Q18" s="172" t="inlineStr">
        <is>
          <t>CASE_P2_DERM_C03</t>
        </is>
      </c>
      <c r="R18" s="173" t="inlineStr">
        <is>
          <t>Comprehensive Pharmacology of Isotretinoin</t>
        </is>
      </c>
    </row>
    <row r="19" ht="42" customHeight="1" s="49">
      <c r="A19" s="170" t="n">
        <v>17</v>
      </c>
      <c r="B19" s="171" t="inlineStr">
        <is>
          <t>กรณีศึกษาที่ 3 ข้อบ่งใช้ isotretinoin ชนิดรับประทานสำหรับลักษณะสิวประเภทใด</t>
        </is>
      </c>
      <c r="C19" s="170" t="inlineStr">
        <is>
          <t>[NONE]</t>
        </is>
      </c>
      <c r="D19" s="171" t="inlineStr">
        <is>
          <t>Comedonal acne สิวหัวขาวหัวดำ</t>
        </is>
      </c>
      <c r="E19" s="171" t="inlineStr">
        <is>
          <t>Mild papular acne สิวตุ่มนูนแดงขนาดเล็ก</t>
        </is>
      </c>
      <c r="F19" s="171" t="inlineStr">
        <is>
          <t>Moderate pustular acne สิวตุ่มหนองปานกลาง</t>
        </is>
      </c>
      <c r="G19" s="171" t="inlineStr">
        <is>
          <t>Superficial inflammatory acne สิวอักเสบตื้น</t>
        </is>
      </c>
      <c r="H19" s="171" t="inlineStr">
        <is>
          <t>Severe nodulocystic acne สิวหัวช้างและสิวซีสต์เรื้อรัง</t>
        </is>
      </c>
      <c r="I19" s="170" t="n">
        <v>5</v>
      </c>
      <c r="J19" s="171" t="inlineStr">
        <is>
          <t>✅ คำตอบที่ถูกต้อง: ข้อ จ. Severe nodulocystic acne สิวหัวช้างและสิวซีสต์เรื้อรัง
🎯 ทำไมข้อนี้ถึงถูก:
ข้อบ่งใช้หลักที่ได้รับการรับรองของ Oral Isotretinoin คือ severe recalcitrant nodulocystic acne (สิวหัวช้าง สิวตุ่มนูนลึก และสิวซีสต์ที่เสี่ยงต่อการเกิดแผลเป็นถาวร) หรือสิวอักเสบที่ไม่ตอบสนองต่อการรักษาด้วยยาปฏิชีวนะร่วมกับยาทาเฉพาะที่อย่างเต็มที่แล้ว
🔍 ข้ออื่นผิดเพราะอะไร:
• ข้อ ก. (Comedonal acne): รักษาด้วย Topical retinoids เป็นหลัก
• ข้อ ข. (Mild papular acne): รักษาด้วย Topical BPO ร่วมกับ Topical retinoid
• ข้อ ค. (Moderate pustular acne): รักษาด้วย Topical combination หรือ Oral antibiotics
• ข้อ ง. (Superficial inflammatory acne): ไม่จำเป็นต้องใช้ยาที่มี systemic toxicity สูงอย่าง Isotretinoin</t>
        </is>
      </c>
      <c r="K19" s="170" t="inlineStr">
        <is>
          <t>[NONE]</t>
        </is>
      </c>
      <c r="L19" s="171" t="inlineStr">
        <is>
          <t>Acne Vulgaris</t>
        </is>
      </c>
      <c r="M19" s="170" t="inlineStr">
        <is>
          <t>Clinic</t>
        </is>
      </c>
      <c r="N19" s="171" t="inlineStr">
        <is>
          <t>ข้อสอบชุด Pharma Plus เล่มม่วง 2 บทที่ 6</t>
        </is>
      </c>
      <c r="O19" s="170" t="inlineStr">
        <is>
          <t>MCQ-P2</t>
        </is>
      </c>
      <c r="P19" s="170" t="inlineStr">
        <is>
          <t>Pharma Plus เล่มม่วง 2</t>
        </is>
      </c>
      <c r="Q19" s="170" t="inlineStr">
        <is>
          <t>CASE_P2_DERM_C03</t>
        </is>
      </c>
      <c r="R19" s="171" t="inlineStr">
        <is>
          <t>Specific Indication for Oral Isotretinoin</t>
        </is>
      </c>
    </row>
    <row r="20" ht="42" customHeight="1" s="49">
      <c r="A20" s="172" t="n">
        <v>18</v>
      </c>
      <c r="B20" s="173" t="inlineStr">
        <is>
          <t>กรณีศึกษาที่ 3 ข้อใดไม่ถูกต้องเกี่ยวกับผู้ป่วยรับประทาน isotretinoin</t>
        </is>
      </c>
      <c r="C20" s="172" t="inlineStr">
        <is>
          <t>[NONE]</t>
        </is>
      </c>
      <c r="D20" s="173" t="inlineStr">
        <is>
          <t>ต้องตรวจการตั้งครรภ์ก่อนเริ่มยา</t>
        </is>
      </c>
      <c r="E20" s="173" t="inlineStr">
        <is>
          <t>ผู้หญิงที่รับประทานยานี้ต้องคุมกำเนิดโดยวิธีอื่น ๆ ยกเว้นการใช้ถุงยางอนามัย</t>
        </is>
      </c>
      <c r="F20" s="173" t="inlineStr">
        <is>
          <t>ต้องคุมกำเนิดก่อนเริ่มยา 1 เดือน ระหว่างใช้ยา และหลังหยุดยาอย่างน้อย 1 เดือน</t>
        </is>
      </c>
      <c r="G20" s="173" t="inlineStr">
        <is>
          <t>อาจทำให้เกิดภาวะตาแห้ง ปากแห้ง ผิวแห้ง</t>
        </is>
      </c>
      <c r="H20" s="173" t="inlineStr">
        <is>
          <t>ควรตรวจติดตามระดับไขมันในเลือดและค่าการทำงานของตับ</t>
        </is>
      </c>
      <c r="I20" s="172" t="n">
        <v>2</v>
      </c>
      <c r="J20" s="173" t="inlineStr">
        <is>
          <t>✅ คำตอบที่ถูกต้อง: ข้อ ข. ผู้หญิงที่รับประทานยานี้ต้องคุมกำเนิดโดยวิธีอื่น ๆ ยกเว้นการใช้ถุงยางอนามัย
🎯 ทำไมข้อนี้ถึงถูก:
ตามมาตรการป้องกันการตั้งครรภ์ (iPLEDGE / Pregnancy Prevention Program) ผู้ป่วยหญิงต้องใช้ วิธีคุมกำเนิดที่มีประสิทธิภาพสูงพร้อมกัน 2 วิธี (dual contraception) ซึ่ง ถุงยางอนามัย (male condom) จัดเป็นวิธีคุมกำเนิดแบบ barrier method ที่แนะนำให้ใช้ร่วมกับวิธีหลักเสมอ การระบุว่ายกเว้นการใช้ถุงยางจึงผิดอย่างยิ่ง
🔍 ข้ออื่นผิดเพราะอะไร:
• ข้อ ก. (ต้องตรวจการตั้งครรภ์ก่อนเริ่มยา): เป็นข้อบังคับ โดยต้องตรวจยืนยันว่าผลเป็นลบ 2 ครั้งก่อนเริ่มจ่ายยา
• ข้อ ค. (ต้องคุมกำเนิดก่อนเริ่มยา 1 เดือน ระหว่างใช้ยา และหลังหยุดยาอย่างน้อย 1 เดือน): เป็นกฎเหล็กมาตรฐาน 1 เดือนก่อน ระหว่าง และ 1 เดือนหลังหยุดยา
• ข้อ ง. (อาจทำให้เกิดภาวะตาแห้ง ปากแห้ง ผิวแห้ง): เป็น mucocutaneous side effects ที่พบบ่อยที่สุดเกือบ 100%
• ข้อ จ. (ควรตรวจติดตามระดับไขมันในเลือดและค่าการทำงานของตับ): ต้องเจาะ baseline และตรวจติดตาม fasting lipids และ LFTs เป็นระยะ</t>
        </is>
      </c>
      <c r="K20" s="172" t="inlineStr">
        <is>
          <t>[NONE]</t>
        </is>
      </c>
      <c r="L20" s="173" t="inlineStr">
        <is>
          <t>Acne Vulgaris</t>
        </is>
      </c>
      <c r="M20" s="172" t="inlineStr">
        <is>
          <t>Clinic</t>
        </is>
      </c>
      <c r="N20" s="173" t="inlineStr">
        <is>
          <t>ข้อสอบชุด Pharma Plus เล่มม่วง 2 บทที่ 6</t>
        </is>
      </c>
      <c r="O20" s="172" t="inlineStr">
        <is>
          <t>MCQ-P2</t>
        </is>
      </c>
      <c r="P20" s="172" t="inlineStr">
        <is>
          <t>Pharma Plus เล่มม่วง 2</t>
        </is>
      </c>
      <c r="Q20" s="172" t="inlineStr">
        <is>
          <t>CASE_P2_DERM_C03</t>
        </is>
      </c>
      <c r="R20" s="173" t="inlineStr">
        <is>
          <t>Oral Isotretinoin Pregnancy Prevention Counseling</t>
        </is>
      </c>
    </row>
    <row r="21" ht="42" customHeight="1" s="49">
      <c r="A21" s="170" t="n">
        <v>19</v>
      </c>
      <c r="B21" s="171" t="inlineStr">
        <is>
          <t>กรณีศึกษาที่ 3 ในกรณีที่ร้านยาของท่านไม่มี clindamycin gel ท่านจะเลือกยาในข้อใดทดแทนแก่ผู้ป่วย</t>
        </is>
      </c>
      <c r="C21" s="170" t="inlineStr">
        <is>
          <t>[NONE]</t>
        </is>
      </c>
      <c r="D21" s="171" t="inlineStr">
        <is>
          <t>Gentamicin cream</t>
        </is>
      </c>
      <c r="E21" s="171" t="inlineStr">
        <is>
          <t>Erythromycin cream</t>
        </is>
      </c>
      <c r="F21" s="171" t="inlineStr">
        <is>
          <t>Chloramphenicol ointment</t>
        </is>
      </c>
      <c r="G21" s="171" t="inlineStr">
        <is>
          <t>Silver sulfadiazine cream</t>
        </is>
      </c>
      <c r="H21" s="171" t="inlineStr">
        <is>
          <t>Metronidazole gel</t>
        </is>
      </c>
      <c r="I21" s="170" t="n">
        <v>2</v>
      </c>
      <c r="J21" s="171" t="inlineStr">
        <is>
          <t>✅ คำตอบที่ถูกต้อง: ข้อ ข. Erythromycin cream
🎯 ทำไมข้อนี้ถึงถูก:
Erythromycin topical (เช่น Erythromycin 2-4% solution/gel/cream) เป็นยาปฏิชีวนะเฉพาะที่ที่มีข้อบ่งใช้หลักและมีประสิทธิภาพในการฆ่าเชื้อ Cutibacterium acnes ใกล้เคียงกับ Clindamycin gel มากที่สุด จึงเป็นยาทางเลือกอันดับแรกในการทดแทน
🔍 ข้ออื่นผิดเพราะอะไร:
• ข้อ ก. (Gentamicin cream): ใช้รักษาแผลติดเชื้อแบคทีเรียแกรมลบและ Staph ทั่วไป ไม่ใช่ยารักษาสิว
• ข้อ ค. (Chloramphenicol ointment): ใช้ทาตาหรือแผลติดเชื้อทั่วไป ไม่นำมาใช้รักษาสิว
• ข้อ ง. (Silver sulfadiazine cream): ใช้รักษาแผลไฟไหม้ น้ำร้อนลวก
• ข้อ จ. (Metronidazole gel): เป็นยาทางเลือกหลักสำหรับ Rosacea ไม่ใช่ Acne vulgaris ทั่วไป</t>
        </is>
      </c>
      <c r="K21" s="170" t="inlineStr">
        <is>
          <t>[NONE]</t>
        </is>
      </c>
      <c r="L21" s="171" t="inlineStr">
        <is>
          <t>Acne Vulgaris</t>
        </is>
      </c>
      <c r="M21" s="170" t="inlineStr">
        <is>
          <t>Clinic</t>
        </is>
      </c>
      <c r="N21" s="171" t="inlineStr">
        <is>
          <t>ข้อสอบชุด Pharma Plus เล่มม่วง 2 บทที่ 6</t>
        </is>
      </c>
      <c r="O21" s="170" t="inlineStr">
        <is>
          <t>MCQ-P2</t>
        </is>
      </c>
      <c r="P21" s="170" t="inlineStr">
        <is>
          <t>Pharma Plus เล่มม่วง 2</t>
        </is>
      </c>
      <c r="Q21" s="170" t="inlineStr">
        <is>
          <t>CASE_P2_DERM_C03</t>
        </is>
      </c>
      <c r="R21" s="171" t="inlineStr">
        <is>
          <t>Alternative Topical Antibacterials in Acne</t>
        </is>
      </c>
    </row>
    <row r="22" ht="42" customHeight="1" s="49">
      <c r="A22" s="172" t="n">
        <v>20</v>
      </c>
      <c r="B22" s="173" t="inlineStr">
        <is>
          <t>สถานการณ์ที่ 4 ผู้ป่วยหญิงวัยรุ่นอายุ 20 ปี สิวอักเสบ ประจำเดือนไม่สม่ำเสมอ ขนดก ทำงานกะกลางคืน ดื่มน้ำอัดลม
ข้อใดถูกต้องเกี่ยวกับสิว</t>
        </is>
      </c>
      <c r="C22" s="172" t="inlineStr">
        <is>
          <t>[NONE]</t>
        </is>
      </c>
      <c r="D22" s="173" t="inlineStr">
        <is>
          <t>สิวเป็นความผิดปกติของผิวหนังที่พบการอักเสบของรูขุมขนและต่อมไขมัน (pilosebaceous unit)</t>
        </is>
      </c>
      <c r="E22" s="173" t="inlineStr">
        <is>
          <t>ภาวะที่ร่างกายมีฮอร์โมน estrogen สูงขึ้นจะทำให้การหลั่ง chemotactic factors สำหรับ PMN เพิ่มขึ้น</t>
        </is>
      </c>
      <c r="F22" s="173" t="inlineStr">
        <is>
          <t>P. acnes จะย่อยสลาย sebum ให้เป็น glycerol และ free fatty acid ซึ่ง glycerol จะระคายเคืองและทำให้เกิดอาการอักเสบของผิวหนัง</t>
        </is>
      </c>
      <c r="G22" s="173" t="inlineStr">
        <is>
          <t>ส่วนประกอบสำคัญในยาคุมกำเนิดที่กระตุ้นทำให้เกิดสิวคือ ฮอร์โมน progesterone</t>
        </is>
      </c>
      <c r="H22" s="173" t="inlineStr">
        <is>
          <t>กรณีที่ follicular canal มีการขยายตัว จะเป็นสิวชนิด open comedone ซึ่งมักมีการอักเสบร่วมด้วย</t>
        </is>
      </c>
      <c r="I22" s="172" t="n">
        <v>1</v>
      </c>
      <c r="J22" s="173" t="inlineStr">
        <is>
          <t>✅ คำตอบที่ถูกต้อง: ข้อ ก. สิวเป็นความผิดปกติของผิวหนังที่พบการอักเสบของรูขุมขนและต่อมไขมัน (pilosebaceous unit)
🎯 ทำไมข้อนี้ถึงถูก:
นิยามทางการแพทย์ที่แท้จริงของสิว (Acne vulgaris) คือ โรคการอักเสบเรื้อรังของหน่วยต่อมไขมันและรูขุมขน (chronic inflammatory disease of the pilosebaceous unit) ซึ่งพบมากที่สุดบริเวณใบหน้า หน้าอก และหลังส่วนบน
🔍 ข้ออื่นผิดเพราะอะไร:
• ข้อ ข. (ภาวะที่ร่างกายมีฮอร์โมน estrogen สูงขึ้น...): ผิด ฮอร์โมน Androgen ต่างหากที่กระตุ้นต่อมไขมันและการอักเสบ ส่วน Estrogen มีฤทธิ์ลดสิว
• ข้อ ค. (P. acnes จะย่อยสลาย sebum... ซึ่ง glycerol จะระคายเคือง...): ผิด Free fatty acids (FFAs) ต่างหากที่เป็นตัวการระคายเคืองและกระตุ้นการอักเสบ ไม่ใช่ glycerol
• ข้อ ง. (ส่วนประกอบสำคัญในยาคุมกำเนิดที่กระตุ้นทำให้เกิดสิวคือ ฮอร์โมน progesterone): ข้อความไม่จำเพาะ Progestins ที่มี high androgenic activity ต่างหากที่กระตุ้นสิว
• ข้อ จ. (กรณีที่ follicular canal มีการขยายตัว จะเป็นสิวชนิด open comedone ซึ่งมักมีการอักเสบร่วมด้วย): ผิด Open comedone (สิวหัวดำ) จัดเป็นสิวไม่อักเสบ (non-inflammatory acne)</t>
        </is>
      </c>
      <c r="K22" s="172" t="inlineStr">
        <is>
          <t>[NONE]</t>
        </is>
      </c>
      <c r="L22" s="173" t="inlineStr">
        <is>
          <t>Acne Vulgaris</t>
        </is>
      </c>
      <c r="M22" s="172" t="inlineStr">
        <is>
          <t>Clinic</t>
        </is>
      </c>
      <c r="N22" s="173" t="inlineStr">
        <is>
          <t>ข้อสอบชุด Pharma Plus เล่มม่วง 2 บทที่ 6</t>
        </is>
      </c>
      <c r="O22" s="172" t="inlineStr">
        <is>
          <t>MCQ-P2</t>
        </is>
      </c>
      <c r="P22" s="172" t="inlineStr">
        <is>
          <t>Pharma Plus เล่มม่วง 2</t>
        </is>
      </c>
      <c r="Q22" s="172" t="inlineStr">
        <is>
          <t>CASE_P2_DERM_C04</t>
        </is>
      </c>
      <c r="R22" s="173" t="inlineStr">
        <is>
          <t>Pathophysiology and Definition of Acne</t>
        </is>
      </c>
    </row>
    <row r="23" ht="42" customHeight="1" s="49">
      <c r="A23" s="170" t="n">
        <v>21</v>
      </c>
      <c r="B23" s="171" t="inlineStr">
        <is>
          <t>สถานการณ์ที่ 4 ผู้ป่วยหญิงวัยรุ่นอายุ 20 ปี มีสิวอักเสบ ประจำเดือนมาไม่สม่ำเสมอ มีขนดกตามร่างกาย (hirsutism)
ผู้ป่วยรายนี้ มีปัจจัยเสี่ยงใดที่สำคัญที่สุดที่ทำให้เกิดสิว</t>
        </is>
      </c>
      <c r="C23" s="170" t="inlineStr">
        <is>
          <t>[NONE]</t>
        </is>
      </c>
      <c r="D23" s="171" t="inlineStr">
        <is>
          <t>การรับประทานยาฆ่าเชื้อ</t>
        </is>
      </c>
      <c r="E23" s="171" t="inlineStr">
        <is>
          <t>การอดนอน</t>
        </is>
      </c>
      <c r="F23" s="171" t="inlineStr">
        <is>
          <t>การดื่มน้ำอัดลม</t>
        </is>
      </c>
      <c r="G23" s="171" t="inlineStr">
        <is>
          <t>การมีฮอร์โมน androgen</t>
        </is>
      </c>
      <c r="H23" s="171" t="inlineStr">
        <is>
          <t>การที่ประจำเดือนมาไม่สม่ำเสมอ</t>
        </is>
      </c>
      <c r="I23" s="170" t="n">
        <v>4</v>
      </c>
      <c r="J23" s="171" t="inlineStr">
        <is>
          <t>✅ คำตอบที่ถูกต้อง: ข้อ ง. การมีฮอร์โมน androgen
🎯 ทำไมข้อนี้ถึงถูก:
ผู้ป่วยหญิงมีอาการแสดงของภาวะฮอร์โมนเพศชายเกิน (Hyperandrogenism) เช่น ประจำเดือนมาไม่สม่ำเสมอและขนดก (Hirsutism) ซึ่งอาจสัมพันธ์กับ Polycystic Ovary Syndrome (PCOS) ฮอร์โมน Androgen ส่วนเกินจะจับกับ receptor บน sebocytes กระตุ้นการหลั่งไขมันและการหนาตัวของฟอลลิเคิลอย่างรุนแรง
🔍 ข้ออื่นผิดเพราะอะไร:
• ข้อ ก. (การรับประทานยาฆ่าเชื้อ): ยาฆ่าเชื้อช่วยลดสิว ไม่ได้เป็นปัจจัยเสี่ยงให้เกิดสิว
• ข้อ ข. (การอดนอน): เป็นเพียงปัจจัยกระตุ้นเสริม (lifestyle trigger) ไม่ใช่ปัจจัยเสี่ยงทางพยาธิสรีรวิทยาหลัก
• ข้อ ค. (การดื่มน้ำอัดลม): อาหาร high glycemic index เป็นปัจจัยส่งเสริม แต่ไม่ใช่อิทธิพลหลักเท่าฮอร์โมน
• ข้อ จ. (การที่ประจำเดือนมาไม่สม่ำเสมอ): เป็นเพียงอาการแสดงร่วมของภาวะฮอร์โมนแปรปรวน ไม่ใช่ตัวต้นเหตุ</t>
        </is>
      </c>
      <c r="K23" s="170" t="inlineStr">
        <is>
          <t>[NONE]</t>
        </is>
      </c>
      <c r="L23" s="171" t="inlineStr">
        <is>
          <t>Acne Vulgaris</t>
        </is>
      </c>
      <c r="M23" s="170" t="inlineStr">
        <is>
          <t>Clinic</t>
        </is>
      </c>
      <c r="N23" s="171" t="inlineStr">
        <is>
          <t>ข้อสอบชุด Pharma Plus เล่มม่วง 2 บทที่ 6</t>
        </is>
      </c>
      <c r="O23" s="170" t="inlineStr">
        <is>
          <t>MCQ-P2</t>
        </is>
      </c>
      <c r="P23" s="170" t="inlineStr">
        <is>
          <t>Pharma Plus เล่มม่วง 2</t>
        </is>
      </c>
      <c r="Q23" s="170" t="inlineStr">
        <is>
          <t>CASE_P2_DERM_C04</t>
        </is>
      </c>
      <c r="R23" s="171" t="inlineStr">
        <is>
          <t>Hormonal Factors and Hyperandrogenism</t>
        </is>
      </c>
    </row>
    <row r="24" ht="42" customHeight="1" s="49">
      <c r="A24" s="172" t="n">
        <v>22</v>
      </c>
      <c r="B24" s="173" t="inlineStr">
        <is>
          <t>สถานการณ์ที่ 4 ผู้ป่วยหญิงวัยรุ่นอายุ 20 ปี มีสิวอักเสบและฮอร์โมนไม่สมดุล
ข้อใดถูกต้องเกี่ยวกับการรักษาสิว</t>
        </is>
      </c>
      <c r="C24" s="172" t="inlineStr">
        <is>
          <t>[NONE]</t>
        </is>
      </c>
      <c r="D24" s="173" t="inlineStr">
        <is>
          <t>เป้าหมายของการรักษาคือเพื่อรักษาสิวและป้องกันการเกิดสิวขึ้นเพิ่ม</t>
        </is>
      </c>
      <c r="E24" s="173" t="inlineStr">
        <is>
          <t>หลักการรักษาคือ การกำจัดความมันบนใบหน้าให้หมดไปโดยสิ้นเชิง</t>
        </is>
      </c>
      <c r="F24" s="173" t="inlineStr">
        <is>
          <t>ผู้ป่วยทุกรายที่เป็นสิวควรได้รับยาต้านจุลชีพชนิดรับประทาน</t>
        </is>
      </c>
      <c r="G24" s="173" t="inlineStr">
        <is>
          <t>การใช้ยาทาเฉพาะที่ต้องใช้เพียงชนิดใดชนิดหนึ่งเพียงอย่างเดียว</t>
        </is>
      </c>
      <c r="H24" s="173" t="inlineStr">
        <is>
          <t>ผู้ป่วยหญิงที่เป็นสิวทุกรายควรได้รับยาที่มีฤทธิ์ต้านฮอร์โมนแอนโดรเจน</t>
        </is>
      </c>
      <c r="I24" s="172" t="n">
        <v>1</v>
      </c>
      <c r="J24" s="173" t="inlineStr">
        <is>
          <t>✅ คำตอบที่ถูกต้อง: ข้อ ก. เป้าหมายของการรักษาคือเพื่อรักษาสิวและป้องกันการเกิดสิวขึ้นเพิ่ม
🎯 ทำไมข้อนี้ถึงถูก:
เป้าหมายหลักของการรักษาสิวตามมาตรฐานสากลคือ: 1. รักษารอยโรคเดิมให้ยุบตัวเร็วที่สุด, 2. ป้องกันการเกิดรอยโรคใหม่ (maintenance therapy), 3. ป้องกันการเกิดแผลเป็นถาวร (scarring) และ 4. ลดผลกระทบทางจิตใจและสังคมของผู้ป่วย
🔍 ข้ออื่นผิดเพราะอะไร:
• ข้อ ข. (หลักการรักษาคือ การกำจัดความมันบนใบหน้าให้หมดไปโดยสิ้นเชิง): ผิด ผิวหน้าต้องการ lipid barrier ตามธรรมชาติ การล้างหน้าบ่อยหรือกำจัดไขมันหมดจะทำลายเกราะผิวและกระตุ้น rebound seborrhea
• ข้อ ค. (ผู้ป่วยทุกรายที่เป็นสิวควรได้รับยาต้านจุลชีพชนิดรับประทาน): ผิด สิวระดับเล็กน้อยถึงปานกลางควรเริ่มด้วยยาทาเฉพาะที่ ไม่ควรใช้ยาปฏิชีวนะกินในทุกราย
• ข้อ ง. (การใช้ยาทาเฉพาะที่ต้องใช้เพียงชนิดใดชนิดหนึ่งเพียงอย่างเดียว): ผิด การใช้ยาทาผสมผสาน (combination topical therapy เช่น BPO + Retinoid) มีประสิทธิภาพสูงกว่า monotherapy
• ข้อ จ. (ผู้ป่วยหญิงที่เป็นสิวทุกรายควรได้รับยาที่มีฤทธิ์ต้านฮอร์โมนแอนโดรเจน): ผิด ฮอร์โมนบำบัดพิจารณาเฉพาะในหญิงที่มีข้อบ่งชี้หรือดื้อต่อการรักษามาตรฐาน</t>
        </is>
      </c>
      <c r="K24" s="172" t="inlineStr">
        <is>
          <t>[NONE]</t>
        </is>
      </c>
      <c r="L24" s="173" t="inlineStr">
        <is>
          <t>Acne Vulgaris</t>
        </is>
      </c>
      <c r="M24" s="172" t="inlineStr">
        <is>
          <t>Clinic</t>
        </is>
      </c>
      <c r="N24" s="173" t="inlineStr">
        <is>
          <t>ข้อสอบชุด Pharma Plus เล่มม่วง 2 บทที่ 6</t>
        </is>
      </c>
      <c r="O24" s="172" t="inlineStr">
        <is>
          <t>MCQ-P2</t>
        </is>
      </c>
      <c r="P24" s="172" t="inlineStr">
        <is>
          <t>Pharma Plus เล่มม่วง 2</t>
        </is>
      </c>
      <c r="Q24" s="172" t="inlineStr">
        <is>
          <t>CASE_P2_DERM_C04</t>
        </is>
      </c>
      <c r="R24" s="173" t="inlineStr">
        <is>
          <t>Principles and Goals of Acne Treatment</t>
        </is>
      </c>
    </row>
    <row r="25" ht="42" customHeight="1" s="49">
      <c r="A25" s="170" t="n">
        <v>23</v>
      </c>
      <c r="B25" s="171" t="inlineStr">
        <is>
          <t>สถานการณ์ที่ 4 ผู้ป่วยหญิงวัยรุ่นอายุ 20 ปี มีสิวอักเสบกระจายทั่วใบหน้า
ผู้ป่วยรายนี้ควรได้รับยาใดในการรักษาสิว จึงจะเหมาะสมที่สุด</t>
        </is>
      </c>
      <c r="C25" s="170" t="inlineStr">
        <is>
          <t>[NONE]</t>
        </is>
      </c>
      <c r="D25" s="171" t="inlineStr">
        <is>
          <t>รับประทานยา antibacterial ร่วมกับทายา isotretinoin</t>
        </is>
      </c>
      <c r="E25" s="171" t="inlineStr">
        <is>
          <t>รับประทานยา antibacterial ร่วมกับทายา benzoyl peroxide</t>
        </is>
      </c>
      <c r="F25" s="171" t="inlineStr">
        <is>
          <t>รับประทานยา tretinoin ร่วมกับทายา antibacterial</t>
        </is>
      </c>
      <c r="G25" s="171" t="inlineStr">
        <is>
          <t>ทายา isotretinoin ร่วมกับทายา antibacterial</t>
        </is>
      </c>
      <c r="H25" s="171" t="inlineStr">
        <is>
          <t>ทายา isotretinoin ร่วมกับทายา benzyl peroxide</t>
        </is>
      </c>
      <c r="I25" s="170" t="n">
        <v>1</v>
      </c>
      <c r="J25" s="171" t="inlineStr">
        <is>
          <t>✅ คำตอบที่ถูกต้อง: ข้อ ก/ข. รับประทานยา antibacterial ร่วมกับทายา isotretinoin / รับประทานยา antibacterial ร่วมกับทายา benzoyl peroxide
🎯 ทำไมข้อนี้ถึงถูก:
สำหรับสิวอักเสบระดับปานกลางถึงรุนแรง การให้ยาปฏิชีวนะชนิดรับประทาน (oral antibacterial) ควบคู่กับยาทาเฉพาะที่ เช่น Benzoyl peroxide (เพื่อป้องกันเชื้อดื้อยา) หรือ Topical retinoids (เช่น topical isotretinoin / tretinoin) เป็นสูตรผสมผสานมาตรฐานที่ให้ประสิทธิผลการรักษาสูงสุด (เฉลยทางการรับตอบทั้งข้อ ก และ ข)
🔍 ข้ออื่นผิดเพราะอะไร:
• ข้อ ค. (รับประทานยา tretinoin ร่วมกับทายา antibacterial): Tretinoin ไม่มีรูปแบบรับประทานสำหรับสิว (ชนิดรับประทานคือ Isotretinoin)
• ข้อ ง. (ทายา isotretinoin ร่วมกับทายา antibacterial): อาจใช้ในสิวปานกลาง แต่การมีรอยโรคอักเสบมากการเสริม systemic antibacterial ให้ผลเร็วกว่า
• ข้อ จ. (ทายา isotretinoin ร่วมกับทายา benzyl peroxide): เป็นเพียงสูตรยาทาภายนอก และสะกดชื่อยาผิดเป็น benzyl peroxide
📌 หมายเหตุ: เฉลยทางการระบุตอบได้ทั้งข้อ ก และ ข้อ ข</t>
        </is>
      </c>
      <c r="K25" s="170" t="inlineStr">
        <is>
          <t>[NONE]</t>
        </is>
      </c>
      <c r="L25" s="171" t="inlineStr">
        <is>
          <t>Acne Vulgaris</t>
        </is>
      </c>
      <c r="M25" s="170" t="inlineStr">
        <is>
          <t>Clinic</t>
        </is>
      </c>
      <c r="N25" s="171" t="inlineStr">
        <is>
          <t>เฉลยทางการระบุตอบได้ทั้งข้อ ก และ ข้อ ข</t>
        </is>
      </c>
      <c r="O25" s="170" t="inlineStr">
        <is>
          <t>MCQ-P2</t>
        </is>
      </c>
      <c r="P25" s="170" t="inlineStr">
        <is>
          <t>Pharma Plus เล่มม่วง 2</t>
        </is>
      </c>
      <c r="Q25" s="170" t="inlineStr">
        <is>
          <t>CASE_P2_DERM_C04</t>
        </is>
      </c>
      <c r="R25" s="171" t="inlineStr">
        <is>
          <t>Topical and Systemic Regimen for Moderate Inflammatory Acne</t>
        </is>
      </c>
    </row>
    <row r="26" ht="42" customHeight="1" s="49">
      <c r="A26" s="172" t="n">
        <v>24</v>
      </c>
      <c r="B26" s="173" t="inlineStr">
        <is>
          <t>สถานการณ์ที่ 4 ข้อใดไม่ถูกต้องเกี่ยวกับรักษาสิว</t>
        </is>
      </c>
      <c r="C26" s="172" t="inlineStr">
        <is>
          <t>[NONE]</t>
        </is>
      </c>
      <c r="D26" s="173" t="inlineStr">
        <is>
          <t>Benzoyl peroxide เป็นยาที่มี antibacterial effect เป็นหลัก ฤทธิ์รองลงมาเป็น comedolytic และ exfoliative effect</t>
        </is>
      </c>
      <c r="E26" s="173" t="inlineStr">
        <is>
          <t>Isotretinoin และ tretinoin เป็นอนุพันธ์ของ retinoid ที่มี comedolytic effect, antiinflammation และ exfoliative effect เป็นหลัก โดยไม่มี antibacterial effect</t>
        </is>
      </c>
      <c r="F26" s="173" t="inlineStr">
        <is>
          <t>Systemic antibacterial ที่ได้ผลดีในการรักษาสิวอักเสบคือ tetracycline, erythromycin และ clindamycin</t>
        </is>
      </c>
      <c r="G26" s="173" t="inlineStr">
        <is>
          <t>การใช้ benzoyl peroxide ร่วมกับ tretinoin จะช่วยเสริมฤทธิ์กัน แต่การใช้ร่วมกับ topical antibacterial จะเกิดการต้านฤทธิ์กัน</t>
        </is>
      </c>
      <c r="H26" s="173" t="inlineStr">
        <is>
          <t>Cyproterone acetate เป็น progesterone ที่มี anti-androgenic effect เนื่องจากไปแย่งจับตัวรับของ dihydrotestosterone</t>
        </is>
      </c>
      <c r="I26" s="172" t="n">
        <v>4</v>
      </c>
      <c r="J26" s="173" t="inlineStr">
        <is>
          <t>✅ คำตอบที่ถูกต้อง: ข้อ ง. การใช้ benzoyl peroxide ร่วมกับ tretinoin จะช่วยเสริมฤทธิ์กัน แต่การใช้ร่วมกับ topical antibacterial จะเกิดการต้านฤทธิ์กัน
🎯 ทำไมข้อนี้ถึงถูก:
ข้อความในข้อ ง. ผิดในสองประเด็นสำคัญ: 1. Benzoyl peroxide มีฤทธิ์ oxidizing agent ซึ่งสามารถย่อยสลาย (inactivate) Tretinoin หากทาพร้อมกัน (ต้องทาคนละเวลากัน เช่น BPO ตอนเช้า และ Tretinoin ก่อนนอน) และ 2. การใช้ BPO ร่วมกับ topical antibacterial (เช่น Clindamycin) จะ เสริมฤทธิ์กัน (synergistic) และช่วยป้องกันการดื้อยาของเชื้อ ไม่ใช่ต้านฤทธิ์กัน
🔍 ข้ออื่นผิดเพราะอะไร:
• ข้อ ก. (Benzoyl peroxide เป็นยาที่มี antibacterial effect เป็นหลัก...): เป็นข้อความที่ถูกต้องเกี่ยวกับ spectrum และคุณสมบัติของ BPO
• ข้อ ข. (Isotretinoin และ tretinoin เป็นอนุพันธ์ของ retinoid...): เป็นข้อความที่ถูกต้อง Retinoids ไม่มีฤทธิ์ antibacterial โดยตรง
• ข้อ ค. (Systemic antibacterial ที่ได้ผลดีในการรักษาสิวอักเสบคือ...): ถูกต้อง เป็นยากลุ่มหลักที่ใช้รักษา inflammatory acne
• ข้อ จ. (Cyproterone acetate เป็น progesterone ที่มี anti-androgenic effect...): ถูกต้อง ออกฤทธิ์ competitively inhibit androgen receptors</t>
        </is>
      </c>
      <c r="K26" s="172" t="inlineStr">
        <is>
          <t>[NONE]</t>
        </is>
      </c>
      <c r="L26" s="173" t="inlineStr">
        <is>
          <t>Acne Vulgaris</t>
        </is>
      </c>
      <c r="M26" s="172" t="inlineStr">
        <is>
          <t>Clinic</t>
        </is>
      </c>
      <c r="N26" s="173" t="inlineStr">
        <is>
          <t>ข้อสอบชุด Pharma Plus เล่มม่วง 2 บทที่ 6</t>
        </is>
      </c>
      <c r="O26" s="172" t="inlineStr">
        <is>
          <t>MCQ-P2</t>
        </is>
      </c>
      <c r="P26" s="172" t="inlineStr">
        <is>
          <t>Pharma Plus เล่มม่วง 2</t>
        </is>
      </c>
      <c r="Q26" s="172" t="inlineStr">
        <is>
          <t>CASE_P2_DERM_C04</t>
        </is>
      </c>
      <c r="R26" s="173" t="inlineStr">
        <is>
          <t>Drug Interactions and Combinations in Acne Therapy</t>
        </is>
      </c>
    </row>
    <row r="27" ht="42" customHeight="1" s="49">
      <c r="A27" s="170" t="n">
        <v>25</v>
      </c>
      <c r="B27" s="171" t="inlineStr">
        <is>
          <t>สถานการณ์ที่ 4 คำแนะนำในการรักษาสิวที่ไม่เหมาะสมคือ</t>
        </is>
      </c>
      <c r="C27" s="170" t="inlineStr">
        <is>
          <t>[NONE]</t>
        </is>
      </c>
      <c r="D27" s="171" t="inlineStr">
        <is>
          <t>ควรทา benzoyl peroxide ในขณะที่ผิวแห้งหรือหลังล้างหน้าเกินครึ่งชั่วโมง โดยทาทิ้งไว้นานประมาณ 15 นาทีแล้วล้างออก เพื่อลดการระคายเคือง</t>
        </is>
      </c>
      <c r="E27" s="171" t="inlineStr">
        <is>
          <t>ควรทา antibacterial agent หลังล้างหน้าเพื่อให้สามารถดูดซึมเข้าสู่ผิวหนังได้ดี</t>
        </is>
      </c>
      <c r="F27" s="171" t="inlineStr">
        <is>
          <t>ควรทา tretinoin ในขณะผิวแห้ง โดยกรณีที่ผู้ป่วยมีผิวมัน ควรเลือกใช้ผลิตภัณฑ์ที่เป็นครีม</t>
        </is>
      </c>
      <c r="G27" s="171" t="inlineStr">
        <is>
          <t>ไม่ควรให้สตรีมีครรภ์รับประทานยา isotretinoin เนื่องจากอาจมีผลเสียต่อทารกในครรภ์</t>
        </is>
      </c>
      <c r="H27" s="171" t="inlineStr">
        <is>
          <t>ผู้ป่วยที่ทายา adapalene ควรหลีกเลี่ยงแสงแดด และไม่ควรใช้ยานี้ในสตรีมีครรภ์หรือให้นมบุตร</t>
        </is>
      </c>
      <c r="I27" s="170" t="n">
        <v>2</v>
      </c>
      <c r="J27" s="171" t="inlineStr">
        <is>
          <t>✅ คำตอบที่ถูกต้อง: ข้อ ข. ควรทา antibacterial agent หลังล้างหน้าเพื่อให้สามารถดูดซึมเข้าสู่ผิวหนังได้ดี
🎯 ทำไมข้อนี้ถึงถูก:
การทายารักษาสิวทุกชนิด (รวมถึง antibacterial agents) บนผิวหนังที่เพิ่งล้างหน้าเสร็จและยังเปียกชื้นอยู่ จะเพิ่มการดูดซึมที่เร็วเกินไปจนก่อให้เกิดอาการระคายเคือง แสบแดง และผิวลอกอย่างรุนแรง คำแนะนำที่ถูกต้องคือต้องรอให้ผิวหน้าแห้งสนิทหลังล้างหน้าอย่างน้อย 15-30 นาทีจึงค่อยทายา
🔍 ข้ออื่นผิดเพราะอะไร:
• ข้อ ก. (ควรทา benzoyl peroxide ในขณะที่ผิวแห้ง... ทาทิ้งไว้ 15 นาทีแล้วล้างออก): เป็นเทคนิค short-contact therapy ที่ถูกต้องเพื่อลด skin irritation
• ข้อ ค. (ควรทา tretinoin ในขณะผิวแห้ง...): แม้คนผิวมันอาจชอบรูปแบบเจลมากกว่า แต่ในเฉลยทางการระบุข้อ ข เป็นคำแนะนำที่ไม่เหมาะสมที่สุด
• ข้อ ง. (ไม่ควรให้สตรีมีครรภ์รับประทานยา isotretinoin...): เป็นคำแนะนำที่ถูกต้องและจำเป็นอย่างยิ่ง
• ข้อ จ. (ผู้ป่วยที่ทายา adapalene ควรหลีกเลี่ยงแสงแดด...): เป็นคำแนะนำที่ถูกต้องในการป้องกัน photosensitivity
📌 หมายเหตุ: ข้อสอบชุด Pharma Plus เล่มม่วง 2 บทที่ 6 (หมายเหตุเฉลย: BPO ทาขณะผิวแห้งหลังล้างหน้า 30 นาที ทิ้งไว้ 15 นาทีแล้วล้างออก)</t>
        </is>
      </c>
      <c r="K27" s="170" t="inlineStr">
        <is>
          <t>[NONE]</t>
        </is>
      </c>
      <c r="L27" s="171" t="inlineStr">
        <is>
          <t>Acne Vulgaris</t>
        </is>
      </c>
      <c r="M27" s="170" t="inlineStr">
        <is>
          <t>Clinic</t>
        </is>
      </c>
      <c r="N27" s="171" t="inlineStr">
        <is>
          <t>ข้อสอบชุด Pharma Plus เล่มม่วง 2 บทที่ 6 (หมายเหตุเฉลย: BPO ทาขณะผิวแห้งหลังล้างหน้า 30 นาที ทิ้งไว้ 15 นาทีแล้วล้างออก)</t>
        </is>
      </c>
      <c r="O27" s="170" t="inlineStr">
        <is>
          <t>MCQ-P2</t>
        </is>
      </c>
      <c r="P27" s="170" t="inlineStr">
        <is>
          <t>Pharma Plus เล่มม่วง 2</t>
        </is>
      </c>
      <c r="Q27" s="170" t="inlineStr">
        <is>
          <t>CASE_P2_DERM_C04</t>
        </is>
      </c>
      <c r="R27" s="171" t="inlineStr">
        <is>
          <t>Topical Drug Application Technique</t>
        </is>
      </c>
    </row>
    <row r="28" ht="42" customHeight="1" s="49">
      <c r="A28" s="172" t="n">
        <v>26</v>
      </c>
      <c r="B28" s="173" t="inlineStr">
        <is>
          <t>สถานการณ์ที่ 4 ท่านจะแนะนำผลิตภัณฑ์ที่ใช้ทาหน้าที่มีส่วนผสมจากสมุนไพรในข้อใดเพื่อใช้ทาร่วมกับยารักษาสิวเพื่อป้องกันไม่ให้เกิดแผลเป็น</t>
        </is>
      </c>
      <c r="C28" s="172" t="inlineStr">
        <is>
          <t>[NONE]</t>
        </is>
      </c>
      <c r="D28" s="173" t="inlineStr">
        <is>
          <t>บัวบก</t>
        </is>
      </c>
      <c r="E28" s="173" t="inlineStr">
        <is>
          <t>ขมิ้นชัน</t>
        </is>
      </c>
      <c r="F28" s="173" t="inlineStr">
        <is>
          <t>ว่านหางจระเข้</t>
        </is>
      </c>
      <c r="G28" s="173" t="inlineStr">
        <is>
          <t>หม่อน</t>
        </is>
      </c>
      <c r="H28" s="173" t="inlineStr">
        <is>
          <t>แตงกวา</t>
        </is>
      </c>
      <c r="I28" s="172" t="n">
        <v>1</v>
      </c>
      <c r="J28" s="173" t="inlineStr">
        <is>
          <t>✅ คำตอบที่ถูกต้อง: ข้อ ก. บัวบก
🎯 ทำไมข้อนี้ถึงถูก:
บัวบก (Centella asiatica) มีสารสำคัญกลุ่ม triterpenoids ได้แก่ asiaticoside, madecassoside และ asiatic acid มีฤทธิ์กระตุ้นการสร้างคอลลาเจน (type I collagen) ส่งเสริมการสร้างเนื้อเยื่อ (granulation tissue) และเร่งการสมานแผล จึงมีสรรพคุณเด่นชัดในการป้องกันและลดเลือนรอยแผลเป็นจากสิว
🔍 ข้ออื่นผิดเพราะอะไร:
• ข้อ ข. (ขมิ้นชัน): มี curcuminoid ต้านการอักเสบและลดการสะสมของแบคทีเรีย แต่เด่นด้านลดการอักเสบมากกว่าสมานแผลเป็น
• ข้อ ค. (ว่านหางจระเข้): ให้ความชุ่มชื้น ลดรอยไหม้แสบจากแสงแดด ไม่ได้เด่นด้านสมานแผลเป็นเทียบเท่าบัวบก
• ข้อ ง. (หม่อน): สารสกัดใบหม่อนมี oxyresveratrol ยับยั้ง tyrosinase เพื่อผิวกระจ่างใสและลดรอยดำ
• ข้อ จ. (แตงกวา): ช่วยเพิ่มความชุ่มชื้นและลดความมันบนใบหน้า</t>
        </is>
      </c>
      <c r="K28" s="172" t="inlineStr">
        <is>
          <t>[NONE]</t>
        </is>
      </c>
      <c r="L28" s="173" t="inlineStr">
        <is>
          <t>Acne Vulgaris</t>
        </is>
      </c>
      <c r="M28" s="172" t="inlineStr">
        <is>
          <t>Clinic</t>
        </is>
      </c>
      <c r="N28" s="173" t="inlineStr">
        <is>
          <t>ข้อสอบชุด Pharma Plus เล่มม่วง 2 บทที่ 6</t>
        </is>
      </c>
      <c r="O28" s="172" t="inlineStr">
        <is>
          <t>MCQ-P2</t>
        </is>
      </c>
      <c r="P28" s="172" t="inlineStr">
        <is>
          <t>Pharma Plus เล่มม่วง 2</t>
        </is>
      </c>
      <c r="Q28" s="172" t="inlineStr">
        <is>
          <t>CASE_P2_DERM_C04</t>
        </is>
      </c>
      <c r="R28" s="173" t="inlineStr">
        <is>
          <t>Herbal Wound Healing and Scar Prevention</t>
        </is>
      </c>
    </row>
    <row r="29" ht="42" customHeight="1" s="49">
      <c r="A29" s="170" t="n">
        <v>27</v>
      </c>
      <c r="B29" s="171" t="inlineStr">
        <is>
          <t>สถานการณ์ที่ 4 อาหารประเภทใดที่ต้องแนะนำให้ผู้ป่วยรายนี้งดหรือบริโภคให้น้อยลง</t>
        </is>
      </c>
      <c r="C29" s="170" t="inlineStr">
        <is>
          <t>[NONE]</t>
        </is>
      </c>
      <c r="D29" s="171" t="inlineStr">
        <is>
          <t>อาหารที่มีไขมันและคาร์โบไฮเดรตสูง</t>
        </is>
      </c>
      <c r="E29" s="171" t="inlineStr">
        <is>
          <t>อาหารที่มีโปรตีนและไฟเบอร์สูง</t>
        </is>
      </c>
      <c r="F29" s="171" t="inlineStr">
        <is>
          <t>อาหารที่มีวิตามิน และ แร่ธาตุสูง</t>
        </is>
      </c>
      <c r="G29" s="171" t="inlineStr">
        <is>
          <t>อาหารที่มีเกลือและวิตามินสูง</t>
        </is>
      </c>
      <c r="H29" s="171" t="inlineStr">
        <is>
          <t>อาหารที่มีรสเผ็ดและรสเปรี้ยว</t>
        </is>
      </c>
      <c r="I29" s="170" t="n">
        <v>1</v>
      </c>
      <c r="J29" s="171" t="inlineStr">
        <is>
          <t>✅ คำตอบที่ถูกต้อง: ข้อ ก. อาหารที่มีไขมันและคาร์โบไฮเดรตสูง
🎯 ทำไมข้อนี้ถึงถูก:
อาหารที่มีคาร์โบไฮเดรตสูง (High Glycemic Index/Load foods เช่น น้ำอัดลม เบเกอรี่ ขนมหวาน) จะกระตุ้นการหลั่ง insulin และ insulin-like growth factor-1 (IGF-1) ซึ่งส่งผลกระตุ้นต่อมไขมันให้ผลิต sebum เพิ่มขึ้นและเร่งการแบ่งตัวของเซลล์ผิวหนัง ทำให้รูขุมขนอุดตันและสิวเห่อ
🔍 ข้ออื่นผิดเพราะอะไร:
• ข้อ ข. (อาหารที่มีโปรตีนและไฟเบอร์สูง): โปรตีนและใยอาหารมีประโยชน์ต่อสุขภาพ ไม่ได้เป็นปัจจัยกระตุ้นสิว
• ข้อ ค. (อาหารที่มีวิตามิน และ แร่ธาตุสูง): วิตามิน (เช่น Vitamin A, C, Zinc) ช่วยส่งเสริมการสมานแผลและต้านอนุมูลอิสระ
• ข้อ ง. (อาหารที่มีเกลือและวิตามินสูง): ไม่มีหลักฐานทางคลินิกเกี่ยวข้องกับการเกิดสิว
• ข้อ จ. (อาหารที่มีรสเผ็ดและรสเปรี้ยว): อาจทำให้หน้าแดงจาก vasodilatation ชั่วคราว แต่ไม่ใช่สาเหตุหลักของการเกิดสิว</t>
        </is>
      </c>
      <c r="K29" s="170" t="inlineStr">
        <is>
          <t>[NONE]</t>
        </is>
      </c>
      <c r="L29" s="171" t="inlineStr">
        <is>
          <t>Acne Vulgaris</t>
        </is>
      </c>
      <c r="M29" s="170" t="inlineStr">
        <is>
          <t>Clinic</t>
        </is>
      </c>
      <c r="N29" s="171" t="inlineStr">
        <is>
          <t>ข้อสอบชุด Pharma Plus เล่มม่วง 2 บทที่ 6</t>
        </is>
      </c>
      <c r="O29" s="170" t="inlineStr">
        <is>
          <t>MCQ-P2</t>
        </is>
      </c>
      <c r="P29" s="170" t="inlineStr">
        <is>
          <t>Pharma Plus เล่มม่วง 2</t>
        </is>
      </c>
      <c r="Q29" s="170" t="inlineStr">
        <is>
          <t>CASE_P2_DERM_C04</t>
        </is>
      </c>
      <c r="R29" s="171" t="inlineStr">
        <is>
          <t>Dietary Recommendations in Acne Management</t>
        </is>
      </c>
    </row>
    <row r="30" ht="42" customHeight="1" s="49">
      <c r="A30" s="172" t="n">
        <v>28</v>
      </c>
      <c r="B30" s="173" t="inlineStr">
        <is>
          <t>สถานการณ์ที่ 4 หากผู้ป่วยรายนี้ต้องการใช้ยาคุมกำเนิดเพื่อคุมกำเนิด และต้องการให้มีผลดีต่ออาการสิวที่เป็นอยู่ ท่านจะแนะนำยาคุมที่มีส่วนผสมใดต่อไปนี้</t>
        </is>
      </c>
      <c r="C30" s="172" t="inlineStr">
        <is>
          <t>[NONE]</t>
        </is>
      </c>
      <c r="D30" s="173" t="inlineStr">
        <is>
          <t>Norethindrone acetate 3 mg &amp; ethinylestradiol 0.05 mg</t>
        </is>
      </c>
      <c r="E30" s="173" t="inlineStr">
        <is>
          <t>Desogestrel 0.15 mg &amp; ethinylestradiol 0.03 mg</t>
        </is>
      </c>
      <c r="F30" s="173" t="inlineStr">
        <is>
          <t>Ethynodiol diacetate 1 mg &amp; ethinylestradiol 0.045 mg</t>
        </is>
      </c>
      <c r="G30" s="173" t="inlineStr">
        <is>
          <t>Cyproterone acetate 2 mg &amp; ethinylestradiol 0.035 mg</t>
        </is>
      </c>
      <c r="H30" s="173" t="inlineStr">
        <is>
          <t>Levonorgestrel 0.15 mg &amp; ethinylestradiol 0.025 mg</t>
        </is>
      </c>
      <c r="I30" s="172" t="n">
        <v>4</v>
      </c>
      <c r="J30" s="173" t="inlineStr">
        <is>
          <t>✅ คำตอบที่ถูกต้อง: ข้อ ง. Cyproterone acetate 2 mg &amp; ethinylestradiol 0.035 mg
🎯 ทำไมข้อนี้ถึงถูก:
Cyproterone acetate เป็นโปรเจสตินที่มีฤทธิ์ต้านฮอร์โมนเพศชายที่แรงที่สุด (potent anti-androgen) โดยออกฤทธิ์แย่งจับกับ androgen receptor และยับยั้ง 5-alpha reductase ส่งผลให้ต่อมไขมันลดขนาดลงและลดการสร้างซีบัมได้อย่างมีนัยสำคัญ จึงเป็นสูตรยาคุมกำเนิดที่นิยมใช้และมีประสิทธิภาพสูงสุดในการรักษาสิวฮอร์โมน (เช่น Diane-35)
🔍 ข้ออื่นผิดเพราะอะไร:
• ข้อ ก. (Norethindrone acetate...): มีฤทธิ์ androgenic activity ปานกลาง อาจกระตุ้นให้สิวแย่ลง
• ข้อ ข. (Desogestrel 0.15 mg...): เป็น 3rd generation progestin ที่มี androgenic activity ต่ำ แต่ฤทธิ์ต้านสิวไม่เด่นชัดเท่า Cyproterone
• ข้อ ค. (Ethynodiol diacetate...): มีฤทธิ์ต้านแอนโดรเจนต่ำ
• ข้อ จ. (Levonorgestrel 0.15 mg...): เป็น 2nd generation progestin ที่มี high androgenic activity ซึ่งกระตุ้นให้สิวเห่อและผิวมันขึ้น</t>
        </is>
      </c>
      <c r="K30" s="172" t="inlineStr">
        <is>
          <t>[NONE]</t>
        </is>
      </c>
      <c r="L30" s="173" t="inlineStr">
        <is>
          <t>Acne Vulgaris</t>
        </is>
      </c>
      <c r="M30" s="172" t="inlineStr">
        <is>
          <t>Clinic</t>
        </is>
      </c>
      <c r="N30" s="173" t="inlineStr">
        <is>
          <t>ข้อสอบชุด Pharma Plus เล่มม่วง 2 บทที่ 6</t>
        </is>
      </c>
      <c r="O30" s="172" t="inlineStr">
        <is>
          <t>MCQ-P2</t>
        </is>
      </c>
      <c r="P30" s="172" t="inlineStr">
        <is>
          <t>Pharma Plus เล่มม่วง 2</t>
        </is>
      </c>
      <c r="Q30" s="172" t="inlineStr">
        <is>
          <t>CASE_P2_DERM_C04</t>
        </is>
      </c>
      <c r="R30" s="173" t="inlineStr">
        <is>
          <t>Oral Contraceptive Selection with Anti-androgenic Activity</t>
        </is>
      </c>
    </row>
    <row r="31" ht="42" customHeight="1" s="49">
      <c r="A31" s="170" t="n">
        <v>29</v>
      </c>
      <c r="B31" s="171" t="inlineStr">
        <is>
          <t>สถานการณ์ที่ 5 นางสาววาริสา ขาถูกท่อไอเสีย ตุ่มน้ำแตก มีน้ำเหลืองไหล หนอง บวมแดง
ยาใดที่ควรจะเลือกใช้เพื่อรักษาแผลของผู้ป่วยรายนี้</t>
        </is>
      </c>
      <c r="C31" s="170" t="inlineStr">
        <is>
          <t>[NONE]</t>
        </is>
      </c>
      <c r="D31" s="171" t="inlineStr">
        <is>
          <t>Aloe vera gel</t>
        </is>
      </c>
      <c r="E31" s="171" t="inlineStr">
        <is>
          <t>Capsaicin gel</t>
        </is>
      </c>
      <c r="F31" s="171" t="inlineStr">
        <is>
          <t>Mupirocin ointment</t>
        </is>
      </c>
      <c r="G31" s="171" t="inlineStr">
        <is>
          <t>Gentamicin cream</t>
        </is>
      </c>
      <c r="H31" s="171" t="inlineStr">
        <is>
          <t>Silver sulfadiazine</t>
        </is>
      </c>
      <c r="I31" s="170" t="n">
        <v>5</v>
      </c>
      <c r="J31" s="171" t="inlineStr">
        <is>
          <t>✅ คำตอบที่ถูกต้อง: ข้อ จ. Silver sulfadiazine
🎯 ทำไมข้อนี้ถึงถูก:
Silver sulfadiazine 1% cream จัดเป็น drug of choice ดั้งเดิมในการรักษาและป้องกันการติดเชื้อในแผลไฟไหม้ น้ำร้อนลวก (thermal burns / second-degree burns) เนื่องจากออกฤทธิ์ฆ่าเชื้อแบคทีเรียครอบคลุมกว้างทั้งแกรมบวก แกรมลบ (โดยเฉพาะ Pseudomonas aeruginosa) และเชื้อรา
🔍 ข้ออื่นผิดเพราะอะไร:
• ข้อ ก. (Aloe vera gel): ใช้บรรเทาแผลไหม้ระดับแรก (first-degree burn เช่น sunburn) ที่ผิวหนังยังไม่ฉีกขาด ไม่เหมาะกับแผลตุ่มน้ำแตกที่มีหนองติดเชื้อ
• ข้อ ข. (Capsaicin gel): เป็นยาทาระงับปวดปลายประสาท ห้ามทาบนแผลเปิดเด็ดขาดเพราะจะแสบร้อนรุนแรง
• ข้อ ค. (Mupirocin ointment): ใช้รักษาแผลติดเชื้อ Staph/Strep เฉพาะที่ ไม่ใช่ยาหลักสำหรับ burn surface area
• ข้อ ง. (Gentamicin cream): ครอบคลุมเชื้อแกรมลบแต่เสี่ยงต่อการดื้อยาและก่อให้เกิด contact dermatitis ได้บ่อย
📌 หมายเหตุ: ข้อสอบชุด Pharma Plus เล่มม่วง 2 บทที่ 6 (หมายเหตุเฉลย: ในอดีตข้อสอบระบุชื่อ silver sulfasalazine ซึ่งทางวิชาการคือ silver sulfadiazine)</t>
        </is>
      </c>
      <c r="K31" s="170" t="inlineStr">
        <is>
          <t>[NONE]</t>
        </is>
      </c>
      <c r="L31" s="171" t="inlineStr">
        <is>
          <t>Wound and Burn Care</t>
        </is>
      </c>
      <c r="M31" s="170" t="inlineStr">
        <is>
          <t>Clinic</t>
        </is>
      </c>
      <c r="N31" s="171" t="inlineStr">
        <is>
          <t>ข้อสอบชุด Pharma Plus เล่มม่วง 2 บทที่ 6 (หมายเหตุเฉลย: ในอดีตข้อสอบระบุชื่อ silver sulfasalazine ซึ่งทางวิชาการคือ silver sulfadiazine)</t>
        </is>
      </c>
      <c r="O31" s="170" t="inlineStr">
        <is>
          <t>MCQ-P2</t>
        </is>
      </c>
      <c r="P31" s="170" t="inlineStr">
        <is>
          <t>Pharma Plus เล่มม่วง 2</t>
        </is>
      </c>
      <c r="Q31" s="170" t="inlineStr">
        <is>
          <t>CASE_P2_DERM_C05</t>
        </is>
      </c>
      <c r="R31" s="171" t="inlineStr">
        <is>
          <t>Topical Antibacterials in Thermal Burn Injuries</t>
        </is>
      </c>
    </row>
    <row r="32" ht="42" customHeight="1" s="49">
      <c r="A32" s="172" t="n">
        <v>30</v>
      </c>
      <c r="B32" s="173" t="inlineStr">
        <is>
          <t>สถานการณ์ที่ 5 Mupirocin ointment มีข้อดีกว่า gentamicin cream อย่างไร</t>
        </is>
      </c>
      <c r="C32" s="172" t="inlineStr">
        <is>
          <t>[NONE]</t>
        </is>
      </c>
      <c r="D32" s="173" t="inlineStr">
        <is>
          <t>มีคุณสมบัติครอบคลุมเชื้อกลุ่ม anaerobic</t>
        </is>
      </c>
      <c r="E32" s="173" t="inlineStr">
        <is>
          <t>มีคุณสมบัติครอบคลุมเชื้อ MRSA</t>
        </is>
      </c>
      <c r="F32" s="173" t="inlineStr">
        <is>
          <t>มีคุณสมบัติครอบคลุมเชื้อ Pseudomonas aeruginosa</t>
        </is>
      </c>
      <c r="G32" s="173" t="inlineStr">
        <is>
          <t>ระคายเคืองน้อยกว่าและหายเร็วกว่า</t>
        </is>
      </c>
      <c r="H32" s="173" t="inlineStr">
        <is>
          <t>ดูดซึมเข้าผิวหนังได้ดี ใช้ในการติดเชื้อที่บริเวณผิวหนัง</t>
        </is>
      </c>
      <c r="I32" s="172" t="n">
        <v>2</v>
      </c>
      <c r="J32" s="173" t="inlineStr">
        <is>
          <t>✅ คำตอบที่ถูกต้อง: ข้อ ข. มีคุณสมบัติครอบคลุมเชื้อ MRSA
🎯 ทำไมข้อนี้ถึงถูก:
Mupirocin ออกฤทธิ์ยับยั้งเอนไซม์ bacterial isoleucyl-tRNA synthetase มีจุดเด่นสำคัญเหนือกว่า Gentamicin คือ มีประสิทธิภาพสูงในการฆ่าเชื้อ Methicillin-Resistant Staphylococcus aureus (MRSA) รวมถึง Streptococcus pyogenes โดยมักใช้ในการกำจัด MRSA colonization ในโพรงจมูกและรักษาแผลติดเชื้อผิวหนัง
🔍 ข้ออื่นผิดเพราะอะไร:
• ข้อ ก. (มีคุณสมบัติครอบคลุมเชื้อกลุ่ม anaerobic): Mupirocin ไม่ครอบคลุมเชื้อ Anaerobes
• ข้อ ค. (มีคุณสมบัติครอบคลุมเชื้อ Pseudomonas aeruginosa): Gentamicin ต่างหากที่มีฤทธิ์ครอบคลุม Pseudomonas ส่วน Mupirocin ไม่ครอบคลุมเชื้อแกรมลบนี้
• ข้อ ง. (ระคายเคืองน้อยกว่าและหายเร็วกว่า): ไม่ใช่ข้อแตกต่างสำคัญทางเภสัชวิทยา
• ข้อ จ. (ดูดซึมเข้าผิวหนังได้ดี...): Mupirocin แทบไม่ดูดซึมเข้าสู่ systemic circulation ซึ่งเป็นข้อดีด้านความปลอดภัย</t>
        </is>
      </c>
      <c r="K32" s="172" t="inlineStr">
        <is>
          <t>[NONE]</t>
        </is>
      </c>
      <c r="L32" s="173" t="inlineStr">
        <is>
          <t>Bacterial Skin Infections</t>
        </is>
      </c>
      <c r="M32" s="172" t="inlineStr">
        <is>
          <t>Clinic</t>
        </is>
      </c>
      <c r="N32" s="173" t="inlineStr">
        <is>
          <t>ข้อสอบชุด Pharma Plus เล่มม่วง 2 บทที่ 6</t>
        </is>
      </c>
      <c r="O32" s="172" t="inlineStr">
        <is>
          <t>MCQ-P2</t>
        </is>
      </c>
      <c r="P32" s="172" t="inlineStr">
        <is>
          <t>Pharma Plus เล่มม่วง 2</t>
        </is>
      </c>
      <c r="Q32" s="172" t="inlineStr">
        <is>
          <t>CASE_P2_DERM_C05</t>
        </is>
      </c>
      <c r="R32" s="173" t="inlineStr">
        <is>
          <t>Topical Antibiotics Spectrum and MRSA Activity</t>
        </is>
      </c>
    </row>
    <row r="33" ht="42" customHeight="1" s="49">
      <c r="A33" s="170" t="n">
        <v>31</v>
      </c>
      <c r="B33" s="171" t="inlineStr">
        <is>
          <t>สมุนไพรใดนำมาใช้รักษาแผลเป็น</t>
        </is>
      </c>
      <c r="C33" s="170" t="inlineStr">
        <is>
          <t>[NONE]</t>
        </is>
      </c>
      <c r="D33" s="171" t="inlineStr">
        <is>
          <t>หอมหัวใหญ่</t>
        </is>
      </c>
      <c r="E33" s="171" t="inlineStr">
        <is>
          <t>กระเทียม</t>
        </is>
      </c>
      <c r="F33" s="171" t="inlineStr">
        <is>
          <t>พริกไทย</t>
        </is>
      </c>
      <c r="G33" s="171" t="inlineStr">
        <is>
          <t>มะกรูด</t>
        </is>
      </c>
      <c r="H33" s="171" t="inlineStr">
        <is>
          <t>ข่า</t>
        </is>
      </c>
      <c r="I33" s="170" t="n">
        <v>1</v>
      </c>
      <c r="J33" s="171" t="inlineStr">
        <is>
          <t>✅ คำตอบที่ถูกต้อง: ข้อ ก. หอมหัวใหญ่
🎯 ทำไมข้อนี้ถึงถูก:
สารสกัดจากหอมหัวใหญ่ (Allium cepa bulb extract) มีสารสำคัญคือ Quercetin และ Kaempferol มีฤทธิ์ต้านการอักเสบ ยับยั้งการเพิ่มจำนวนของ fibroblasts และยับยั้งการสร้าง extracellular matrix ส่วนเกิน จึงนิยมนำมาผสมในเจลรักษาแผลเป็น (เช่น Mederma, Scagel) เพื่อป้องกันและลดเลือนรอยแผลเป็นคีลอยด์ (keloid / hypertrophic scars)
🔍 ข้ออื่นผิดเพราะอะไร:
• ข้อ ข. (กระเทียม): มี allicin มีฤทธิ์ลดไขมัน ต้านแบคทีเรีย ไม่ได้ใช้เป็นตัวหลักรักษาแผลเป็น
• ข้อ ค. (พริกไทย): มี piperine ขับลม บรรเทาอาการท้องอืด
• ข้อ ง. (มะกรูด): ใช้น้ำมันหอมระเหยบำรุงเส้นผมและหนังศีรษะ ขจัดรังแค
• ข้อ จ. (ข่า): มีฤทธิ์ต้านเชื้อรา รักษาโรคกลากเกลื้อน</t>
        </is>
      </c>
      <c r="K33" s="170" t="inlineStr">
        <is>
          <t>[NONE]</t>
        </is>
      </c>
      <c r="L33" s="171" t="inlineStr">
        <is>
          <t>Wound and Burn Care</t>
        </is>
      </c>
      <c r="M33" s="170" t="inlineStr">
        <is>
          <t>Clinic</t>
        </is>
      </c>
      <c r="N33" s="171" t="inlineStr">
        <is>
          <t>ข้อสอบชุด Pharma Plus เล่มม่วง 2 บทที่ 6</t>
        </is>
      </c>
      <c r="O33" s="170" t="inlineStr">
        <is>
          <t>MCQ-P2</t>
        </is>
      </c>
      <c r="P33" s="170" t="inlineStr">
        <is>
          <t>Pharma Plus เล่มม่วง 2</t>
        </is>
      </c>
      <c r="Q33" s="170" t="inlineStr">
        <is>
          <t>CASE_P2_DERM_C05</t>
        </is>
      </c>
      <c r="R33" s="171" t="inlineStr">
        <is>
          <t>Herbal Extracts for Scar Management (Allium cepa)</t>
        </is>
      </c>
    </row>
    <row r="34" ht="42" customHeight="1" s="49">
      <c r="A34" s="172" t="n">
        <v>32</v>
      </c>
      <c r="B34" s="173" t="inlineStr">
        <is>
          <t>สถานการณ์ที่ 5 สมุนไพรใดที่นำมาใช้เพื่อสมานแผล</t>
        </is>
      </c>
      <c r="C34" s="172" t="inlineStr">
        <is>
          <t>[NONE]</t>
        </is>
      </c>
      <c r="D34" s="173" t="inlineStr">
        <is>
          <t>ขมิ้น</t>
        </is>
      </c>
      <c r="E34" s="173" t="inlineStr">
        <is>
          <t>บัวบก</t>
        </is>
      </c>
      <c r="F34" s="173" t="inlineStr">
        <is>
          <t>พญายอ</t>
        </is>
      </c>
      <c r="G34" s="173" t="inlineStr">
        <is>
          <t>ทองพันชั่ง</t>
        </is>
      </c>
      <c r="H34" s="173" t="inlineStr">
        <is>
          <t>สะระแหน่</t>
        </is>
      </c>
      <c r="I34" s="172" t="n">
        <v>2</v>
      </c>
      <c r="J34" s="173" t="inlineStr">
        <is>
          <t>✅ คำตอบที่ถูกต้อง: ข้อ ข. บัวบก
🎯 ทำไมข้อนี้ถึงถูก:
บัวบก (Centella asiatica) มีสารสำคัญกลุ่ม triterpenoid glycosides (asiaticoside, madecassoside) ซึ่งมีสรรพคุณเด่นในการเร่งการสร้างเนื้อเยื่อ (epithelialization &amp; granulation tissue formation) ส่งเสริมการสังเคราะห์ collagen type I จึงเป็นสมุนไพรหลักในบัญชียาหลักแห่งชาติสำหรับสมานแผลสด แผลไฟไหม้ และแผลผ่าตัด
🔍 ข้ออื่นผิดเพราะอะไร:
• ข้อ ก. (ขมิ้น): มีสารเคอร์คูมินอยด์ เด่นด้านลดการอักเสบและขับลมแน่นจุกเสียด
• ข้อ ค. (พญายอ): ใช้ต้านเชื้อไวรัสเริม (Herpes simplex) และงูสวัด (Herpes zoster)
• ข้อ ง. (ทองพันชั่ง): มีสาร rhinacanthin มีฤทธิ์ต้านเชื้อราบนผิวหนัง (Dermatophytes)
• ข้อ จ. (สะระแหน่): มีเมนทอล ให้ความเย็น บรรเทาอาการวิงเวียนและคัน</t>
        </is>
      </c>
      <c r="K34" s="172" t="inlineStr">
        <is>
          <t>[NONE]</t>
        </is>
      </c>
      <c r="L34" s="173" t="inlineStr">
        <is>
          <t>Wound and Burn Care</t>
        </is>
      </c>
      <c r="M34" s="172" t="inlineStr">
        <is>
          <t>Clinic</t>
        </is>
      </c>
      <c r="N34" s="173" t="inlineStr">
        <is>
          <t>ข้อสอบชุด Pharma Plus เล่มม่วง 2 บทที่ 6</t>
        </is>
      </c>
      <c r="O34" s="172" t="inlineStr">
        <is>
          <t>MCQ-P2</t>
        </is>
      </c>
      <c r="P34" s="172" t="inlineStr">
        <is>
          <t>Pharma Plus เล่มม่วง 2</t>
        </is>
      </c>
      <c r="Q34" s="172" t="inlineStr">
        <is>
          <t>CASE_P2_DERM_C05</t>
        </is>
      </c>
      <c r="R34" s="173" t="inlineStr">
        <is>
          <t>Herbal Wound Healing and Granulation (Centella asiatica)</t>
        </is>
      </c>
    </row>
    <row r="35" ht="42" customHeight="1" s="49">
      <c r="A35" s="170" t="n">
        <v>33</v>
      </c>
      <c r="B35" s="171" t="inlineStr">
        <is>
          <t>สถานการณ์ที่ 5 อีก 1 สัปดาห์ต่อมา ผู้ป่วยมีภาวะแทรกซ้อน คือ cellulitis ได้เข้ารับการรักษาที่โรงพยาบาล
ผู้ป่วยควรได้รับยาใด</t>
        </is>
      </c>
      <c r="C35" s="170" t="inlineStr">
        <is>
          <t>[NONE]</t>
        </is>
      </c>
      <c r="D35" s="171" t="inlineStr">
        <is>
          <t>Amoxicillin รับประทาน</t>
        </is>
      </c>
      <c r="E35" s="171" t="inlineStr">
        <is>
          <t>Cefdinir รับประทาน</t>
        </is>
      </c>
      <c r="F35" s="171" t="inlineStr">
        <is>
          <t>Ceftriaxone ฉีด</t>
        </is>
      </c>
      <c r="G35" s="171" t="inlineStr">
        <is>
          <t>Cloxacillin รับประทาน</t>
        </is>
      </c>
      <c r="H35" s="171" t="inlineStr">
        <is>
          <t>Penicillin G ฉีด</t>
        </is>
      </c>
      <c r="I35" s="170" t="n">
        <v>4</v>
      </c>
      <c r="J35" s="171" t="inlineStr">
        <is>
          <t>✅ คำตอบที่ถูกต้อง: ข้อ ง. Cloxacillin รับประทาน
🎯 ทำไมข้อนี้ถึงถูก:
เชื้อสาเหตุที่พบบ่อยที่สุดของ Cellulitis (การติดเชื้อแบคทีเรียที่ชั้นใต้ผิวหนัง) คือ Methicillin-Susceptible Staphylococcus aureus (MSSA) และ Streptococcus pyogenes (Group A Strep) ยา Cloxacillin หรือ Dicloxacillin ซึ่งเป็นยากลุ่ม Penicillinase-resistant penicillins จึงจัดเป็นยาขนานแรก (first-line agent) ในการรักษา cellulitis ชนิด non-purulent หรือ uncomplicated
🔍 ข้ออื่นผิดเพราะอะไร:
• ข้อ ก. (Amoxicillin รับประทาน): ถูกทำลายโดยเอนไซม์ penicillinase จาก Staph aureus ได้ง่าย จึงไม่ครอบคลุม MSSA
• ข้อ ข. (Cefdinir รับประทาน): เป็น oral 3rd generation cephalosporin มี spectrum กว้างเกินความจำเป็นและฤทธิ์ต่อ MSSA ด้อยกว่า 1st gen
• ข้อ ค. (Ceftriaxone ฉีด): เป็นยาฉีดสำหรับ severe complicated infection ในผู้ป่วยในที่มีภาวะ systemic toxicity
• ข้อ จ. (Penicillin G ฉีด): ครอบคลุมเฉพาะ Streptococcus ไม่ครอบคลุม Staphylococcus aureus ที่สร้างเบต้าแลคทาเมส</t>
        </is>
      </c>
      <c r="K35" s="170" t="inlineStr">
        <is>
          <t>[NONE]</t>
        </is>
      </c>
      <c r="L35" s="171" t="inlineStr">
        <is>
          <t>Bacterial Skin Infections</t>
        </is>
      </c>
      <c r="M35" s="170" t="inlineStr">
        <is>
          <t>Clinic</t>
        </is>
      </c>
      <c r="N35" s="171" t="inlineStr">
        <is>
          <t>ข้อสอบชุด Pharma Plus เล่มม่วง 2 บทที่ 6</t>
        </is>
      </c>
      <c r="O35" s="170" t="inlineStr">
        <is>
          <t>MCQ-P2</t>
        </is>
      </c>
      <c r="P35" s="170" t="inlineStr">
        <is>
          <t>Pharma Plus เล่มม่วง 2</t>
        </is>
      </c>
      <c r="Q35" s="170" t="inlineStr">
        <is>
          <t>CASE_P2_DERM_C05</t>
        </is>
      </c>
      <c r="R35" s="171" t="inlineStr">
        <is>
          <t>Cellulitis First-line Antibiotic Selection</t>
        </is>
      </c>
    </row>
    <row r="36" ht="42" customHeight="1" s="49">
      <c r="A36" s="172" t="n">
        <v>34</v>
      </c>
      <c r="B36" s="173" t="inlineStr">
        <is>
          <t>สถานการณ์ที่ 5 ถ้าผู้ป่วย cellulitis แพ้ penicillin ควรให้ยาอะไรแทน</t>
        </is>
      </c>
      <c r="C36" s="172" t="inlineStr">
        <is>
          <t>[NONE]</t>
        </is>
      </c>
      <c r="D36" s="173" t="inlineStr">
        <is>
          <t>Clindamycin</t>
        </is>
      </c>
      <c r="E36" s="173" t="inlineStr">
        <is>
          <t>Cotrimoxazole</t>
        </is>
      </c>
      <c r="F36" s="173" t="inlineStr">
        <is>
          <t>Ciprofloxacin</t>
        </is>
      </c>
      <c r="G36" s="173" t="inlineStr">
        <is>
          <t>Doxycycline</t>
        </is>
      </c>
      <c r="H36" s="173" t="inlineStr">
        <is>
          <t>Erythromycin</t>
        </is>
      </c>
      <c r="I36" s="172" t="n">
        <v>1</v>
      </c>
      <c r="J36" s="173" t="inlineStr">
        <is>
          <t>✅ คำตอบที่ถูกต้อง: ข้อ ก/ข/ง. Clindamycin / Cotrimoxazole / Doxycycline
🎯 ทำไมข้อนี้ถึงถูก:
ในผู้ป่วยที่แพ้ยากลุ่ม Penicillin ทางเลือกในการรักษาการติดเชื้อผิวหนังและเนื้อเยื่ออ่อน (SSTI / Cellulitis) ที่ครอบคลุมทั้ง Staph และ Strep รวมถึง CA-MRSA ได้แก่ Clindamycin, Co-trimoxazole (TMP-SMX) และ Doxycycline ซึ่งต่างเป็นยาปฏิชีวนะทางเลือกมาตรฐานที่ได้รับการยอมรับตามแนวทาง IDSA (เฉลยทางการรับตอบทั้งข้อ ก, ข และ ง)
🔍 ข้ออื่นผิดเพราะอะไร:
• ข้อ ค. (Ciprofloxacin): เป็น fluoroquinolone ที่เด่นต่อแบคทีเรียแกรมลบ ไม่ครอบคลุม Streptococcus และมีอัตราการดื้อยาของ Staph สูง
• ข้อ จ. (Erythromycin): ปัจจุบันเชื้อ Staph และ Strep มีอัตราการดื้อต่อ Erythromycin สูงมาก จึงไม่แนะนำเป็นยาทางเลือกอันดับแรก
📌 หมายเหตุ: เฉลยทางการระบุตอบได้ทั้งข้อ ก, ข และ ข้อ ง</t>
        </is>
      </c>
      <c r="K36" s="172" t="inlineStr">
        <is>
          <t>[NONE]</t>
        </is>
      </c>
      <c r="L36" s="173" t="inlineStr">
        <is>
          <t>Bacterial Skin Infections</t>
        </is>
      </c>
      <c r="M36" s="172" t="inlineStr">
        <is>
          <t>Clinic</t>
        </is>
      </c>
      <c r="N36" s="173" t="inlineStr">
        <is>
          <t>เฉลยทางการระบุตอบได้ทั้งข้อ ก, ข และ ข้อ ง</t>
        </is>
      </c>
      <c r="O36" s="172" t="inlineStr">
        <is>
          <t>MCQ-P2</t>
        </is>
      </c>
      <c r="P36" s="172" t="inlineStr">
        <is>
          <t>Pharma Plus เล่มม่วง 2</t>
        </is>
      </c>
      <c r="Q36" s="172" t="inlineStr">
        <is>
          <t>CASE_P2_DERM_C05</t>
        </is>
      </c>
      <c r="R36" s="173" t="inlineStr">
        <is>
          <t>Alternative Antibiotics in Penicillin-Allergic Cellulitis</t>
        </is>
      </c>
    </row>
    <row r="37" ht="42" customHeight="1" s="49">
      <c r="A37" s="170" t="n">
        <v>35</v>
      </c>
      <c r="B37" s="171" t="inlineStr">
        <is>
          <t>สถานการณ์ที่ 6 ผู้ป่วยชายอายุ 19 ปี มีผื่นหลายวง ลำตัว หลัง และหนังศีรษะ นูนแดง มีสะเก็ด คัน
ลักษณะผื่นที่ผู้ป่วยเป็นบริเวณหนังศีรษะเรียกว่า</t>
        </is>
      </c>
      <c r="C37" s="170" t="inlineStr">
        <is>
          <t>[NONE]</t>
        </is>
      </c>
      <c r="D37" s="171" t="inlineStr">
        <is>
          <t>Tinea capitis</t>
        </is>
      </c>
      <c r="E37" s="171" t="inlineStr">
        <is>
          <t>Tinea corporis</t>
        </is>
      </c>
      <c r="F37" s="171" t="inlineStr">
        <is>
          <t>Tinea cruris</t>
        </is>
      </c>
      <c r="G37" s="171" t="inlineStr">
        <is>
          <t>Tinea versicolor</t>
        </is>
      </c>
      <c r="H37" s="171" t="inlineStr">
        <is>
          <t>Tinea pedis</t>
        </is>
      </c>
      <c r="I37" s="170" t="n">
        <v>1</v>
      </c>
      <c r="J37" s="171" t="inlineStr">
        <is>
          <t>✅ คำตอบที่ถูกต้อง: ข้อ ก. Tinea capitis
🎯 ทำไมข้อนี้ถึงถูก:
การติดเชื้อรากลุ่มเดอร์มาโตไฟต์ (Dermatophytosis / Ringworm) ที่เกิดขึ้นบริเวณ หนังศีรษะและเส้นผม (scalp and hair follicles) มีชื่อเรียกเฉพาะทางการแพทย์ว่า Tinea capitis (ชันนะตุ)
🔍 ข้ออื่นผิดเพราะอะไร:
• ข้อ ข. (Tinea corporis): คือโรคกลากที่เกิดขึ้นบริเวณ ลำตัว แขน หรือขา
• ข้อ ค. (Tinea cruris): คือโรคกลากที่เกิดขึ้นบริเวณ ขาหนีบ (สังคัง)
• ข้อ ง. (Tinea versicolor): คือโรค เกลื้อน เกิดจากเชื้อ Malassezia furfur มักเป็นรอยด่างขาวหรือน้ำตาลที่หน้าอกหรือหลัง
• ข้อ จ. (Tinea pedis): คือโรคกลากที่ เท้าและซอกนิ้วเท้า (น้ำกัดเท้า / ฮ่องกงฟุต)</t>
        </is>
      </c>
      <c r="K37" s="170" t="inlineStr">
        <is>
          <t>[NONE]</t>
        </is>
      </c>
      <c r="L37" s="171" t="inlineStr">
        <is>
          <t>Fungal Skin Infections</t>
        </is>
      </c>
      <c r="M37" s="170" t="inlineStr">
        <is>
          <t>Clinic</t>
        </is>
      </c>
      <c r="N37" s="171" t="inlineStr">
        <is>
          <t>ข้อสอบชุด Pharma Plus เล่มม่วง 2 บทที่ 6</t>
        </is>
      </c>
      <c r="O37" s="170" t="inlineStr">
        <is>
          <t>MCQ-P2</t>
        </is>
      </c>
      <c r="P37" s="170" t="inlineStr">
        <is>
          <t>Pharma Plus เล่มม่วง 2</t>
        </is>
      </c>
      <c r="Q37" s="170" t="inlineStr">
        <is>
          <t>CASE_P2_DERM_C06</t>
        </is>
      </c>
      <c r="R37" s="171" t="inlineStr">
        <is>
          <t>Clinical Classification of Dermatophytosis (Tinea capitis)</t>
        </is>
      </c>
    </row>
    <row r="38" ht="42" customHeight="1" s="49">
      <c r="A38" s="172" t="n">
        <v>36</v>
      </c>
      <c r="B38" s="173" t="inlineStr">
        <is>
          <t>สถานการณ์ที่ 6 เภสัชกรจ่ายยา griseofulvin ระยะเวลาที่ใช้ในการรักษาด้วยยานี้เป็นอย่างน้อยกี่เดือน</t>
        </is>
      </c>
      <c r="C38" s="172" t="inlineStr">
        <is>
          <t>[NONE]</t>
        </is>
      </c>
      <c r="D38" s="173" t="inlineStr">
        <is>
          <t>14 วัน</t>
        </is>
      </c>
      <c r="E38" s="173" t="inlineStr">
        <is>
          <t>2 เดือน</t>
        </is>
      </c>
      <c r="F38" s="173" t="inlineStr">
        <is>
          <t>3 เดือน</t>
        </is>
      </c>
      <c r="G38" s="173" t="inlineStr">
        <is>
          <t>4 เดือน</t>
        </is>
      </c>
      <c r="H38" s="173" t="inlineStr">
        <is>
          <t>5 เดือน</t>
        </is>
      </c>
      <c r="I38" s="172" t="n">
        <v>2</v>
      </c>
      <c r="J38" s="173" t="inlineStr">
        <is>
          <t>✅ คำตอบที่ถูกต้อง: ข้อ ข. 2 เดือน
🎯 ทำไมข้อนี้ถึงถูก:
ตามแนวทางการรักษาโรคเชื้อราที่หนังศีรษะ (Tinea capitis) ของประเทศไทย การรักษาด้วย Griseofulvin ชนิดรับประทานต้องให้ยาต่อเนื่องเป็นระยะเวลาอย่างน้อย 6-8 สัปดาห์ หรือประมาณ 2 เดือน (หรือจนกว่าตรวจไม่พบสปอร์ของเชื้อรา) เนื่องจากยาต้องค่อยๆ แทรกซึมเข้าสู่เซลล์ keratinocyte ที่งอกใหม่ของเส้นผม
🔍 ข้ออื่นผิดเพราะอะไร:
• ข้อ ก. (14 วัน): สั้นเกินไป ไม่เพียงพอต่อการรักษาเชื้อราที่ต่อมขนและเส้นผม
• ข้อ ค. (3 เดือน): อาจพบได้ในกรณีเชื้อดื้อยา แต่ระยะเวลาขั้นต่ำมาตรฐานคือ 2 เดือน (6-8 สัปดาห์)
• ข้อ ง. (4 เดือน): ยาวนานเกินความจำเป็นสำหรับ tinea capitis ทั่วไป
• ข้อ จ. (5 เดือน): เป็นระยะเวลาของการรักษาเชื้อราที่เล็บมือเล็บเท้า
📌 หมายเหตุ: ข้อสอบชุด Pharma Plus เล่มม่วง 2 บทที่ 6 (หมายเหตุเฉลย: แนวทางไทยกำหนด 8-12 สัปดาห์ ต่างประเทศ 4-6 สัปดาห์ ในช้อยส์ตอบ 2 เดือน)</t>
        </is>
      </c>
      <c r="K38" s="172" t="inlineStr">
        <is>
          <t>[NONE]</t>
        </is>
      </c>
      <c r="L38" s="173" t="inlineStr">
        <is>
          <t>Fungal Skin Infections</t>
        </is>
      </c>
      <c r="M38" s="172" t="inlineStr">
        <is>
          <t>Clinic</t>
        </is>
      </c>
      <c r="N38" s="173" t="inlineStr">
        <is>
          <t>ข้อสอบชุด Pharma Plus เล่มม่วง 2 บทที่ 6 (หมายเหตุเฉลย: แนวทางไทยกำหนด 8-12 สัปดาห์ ต่างประเทศ 4-6 สัปดาห์ ในช้อยส์ตอบ 2 เดือน)</t>
        </is>
      </c>
      <c r="O38" s="172" t="inlineStr">
        <is>
          <t>MCQ-P2</t>
        </is>
      </c>
      <c r="P38" s="172" t="inlineStr">
        <is>
          <t>Pharma Plus เล่มม่วง 2</t>
        </is>
      </c>
      <c r="Q38" s="172" t="inlineStr">
        <is>
          <t>CASE_P2_DERM_C06</t>
        </is>
      </c>
      <c r="R38" s="173" t="inlineStr">
        <is>
          <t>Treatment Duration of Griseofulvin in Tinea Capitis</t>
        </is>
      </c>
    </row>
    <row r="39" ht="42" customHeight="1" s="49">
      <c r="A39" s="170" t="n">
        <v>37</v>
      </c>
      <c r="B39" s="171" t="inlineStr">
        <is>
          <t>สถานการณ์ที่ 6 ข้อใดคือ กลไกการออกฤทธิ์ของยา griseofulvin</t>
        </is>
      </c>
      <c r="C39" s="170" t="inlineStr">
        <is>
          <t>[NONE]</t>
        </is>
      </c>
      <c r="D39" s="171" t="inlineStr">
        <is>
          <t>ยับยั้งและรบกวนการสังเคราะห์ ergosterol</t>
        </is>
      </c>
      <c r="E39" s="171" t="inlineStr">
        <is>
          <t>ยับยั้งการสร้าง mycolic acid ใน cell wall</t>
        </is>
      </c>
      <c r="F39" s="171" t="inlineStr">
        <is>
          <t>ยับยั้งการสร้าง microtubule ของ dermatophytes</t>
        </is>
      </c>
      <c r="G39" s="171" t="inlineStr">
        <is>
          <t>จับกับ phospholipids ยับยั้งการสร้าง cell wall</t>
        </is>
      </c>
      <c r="H39" s="171" t="inlineStr">
        <is>
          <t>จับกับ sterol ยับยั้งการสร้างผนังเซลล์</t>
        </is>
      </c>
      <c r="I39" s="170" t="n">
        <v>3</v>
      </c>
      <c r="J39" s="171" t="inlineStr">
        <is>
          <t>✅ คำตอบที่ถูกต้อง: ข้อ ค. ยับยั้งการสร้าง microtubule ของ dermatophytes
🎯 ทำไมข้อนี้ถึงถูก:
Griseofulvin ออกฤทธิ์ยับยั้งการแบ่งเซลล์ของเชื้อรา (fungistatic) โดยเข้าจับจำเพาะกับ fungal tubulin และ ขัดขวางการประกอบตัวของ microtubules ในกระบวนการ mitotic spindle formation ทำให้เชื้อราหยุดการแบ่งตัวในระยะ metaphase
🔍 ข้ออื่นผิดเพราะอะไร:
• ข้อ ก. (ยับยั้งและรบกวนการสังเคราะห์ ergosterol): เป็นกลไกของยากลุ่ม Azoles (ยับยั้ง 14-alpha demethylase) และ Allylamines (ยับยั้ง squalene epoxidase)
• ข้อ ข. (ยับยั้งการสร้าง mycolic acid ใน cell wall): เป็นกลไกของยา Isoniazid (INH) รักษาวัณโรค
• ข้อ ง. (จับกับ phospholipids ยับยั้งการสร้าง cell wall): ไม่ใช่กลไกของยาต้านเชื้อรามาตรฐาน
• ข้อ จ. (จับกับ sterol ยับยั้งการสร้างผนังเซลล์): เป็นกลไกของยากลุ่ม Polyenes (Amphotericin B, Nystatin) ที่จับ ergosterol บน cell membrane</t>
        </is>
      </c>
      <c r="K39" s="170" t="inlineStr">
        <is>
          <t>[NONE]</t>
        </is>
      </c>
      <c r="L39" s="171" t="inlineStr">
        <is>
          <t>Fungal Skin Infections</t>
        </is>
      </c>
      <c r="M39" s="170" t="inlineStr">
        <is>
          <t>Product</t>
        </is>
      </c>
      <c r="N39" s="171" t="inlineStr">
        <is>
          <t>ข้อสอบชุด Pharma Plus เล่มม่วง 2 บทที่ 6</t>
        </is>
      </c>
      <c r="O39" s="170" t="inlineStr">
        <is>
          <t>MCQ-P2</t>
        </is>
      </c>
      <c r="P39" s="170" t="inlineStr">
        <is>
          <t>Pharma Plus เล่มม่วง 2</t>
        </is>
      </c>
      <c r="Q39" s="170" t="inlineStr">
        <is>
          <t>CASE_P2_DERM_C06</t>
        </is>
      </c>
      <c r="R39" s="171" t="inlineStr">
        <is>
          <t>Mechanism of Action of Griseofulvin</t>
        </is>
      </c>
    </row>
    <row r="40" ht="42" customHeight="1" s="49">
      <c r="A40" s="172" t="n">
        <v>38</v>
      </c>
      <c r="B40" s="173" t="inlineStr">
        <is>
          <t>สถานการณ์ที่ 6 ผู้ป่วยเปลี่ยนเป็นยา itraconazole ข้อใดเป็นข้อดีของยา itraconazole หรือยาในกลุ่ม azole</t>
        </is>
      </c>
      <c r="C40" s="172" t="inlineStr">
        <is>
          <t>[NONE]</t>
        </is>
      </c>
      <c r="D40" s="173" t="inlineStr">
        <is>
          <t>มีเฉพาะยาฉีดเท่านั้น</t>
        </is>
      </c>
      <c r="E40" s="173" t="inlineStr">
        <is>
          <t>มีเฉพาะยาใช้ภายนอก</t>
        </is>
      </c>
      <c r="F40" s="173" t="inlineStr">
        <is>
          <t>มีอาการข้างเคียงน้อย</t>
        </is>
      </c>
      <c r="G40" s="173" t="inlineStr">
        <is>
          <t>ถูกเมตาบอไลท์ช้า อยู่ในร่างกายได้นาน</t>
        </is>
      </c>
      <c r="H40" s="173" t="inlineStr">
        <is>
          <t>มีปฏิกิริยาระหว่างยาลดลง</t>
        </is>
      </c>
      <c r="I40" s="172" t="n">
        <v>4</v>
      </c>
      <c r="J40" s="173" t="inlineStr">
        <is>
          <t>✅ คำตอบที่ถูกต้อง: ข้อ ง. ถูกเมตาบอไลท์ช้า อยู่ในร่างกายได้นาน
🎯 ทำไมข้อนี้ถึงถูก:
Itraconazole เป็นยาที่มีคุณสมบัติ lipophilic และ keratophilic สูงมาก โดยยาจะแทรกซึมและสะสมในชั้นเคราตินของผิวหนัง เล็บ และเส้นผมได้อย่างหนาแน่น และ ถูกขจัดออกจากเนื้อเยื่อช้ามาก (tissue elimination half-life ยาวนานหลายสัปดาห์) ทำให้ระดับยายังคงออกฤทธิ์ฆ่าเชื้อต่อเนื่องได้นานแม้หยุดรับประทานยาไปแล้ว
🔍 ข้ออื่นผิดเพราะอะไร:
• ข้อ ก. (มีเฉพาะยาฉีดเท่านั้น): ผิด Itraconazole มีทั้งรูปแบบรับประทาน (capsule, oral solution)
• ข้อ ข. (มีเฉพาะยาใช้ภายนอก): ผิด เป็นยาชนิด systemic oral
• ข้อ ค. (มีอาการข้างเคียงน้อย): Itraconazole มีความเสี่ยงต่อ hepatotoxicity และ negative inotropic effect (ห้ามใน heart failure)
• ข้อ จ. (มีปฏิกิริยาระหว่างยาลดลง): ผิด Itraconazole เป็น potent CYP3A4 inhibitor และ P-gp inhibitor ทำให้เกิด drug interactions รุนแรงมากมาย</t>
        </is>
      </c>
      <c r="K40" s="172" t="inlineStr">
        <is>
          <t>[NONE]</t>
        </is>
      </c>
      <c r="L40" s="173" t="inlineStr">
        <is>
          <t>Fungal Skin Infections</t>
        </is>
      </c>
      <c r="M40" s="172" t="inlineStr">
        <is>
          <t>Product</t>
        </is>
      </c>
      <c r="N40" s="173" t="inlineStr">
        <is>
          <t>ข้อสอบชุด Pharma Plus เล่มม่วง 2 บทที่ 6</t>
        </is>
      </c>
      <c r="O40" s="172" t="inlineStr">
        <is>
          <t>MCQ-P2</t>
        </is>
      </c>
      <c r="P40" s="172" t="inlineStr">
        <is>
          <t>Pharma Plus เล่มม่วง 2</t>
        </is>
      </c>
      <c r="Q40" s="172" t="inlineStr">
        <is>
          <t>CASE_P2_DERM_C06</t>
        </is>
      </c>
      <c r="R40" s="173" t="inlineStr">
        <is>
          <t>Pharmacokinetics of Itraconazole (Keratophilia)</t>
        </is>
      </c>
    </row>
    <row r="41" ht="42" customHeight="1" s="49">
      <c r="A41" s="170" t="n">
        <v>39</v>
      </c>
      <c r="B41" s="171" t="inlineStr">
        <is>
          <t>สถานการณ์ที่ 7 ผู้ป่วยหญิงไทย อายุ 24 ปี อาชีพแม่บ้านทำความสะอาด มาด้วยอาการเป็นเชื้อราที่เล็บ
สาเหตุของโรคเกิดจากเชื้อใด</t>
        </is>
      </c>
      <c r="C41" s="170" t="inlineStr">
        <is>
          <t>[NONE]</t>
        </is>
      </c>
      <c r="D41" s="171" t="inlineStr">
        <is>
          <t>Trichophyton spp.</t>
        </is>
      </c>
      <c r="E41" s="171" t="inlineStr">
        <is>
          <t>Cryptococcus spp.</t>
        </is>
      </c>
      <c r="F41" s="171" t="inlineStr">
        <is>
          <t>Malassezia furfur</t>
        </is>
      </c>
      <c r="G41" s="171" t="inlineStr">
        <is>
          <t>Pneumocystis carinii</t>
        </is>
      </c>
      <c r="H41" s="171" t="inlineStr">
        <is>
          <t>Staphylococcus aureus</t>
        </is>
      </c>
      <c r="I41" s="170" t="n">
        <v>1</v>
      </c>
      <c r="J41" s="171" t="inlineStr">
        <is>
          <t>✅ คำตอบที่ถูกต้อง: ข้อ ก. Trichophyton spp.
🎯 ทำไมข้อนี้ถึงถูก:
เชื้อสาเหตุที่พบบ่อยที่สุดของโรคเชื้อราที่เล็บ (Onychomycosis / Tinea unguium) คือ เชื้อรากลุ่ม Dermatophytes โดยเฉพาะเชื้อ Trichophyton rubrum (พบได้ถึง 80-90%) และ Trichophyton mentagrophytes
🔍 ข้ออื่นผิดเพราะอะไร:
• ข้อ ข. (Cryptococcus spp.): เป็นยีสต์ก่อโรครุนแรง เช่น Cryptococcal meningitis ในผู้ป่วยภูมิคุ้มกันบกพร่อง
• ข้อ ค. (Malassezia furfur): เป็นเชื้อราสาเหตุของโรคเกลื้อน (Tinea versicolor) และรังแค
• ข้อ ง. (Pneumocystis carinii): ปัจจุบันคือ P. jirovecii ก่อโรคปอดอักเสบในผู้ป่วย HIV (PCP)
• ข้อ จ. (Staphylococcus aureus): เป็นแบคทีเรียแกรมบวก ไม่ใช่เชื้อรา</t>
        </is>
      </c>
      <c r="K41" s="170" t="inlineStr">
        <is>
          <t>[NONE]</t>
        </is>
      </c>
      <c r="L41" s="171" t="inlineStr">
        <is>
          <t>Fungal Skin Infections</t>
        </is>
      </c>
      <c r="M41" s="170" t="inlineStr">
        <is>
          <t>Clinic</t>
        </is>
      </c>
      <c r="N41" s="171" t="inlineStr">
        <is>
          <t>ข้อสอบชุด Pharma Plus เล่มม่วง 2 บทที่ 6</t>
        </is>
      </c>
      <c r="O41" s="170" t="inlineStr">
        <is>
          <t>MCQ-P2</t>
        </is>
      </c>
      <c r="P41" s="170" t="inlineStr">
        <is>
          <t>Pharma Plus เล่มม่วง 2</t>
        </is>
      </c>
      <c r="Q41" s="170" t="inlineStr">
        <is>
          <t>CASE_P2_DERM_C07</t>
        </is>
      </c>
      <c r="R41" s="171" t="inlineStr">
        <is>
          <t>Causative Pathogens in Onychomycosis</t>
        </is>
      </c>
    </row>
    <row r="42" ht="42" customHeight="1" s="49">
      <c r="A42" s="172" t="n">
        <v>40</v>
      </c>
      <c r="B42" s="173" t="inlineStr">
        <is>
          <t>สถานการณ์ที่ 7 ผู้ป่วยหญิงไทย อายุ 24 ปี เป็นเชื้อราที่เล็บ
ควรใช้ยาใดในการรักษา</t>
        </is>
      </c>
      <c r="C42" s="172" t="inlineStr">
        <is>
          <t>[NONE]</t>
        </is>
      </c>
      <c r="D42" s="173" t="inlineStr">
        <is>
          <t>Whitfield's ointment</t>
        </is>
      </c>
      <c r="E42" s="173" t="inlineStr">
        <is>
          <t>Clotrimazole cream</t>
        </is>
      </c>
      <c r="F42" s="173" t="inlineStr">
        <is>
          <t>Ciclopirox olamine</t>
        </is>
      </c>
      <c r="G42" s="173" t="inlineStr">
        <is>
          <t>Selenium sulfide</t>
        </is>
      </c>
      <c r="H42" s="173" t="inlineStr">
        <is>
          <t>Sulfur dioxide</t>
        </is>
      </c>
      <c r="I42" s="172" t="n">
        <v>3</v>
      </c>
      <c r="J42" s="173" t="inlineStr">
        <is>
          <t>✅ คำตอบที่ถูกต้อง: ข้อ ค. Ciclopirox olamine
🎯 ทำไมข้อนี้ถึงถูก:
Ciclopirox olamine 8% nail lacquer จัดเป็นยาทาเฉพาะที่รูปแบบพิเศษ (lacquer vehicle) ที่ได้รับการรับรองในการรักษาโรคเชื้อราที่เล็บ (mild to moderate onychomycosis without lunula involvement) เนื่องจากสามารถแทรกซึมผ่านแผ่นเล็บหนา (nail plate) เข้าสู่ nail bed ได้อย่างมีประสิทธิภาพ
🔍 ข้ออื่นผิดเพราะอะไร:
• ข้อ ก. (Whitfield's ointment): เป็นขี้ผึ้ง keratolytic สำหรับกลากเกลื้อนผิวหนัง ไม่สามารถซึมผ่านเล็บได้
• ข้อ ข. (Clotrimazole cream): ยาทาชนิดครีมไม่สามารถแทรกซึมผ่านความหนาของแผ่นเล็บได้
• ข้อ ง. (Selenium sulfide): เป็นแชมพูรักษาเกลื้อนและรังแค
• ข้อ จ. (Sulfur dioxide): เป็นก๊าซพิษ ไม่ใช่ยารักษาโรค</t>
        </is>
      </c>
      <c r="K42" s="172" t="inlineStr">
        <is>
          <t>[NONE]</t>
        </is>
      </c>
      <c r="L42" s="173" t="inlineStr">
        <is>
          <t>Fungal Skin Infections</t>
        </is>
      </c>
      <c r="M42" s="172" t="inlineStr">
        <is>
          <t>Clinic</t>
        </is>
      </c>
      <c r="N42" s="173" t="inlineStr">
        <is>
          <t>ข้อสอบชุด Pharma Plus เล่มม่วง 2 บทที่ 6</t>
        </is>
      </c>
      <c r="O42" s="172" t="inlineStr">
        <is>
          <t>MCQ-P2</t>
        </is>
      </c>
      <c r="P42" s="172" t="inlineStr">
        <is>
          <t>Pharma Plus เล่มม่วง 2</t>
        </is>
      </c>
      <c r="Q42" s="172" t="inlineStr">
        <is>
          <t>CASE_P2_DERM_C07</t>
        </is>
      </c>
      <c r="R42" s="173" t="inlineStr">
        <is>
          <t>Topical Nail Lacquers in Onychomycosis</t>
        </is>
      </c>
    </row>
    <row r="43" ht="42" customHeight="1" s="49">
      <c r="A43" s="170" t="n">
        <v>41</v>
      </c>
      <c r="B43" s="171" t="inlineStr">
        <is>
          <t>สถานการณ์ที่ 7 ผู้ป่วยเป็นเชื้อราที่เล็บ ได้รับยา ciclopirox olamine nail lacquer
ใช้เวลาในการรักษาเท่าใดหากใช้เป็นยาทาที่เล็บ</t>
        </is>
      </c>
      <c r="C43" s="170" t="inlineStr">
        <is>
          <t>[NONE]</t>
        </is>
      </c>
      <c r="D43" s="171" t="inlineStr">
        <is>
          <t>4 สัปดาห์</t>
        </is>
      </c>
      <c r="E43" s="171" t="inlineStr">
        <is>
          <t>2 เดือน</t>
        </is>
      </c>
      <c r="F43" s="171" t="inlineStr">
        <is>
          <t>6 เดือน</t>
        </is>
      </c>
      <c r="G43" s="171" t="inlineStr">
        <is>
          <t>8 เดือน</t>
        </is>
      </c>
      <c r="H43" s="171" t="inlineStr">
        <is>
          <t>จนกว่าเล็บจะเป็นปกติ (หรือประมาณ 48 สัปดาห์)</t>
        </is>
      </c>
      <c r="I43" s="170" t="n">
        <v>5</v>
      </c>
      <c r="J43" s="171" t="inlineStr">
        <is>
          <t>✅ คำตอบที่ถูกต้อง: ข้อ จ. จนกว่าเล็บจะเป็นปกติ (หรือประมาณ 48 สัปดาห์)
🎯 ทำไมข้อนี้ถึงถูก:
การรักษาเชื้อราที่เล็บด้วยยาทาเล็บ Ciclopirox olamine nail lacquer ต้องทาต่อเนื่องเป็นเวลานานจนกว่าเล็บที่ติดเชื้อจะถูกแทนที่ด้วยเล็บใหม่ที่งอกสมบูรณ์ โดยปกติสำหรับเล็บเท้าใช้เวลาประมาณ 48 สัปดาห์ (ประมาณ 9-12 เดือน) หรือจนกว่าเล็บจะกลับมาเป็นปกติ (ในหนังสือเฉลยไม่ได้ระบุตัวอักษรเฉลยไว้ แต่มีคำอธิบายเพิ่มเติมว่า ทาติดต่อกันนาน 48 สัปดาห์)
🔍 ข้ออื่นผิดเพราะอะไร:
• ข้อ ก. (4 สัปดาห์): สั้นเกินไป เล็บยังไม่งอกใหม่
• ข้อ ข. (2 เดือน): ไม่เพียงพอสำหรับการรักษาเล็บ
• ข้อ ค. (6 เดือน): เป็นระยะเวลาของเล็บมือที่งอกเร็ว แต่เล็บเท้าต้องใช้เวลานานกว่า
• ข้อ ง. (8 เดือน): ยังน้อยกว่าระยะเวลามาตรฐานของเล็บเท้า
📌 หมายเหตุ: ในหนังสือเฉลยระบุ (-) พร้อมคำอธิบาย: Ciclopirox olamine ทาวันละครั้ง เช็ดออกสัปดาห์ละครั้ง ติดต่อกัน 48 สัปดาห์</t>
        </is>
      </c>
      <c r="K43" s="170" t="inlineStr">
        <is>
          <t>[NONE]</t>
        </is>
      </c>
      <c r="L43" s="171" t="inlineStr">
        <is>
          <t>Fungal Skin Infections</t>
        </is>
      </c>
      <c r="M43" s="170" t="inlineStr">
        <is>
          <t>Clinic</t>
        </is>
      </c>
      <c r="N43" s="171" t="inlineStr">
        <is>
          <t>ในหนังสือเฉลยระบุ (-) พร้อมคำอธิบาย: Ciclopirox olamine ทาวันละครั้ง เช็ดออกสัปดาห์ละครั้ง ติดต่อกัน 48 สัปดาห์</t>
        </is>
      </c>
      <c r="O43" s="170" t="inlineStr">
        <is>
          <t>MCQ-P2</t>
        </is>
      </c>
      <c r="P43" s="170" t="inlineStr">
        <is>
          <t>Pharma Plus เล่มม่วง 2</t>
        </is>
      </c>
      <c r="Q43" s="170" t="inlineStr">
        <is>
          <t>CASE_P2_DERM_C07</t>
        </is>
      </c>
      <c r="R43" s="171" t="inlineStr">
        <is>
          <t>Duration of Topical Nail Lacquer Therapy</t>
        </is>
      </c>
    </row>
    <row r="44" ht="42" customHeight="1" s="49">
      <c r="A44" s="172" t="n">
        <v>42</v>
      </c>
      <c r="B44" s="173" t="inlineStr">
        <is>
          <t>สถานการณ์ที่ 7 ข้อใดไม่ใช่เหตุผลในการให้ยา itraconazole pulse therapy</t>
        </is>
      </c>
      <c r="C44" s="172" t="inlineStr">
        <is>
          <t>[NONE]</t>
        </is>
      </c>
      <c r="D44" s="173" t="inlineStr">
        <is>
          <t>ลดค่าใช้จ่าย</t>
        </is>
      </c>
      <c r="E44" s="173" t="inlineStr">
        <is>
          <t>ลดอาการอันไม่พึงประสงค์จากการใช้ยา</t>
        </is>
      </c>
      <c r="F44" s="173" t="inlineStr">
        <is>
          <t>เพิ่ม compliance ในการรักษา</t>
        </is>
      </c>
      <c r="G44" s="173" t="inlineStr">
        <is>
          <t>การรักษาแบบ pulse therapy ให้ผลการรักษาเหมือนกับการรักษาแบบเดิม</t>
        </is>
      </c>
      <c r="H44" s="173" t="inlineStr">
        <is>
          <t>ลดปัญหาการดื้อยา</t>
        </is>
      </c>
      <c r="I44" s="172" t="n">
        <v>5</v>
      </c>
      <c r="J44" s="173" t="inlineStr">
        <is>
          <t>✅ คำตอบที่ถูกต้อง: ข้อ จ. ลดปัญหาการดื้อยา
🎯 ทำไมข้อนี้ถึงถูก:
การบริหารยาแบบ Itraconazole pulse therapy (เช่น 200 mg วันละ 2 ครั้ง เป็นเวลา 1 สัปดาห์ต่อเดือน นาน 2-3 เดือน) มีเป้าหมายเพื่อ: ลดปริมาณยาสะสมรวม ทำให้ประหยัดค่าใช้จ่าย ลดความเสี่ยงต่อพิษตับและผลข้างเคียง และเพิ่มความร่วมมือในการใช้ยาของผู้ป่วย แต่ไม่ได้มีวัตถุประสงค์เพื่อลดปัญหาการดื้อยาของเชื้อรา
🔍 ข้ออื่นผิดเพราะอะไร:
• ข้อ ก. (ลดค่าใช้จ่าย): เป็นประโยชน์จริงจากการใช้จำนวนเม็ดยาน้อยกว่า continuous dosing
• ข้อ ข. (ลดอาการอันไม่พึงประสงค์จากการใช้ยา): การหยุดพักยาในแต่ละเดือนช่วยให้ตับฟื้นตัว ลด hepatotoxicity
• ข้อ ค. (เพิ่ม compliance ในการรักษา): ทานเพียงเดือนละ 1 สัปดาห์ ช่วยให้ผู้ป่วยทานยาได้ครบง่ายขึ้น
• ข้อ ง. (การรักษาแบบ pulse therapy ให้ผลการรักษาเหมือนกับการรักษาแบบเดิม): ผลการรักษามี efficacy เทียบเท่ากับ continuous therapy</t>
        </is>
      </c>
      <c r="K44" s="172" t="inlineStr">
        <is>
          <t>[NONE]</t>
        </is>
      </c>
      <c r="L44" s="173" t="inlineStr">
        <is>
          <t>Fungal Skin Infections</t>
        </is>
      </c>
      <c r="M44" s="172" t="inlineStr">
        <is>
          <t>Clinic</t>
        </is>
      </c>
      <c r="N44" s="173" t="inlineStr">
        <is>
          <t>ข้อสอบชุด Pharma Plus เล่มม่วง 2 บทที่ 6</t>
        </is>
      </c>
      <c r="O44" s="172" t="inlineStr">
        <is>
          <t>MCQ-P2</t>
        </is>
      </c>
      <c r="P44" s="172" t="inlineStr">
        <is>
          <t>Pharma Plus เล่มม่วง 2</t>
        </is>
      </c>
      <c r="Q44" s="172" t="inlineStr">
        <is>
          <t>CASE_P2_DERM_C07</t>
        </is>
      </c>
      <c r="R44" s="173" t="inlineStr">
        <is>
          <t>Rationale of Pulse Therapy in Onychomycosis</t>
        </is>
      </c>
    </row>
    <row r="45" ht="42" customHeight="1" s="49">
      <c r="A45" s="170" t="n">
        <v>43</v>
      </c>
      <c r="B45" s="171" t="inlineStr">
        <is>
          <t>สถานการณ์ที่ 7 ถ้าใช้ Itraconazole tablet แล้วการรักษาล้มเหลว จะใช้อะไรในการรักษาได้อีก</t>
        </is>
      </c>
      <c r="C45" s="170" t="inlineStr">
        <is>
          <t>[NONE]</t>
        </is>
      </c>
      <c r="D45" s="171" t="inlineStr">
        <is>
          <t>Griseofulvin</t>
        </is>
      </c>
      <c r="E45" s="171" t="inlineStr">
        <is>
          <t>Terbinafine</t>
        </is>
      </c>
      <c r="F45" s="171" t="inlineStr">
        <is>
          <t>Tolnaftate</t>
        </is>
      </c>
      <c r="G45" s="171" t="inlineStr">
        <is>
          <t>Fluconazole</t>
        </is>
      </c>
      <c r="H45" s="171" t="inlineStr">
        <is>
          <t>Miconazole</t>
        </is>
      </c>
      <c r="I45" s="170" t="n">
        <v>2</v>
      </c>
      <c r="J45" s="171" t="inlineStr">
        <is>
          <t>✅ คำตอบที่ถูกต้อง: ข้อ ข. Terbinafine
🎯 ทำไมข้อนี้ถึงถูก:
Terbinafine (Allylamine oral) จัดเป็นยาอันดับแรก (first-line treatment of choice) ในการรักษา dermatophyte onychomycosis ที่มีอัตรา mycological cure rate สูงที่สุด (&gt; 75%) เหนือกว่ายากลุ่ม Azoles โดยออกฤทธิ์เป็น fungicidal ยับยั้ง squalene epoxidase จึงเป็นยาทางเลือกที่ดีที่สุดเมื่อการรักษาด้วย Itraconazole ล้มเหลว
🔍 ข้ออื่นผิดเพราะอะไร:
• ข้อ ก. (Griseofulvin): ประสิทธิภาพในการรักษาเชื้อราที่เล็บต่ำมาก ต้องกินนานเป็นปีและมีอัตราการกำเริบซ้ำสูง ปัจจุบันไม่นิยมใช้แล้ว
• ข้อ ค. (Tolnaftate): เป็นเพียงยาทาเฉพาะที่ ไม่สามารถซึมเข้าแผ่นเล็บได้
• ข้อ ง. (Fluconazole): อัตราการรักษาหายใน onychomycosis ต่ำกว่า Terbinafine
• ข้อ จ. (Miconazole): เป็นยาทาเฉพาะที่สำหรับผิวหนัง</t>
        </is>
      </c>
      <c r="K45" s="170" t="inlineStr">
        <is>
          <t>[NONE]</t>
        </is>
      </c>
      <c r="L45" s="171" t="inlineStr">
        <is>
          <t>Fungal Skin Infections</t>
        </is>
      </c>
      <c r="M45" s="170" t="inlineStr">
        <is>
          <t>Clinic</t>
        </is>
      </c>
      <c r="N45" s="171" t="inlineStr">
        <is>
          <t>ข้อสอบชุด Pharma Plus เล่มม่วง 2 บทที่ 6</t>
        </is>
      </c>
      <c r="O45" s="170" t="inlineStr">
        <is>
          <t>MCQ-P2</t>
        </is>
      </c>
      <c r="P45" s="170" t="inlineStr">
        <is>
          <t>Pharma Plus เล่มม่วง 2</t>
        </is>
      </c>
      <c r="Q45" s="170" t="inlineStr">
        <is>
          <t>CASE_P2_DERM_C07</t>
        </is>
      </c>
      <c r="R45" s="171" t="inlineStr">
        <is>
          <t>Alternative Therapy for Refractory Onychomycosis (Terbinafine)</t>
        </is>
      </c>
    </row>
    <row r="46" ht="42" customHeight="1" s="49">
      <c r="A46" s="172" t="n">
        <v>44</v>
      </c>
      <c r="B46" s="173" t="inlineStr">
        <is>
          <t>กลไกการออกฤทธิ์ของยา amphotericin B</t>
        </is>
      </c>
      <c r="C46" s="172" t="inlineStr">
        <is>
          <t>[NONE]</t>
        </is>
      </c>
      <c r="D46" s="173" t="inlineStr">
        <is>
          <t>ยับยั้ง CYP 450</t>
        </is>
      </c>
      <c r="E46" s="173" t="inlineStr">
        <is>
          <t>ยับยั้งการสร้าง ergosterol</t>
        </is>
      </c>
      <c r="F46" s="173" t="inlineStr">
        <is>
          <t>จับ ergosterol ทำให้เกิดรูรั่วของ cell membrane</t>
        </is>
      </c>
      <c r="G46" s="173" t="inlineStr">
        <is>
          <t>ยับยั้งการสร้าง RNA polymerase</t>
        </is>
      </c>
      <c r="H46" s="173" t="inlineStr">
        <is>
          <t>ยับยั้งการสร้างโปรตีน</t>
        </is>
      </c>
      <c r="I46" s="172" t="n">
        <v>3</v>
      </c>
      <c r="J46" s="173" t="inlineStr">
        <is>
          <t>✅ คำตอบที่ถูกต้อง: ข้อ ค. จับ ergosterol ทำให้เกิดรูรั่วของ cell membrane
🎯 ทำไมข้อนี้ถึงถูก:
Amphotericin B เป็นยาต้านเชื้อรากลุ่ม Polyene macrolide ออกฤทธิ์โดยเข้าจับจำเพาะกับ Ergosterol ในเยื่อหุ้มเซลล์ของเชื้อรา ทำให้เกิด transmembrane pores หรือรูรั่ว ส่งผลให้สารไอออนภายในเซลล์ (เช่น K+, Mg2+) ไหลรั่วไหลออกนอกเซลล์ และเซลล์เชื้อราแตกสลายตายในที่สุด (fungicidal)
🔍 ข้ออื่นผิดเพราะอะไร:
• ข้อ ก. (ยับยั้ง CYP 450): เป็นกลไกของกลุ่ม Azoles (Inhibit CYP51 / 14-alpha-demethylase)
• ข้อ ข. (ยับยั้งการสร้าง ergosterol): เป็นกลไกของ Azoles และ Allylamines ไม่ใช่ Polyenes
• ข้อ ง. (ยับยั้งการสร้าง RNA polymerase): เป็นกลไกของ Rifampicin
• ข้อ จ. (ยับยั้งการสร้างโปรตีน): ไม่ใช่กลไกหลักของ Amphotericin B</t>
        </is>
      </c>
      <c r="K46" s="172" t="inlineStr">
        <is>
          <t>[NONE]</t>
        </is>
      </c>
      <c r="L46" s="173" t="inlineStr">
        <is>
          <t>Fungal Skin Infections</t>
        </is>
      </c>
      <c r="M46" s="172" t="inlineStr">
        <is>
          <t>Product</t>
        </is>
      </c>
      <c r="N46" s="173" t="inlineStr">
        <is>
          <t>ข้อสอบชุด Pharma Plus เล่มม่วง 2 บทที่ 6</t>
        </is>
      </c>
      <c r="O46" s="172" t="inlineStr">
        <is>
          <t>MCQ-P2</t>
        </is>
      </c>
      <c r="P46" s="172" t="inlineStr">
        <is>
          <t>Pharma Plus เล่มม่วง 2</t>
        </is>
      </c>
      <c r="Q46" s="172" t="inlineStr">
        <is>
          <t>CASE_P2_DERM_C07</t>
        </is>
      </c>
      <c r="R46" s="173" t="inlineStr">
        <is>
          <t>Mechanism of Action of Polyene Antifungals</t>
        </is>
      </c>
    </row>
    <row r="47" ht="42" customHeight="1" s="49">
      <c r="A47" s="170" t="n">
        <v>45</v>
      </c>
      <c r="B47" s="171" t="inlineStr">
        <is>
          <t>สถานการณ์ที่ 8 ผู้ป่วยอายุ 25 ปี มีผื่นแดงคัน ขอบเขตไม่มี เป็นสะเก็ดมันวาว (greasy scale) บริเวณร่องข้างจมูก หนังศีรษะ และแนวไรผม
ท่านคิดว่าผู้ป่วยรายนี้น่าจะป่วยเป็นโรคใด</t>
        </is>
      </c>
      <c r="C47" s="170" t="inlineStr">
        <is>
          <t>[NONE]</t>
        </is>
      </c>
      <c r="D47" s="171" t="inlineStr">
        <is>
          <t>Contact dermatitis</t>
        </is>
      </c>
      <c r="E47" s="171" t="inlineStr">
        <is>
          <t>Psoriasis</t>
        </is>
      </c>
      <c r="F47" s="171" t="inlineStr">
        <is>
          <t>Seborrheic dermatitis</t>
        </is>
      </c>
      <c r="G47" s="171" t="inlineStr">
        <is>
          <t>Dandruff</t>
        </is>
      </c>
      <c r="H47" s="171" t="inlineStr">
        <is>
          <t>Tinea versicolor</t>
        </is>
      </c>
      <c r="I47" s="170" t="n">
        <v>3</v>
      </c>
      <c r="J47" s="171" t="inlineStr">
        <is>
          <t>✅ คำตอบที่ถูกต้อง: ข้อ ค. Seborrheic dermatitis
🎯 ทำไมข้อนี้ถึงถูก:
ลักษณะทางคลินิกที่มีผื่นแดง มีสะเก็ดมันวาวสีเหลือง (greasy scales / yellowish crusts) เกิดขึ้นจำเพาะบริเวณที่มีต่อมไขมันหนาแน่น (seborrheic areas เช่น ร่องข้างจมูก nasolabial folds, คิ้ว, แนวไรผม และหนังศีรษะ) เป็นลักษณะเฉพาะของ โรคผื่นผิวหนังอักเสบเซบเดิร์ม (Seborrheic dermatitis)
🔍 ข้ออื่นผิดเพราะอะไร:
• ข้อ ก. (Contact dermatitis): มักมีขอบเขตชัดเจนตามสัมผัสสารเคมีก่อภูมิแพ้หรือระคายเคือง
• ข้อ ข. (Psoriasis): มักเป็นปื้นหนา ขอบเขตชัดเจนมาก สะเก็ดสีขาวเงิน (silvery scale) พบบ่อยที่ศอก เข่า หลังส่วนล่าง
• ข้อ ง. (Dandruff): เป็นรังแคที่จำกัดเฉพาะหนังศีรษะแบบ non-inflammatory ไม่มีผื่นแดงที่ใบหน้า
• ข้อ จ. (Tinea versicolor): โรคเกลื้อน เป็นรอยด่างขาว/น้ำตาล มีขุยละเอียด พบบ่อยที่หน้าอกและแผ่นหลัง</t>
        </is>
      </c>
      <c r="K47" s="170" t="inlineStr">
        <is>
          <t>[NONE]</t>
        </is>
      </c>
      <c r="L47" s="171" t="inlineStr">
        <is>
          <t>Seborrheic Dermatitis</t>
        </is>
      </c>
      <c r="M47" s="170" t="inlineStr">
        <is>
          <t>Clinic</t>
        </is>
      </c>
      <c r="N47" s="171" t="inlineStr">
        <is>
          <t>ข้อสอบชุด Pharma Plus เล่มม่วง 2 บทที่ 6</t>
        </is>
      </c>
      <c r="O47" s="170" t="inlineStr">
        <is>
          <t>MCQ-P2</t>
        </is>
      </c>
      <c r="P47" s="170" t="inlineStr">
        <is>
          <t>Pharma Plus เล่มม่วง 2</t>
        </is>
      </c>
      <c r="Q47" s="170" t="inlineStr">
        <is>
          <t>CASE_P2_DERM_C08</t>
        </is>
      </c>
      <c r="R47" s="171" t="inlineStr">
        <is>
          <t>Clinical Diagnosis of Seborrheic Dermatitis</t>
        </is>
      </c>
    </row>
    <row r="48" ht="42" customHeight="1" s="49">
      <c r="A48" s="172" t="n">
        <v>46</v>
      </c>
      <c r="B48" s="173" t="inlineStr">
        <is>
          <t>สถานการณ์ที่ 8 ยาใดไม่สามารถใช้รักษาภาวะดังกล่าวได้</t>
        </is>
      </c>
      <c r="C48" s="172" t="inlineStr">
        <is>
          <t>[NONE]</t>
        </is>
      </c>
      <c r="D48" s="173" t="inlineStr">
        <is>
          <t>Selenium sulfide shampoo</t>
        </is>
      </c>
      <c r="E48" s="173" t="inlineStr">
        <is>
          <t>Tar shampoo</t>
        </is>
      </c>
      <c r="F48" s="173" t="inlineStr">
        <is>
          <t>Salicylic acid</t>
        </is>
      </c>
      <c r="G48" s="173" t="inlineStr">
        <is>
          <t>Topical steroid</t>
        </is>
      </c>
      <c r="H48" s="173" t="inlineStr">
        <is>
          <t>Ketoconazole shampoo</t>
        </is>
      </c>
      <c r="I48" s="172" t="n">
        <v>3</v>
      </c>
      <c r="J48" s="173" t="inlineStr">
        <is>
          <t>✅ คำตอบที่ถูกต้อง: ข้อ ค. Salicylic acid
🎯 ทำไมข้อนี้ถึงถูก:
ตามเฉลยทางการของ Pharma Plus ระบุข้อ ค. Salicylic acid เป็นยาที่ไม่นำมาใช้เดี่ยวในการรักษา seborrheic dermatitis (ขณะที่แชมพูขจัดรังแคต้านเชื้อรา เช่น Ketoconazole, Selenium sulfide, Coal tar และ topical steroid ชนิดอ่อนถึงปานกลาง จัดเป็นยาหลักในการรักษาภาวะเซบเดิร์ม)
🔍 ข้ออื่นผิดเพราะอะไร:
• ข้อ ก. (Selenium sulfide shampoo): มีฤทธิ์ antifungal ต้าน Malassezia และ cytostatic effect
• ข้อ ข. (Tar shampoo): ช่วยลดการแบ่งตัวของเซลล์ผิวหนังและลดการอักเสบ
• ข้อ ง. (Topical steroid): ใช้ระงับการอักเสบและอาการคันในช่วงที่มีผื่นกำเริบ
• ข้อ จ. (Ketoconazole shampoo): เป็น first-line antifungal therapy สำหรับ Seborrheic dermatitis</t>
        </is>
      </c>
      <c r="K48" s="172" t="inlineStr">
        <is>
          <t>[NONE]</t>
        </is>
      </c>
      <c r="L48" s="173" t="inlineStr">
        <is>
          <t>Seborrheic Dermatitis</t>
        </is>
      </c>
      <c r="M48" s="172" t="inlineStr">
        <is>
          <t>Clinic</t>
        </is>
      </c>
      <c r="N48" s="173" t="inlineStr">
        <is>
          <t>ข้อสอบชุด Pharma Plus เล่มม่วง 2 บทที่ 6</t>
        </is>
      </c>
      <c r="O48" s="172" t="inlineStr">
        <is>
          <t>MCQ-P2</t>
        </is>
      </c>
      <c r="P48" s="172" t="inlineStr">
        <is>
          <t>Pharma Plus เล่มม่วง 2</t>
        </is>
      </c>
      <c r="Q48" s="172" t="inlineStr">
        <is>
          <t>CASE_P2_DERM_C08</t>
        </is>
      </c>
      <c r="R48" s="173" t="inlineStr">
        <is>
          <t>Therapeutic Options in Seborrheic Dermatitis</t>
        </is>
      </c>
    </row>
    <row r="49" ht="42" customHeight="1" s="49">
      <c r="A49" s="170" t="n">
        <v>47</v>
      </c>
      <c r="B49" s="171" t="inlineStr">
        <is>
          <t>สถานการณ์ที่ 8 กรณีที่เภสัชกรเลือกจ่ายยา topical steroids สำหรับผื่นในผู้ป่วยรายนี้ ข้อใดเป็นการเรียงลำดับความแรงของ topical steroids จากความแรงน้อยที่สุดไปมากที่สุดได้อย่างถูกต้อง</t>
        </is>
      </c>
      <c r="C49" s="170" t="inlineStr">
        <is>
          <t>[NONE]</t>
        </is>
      </c>
      <c r="D49" s="171" t="inlineStr">
        <is>
          <t>0.1% betamethasone valerate &lt; 0.05% betamethasone dipropionate &lt; 0.05% clobetasone propionate</t>
        </is>
      </c>
      <c r="E49" s="171" t="inlineStr">
        <is>
          <t>0.05% clobetasone propionate &lt; 0.1% betamethasone valerate &lt; 0.05% betamethasone dipropionate</t>
        </is>
      </c>
      <c r="F49" s="171" t="inlineStr">
        <is>
          <t>0.05% betamethasone dipropionate &lt; 0.05% clobetasone propionate &lt; 0.1% betamethasone valerate</t>
        </is>
      </c>
      <c r="G49" s="171" t="inlineStr">
        <is>
          <t>0.1% betamethasone valerate &lt; 0.1% triamcinolone acetonide &lt; 0.05% clobetasone propionate</t>
        </is>
      </c>
      <c r="H49" s="171" t="inlineStr">
        <is>
          <t>0.05% clobetasone propionate &lt; 0.1% betamethasone valerate &lt; 0.1% triamcinolone acetonide</t>
        </is>
      </c>
      <c r="I49" s="170" t="n">
        <v>2</v>
      </c>
      <c r="J49" s="171" t="inlineStr">
        <is>
          <t>✅ คำตอบที่ถูกต้อง: ข้อ ข. 0.05% clobetasone propionate &lt; 0.1% betamethasone valerate &lt; 0.05% betamethasone dipropionate
🎯 ทำไมข้อนี้ถึงถูก:
การเรียงลำดับความแรงตามมาตรฐานสากล: Clobetasone butyrate/propionate 0.05% จัดอยู่ในกลุ่ม Moderate potency (Group 5) &lt; Betamethasone valerate 0.1% จัดอยู่ในกลุ่ม Upper Mid-strength / Potent (Group 3) &lt; Betamethasone dipropionate 0.05% จัดอยู่ในกลุ่ม Potent to Superpotent (Group 1-2) (ในหนังสือเฉลยระบุข้อ 47 สามารถใช้ได้ทุกตัวเนื่องจากโจทย์กำกวมเรื่องเกลือ แต่ทางวิชาการข้อ ข เป็นลำดับที่ถูกต้องที่สุด)
🔍 ข้ออื่นผิดเพราะอะไร:
• ข้อ ก. (เรียงลำดับผิด): Clobetasone อ่อนกว่า Betamethasone valerate
• ข้อ ค. (เรียงลำดับผิด): Betamethasone dipropionate มีความแรงสูงที่สุดในกลุ่ม
• ข้อ ง. (เรียงลำดับผิด): Triamcinolone และ Betamethasone valerate เรียงลำดับสับสน
• ข้อ จ. (เรียงลำดับผิด): Betamethasone valerate แรงกว่า Triamcinolone 0.1%
📌 หมายเหตุ: ในหนังสือเฉลยระบุ (-) พร้อมคำอธิบาย: สามารถใช้ได้ทุกตัว ทางวิชาการเภสัชกรรมวิเคราะห์ข้อ ข. เป็นลำดับความแรงที่ถูกต้อง</t>
        </is>
      </c>
      <c r="K49" s="170" t="inlineStr">
        <is>
          <t>[NONE]</t>
        </is>
      </c>
      <c r="L49" s="171" t="inlineStr">
        <is>
          <t>Seborrheic Dermatitis</t>
        </is>
      </c>
      <c r="M49" s="170" t="inlineStr">
        <is>
          <t>Clinic</t>
        </is>
      </c>
      <c r="N49" s="171" t="inlineStr">
        <is>
          <t>ในหนังสือเฉลยระบุ (-) พร้อมคำอธิบาย: สามารถใช้ได้ทุกตัว ทางวิชาการเภสัชกรรมวิเคราะห์ข้อ ข. เป็นลำดับความแรงที่ถูกต้อง</t>
        </is>
      </c>
      <c r="O49" s="170" t="inlineStr">
        <is>
          <t>MCQ-P2</t>
        </is>
      </c>
      <c r="P49" s="170" t="inlineStr">
        <is>
          <t>Pharma Plus เล่มม่วง 2</t>
        </is>
      </c>
      <c r="Q49" s="170" t="inlineStr">
        <is>
          <t>CASE_P2_DERM_C08</t>
        </is>
      </c>
      <c r="R49" s="171" t="inlineStr">
        <is>
          <t>Topical Corticosteroid Potency Ranking</t>
        </is>
      </c>
    </row>
    <row r="50" ht="42" customHeight="1" s="49">
      <c r="A50" s="172" t="n">
        <v>48</v>
      </c>
      <c r="B50" s="173" t="inlineStr">
        <is>
          <t>ข้อใดผิด</t>
        </is>
      </c>
      <c r="C50" s="172" t="inlineStr">
        <is>
          <t>[NONE]</t>
        </is>
      </c>
      <c r="D50" s="173" t="inlineStr">
        <is>
          <t>Ketoconazole shampoo ไม่ควรใช้ในเด็กอายุต่ำกว่า 12 ปี</t>
        </is>
      </c>
      <c r="E50" s="173" t="inlineStr">
        <is>
          <t>Dandruff สามารถรักษาได้ด้วย topical corticosteroid</t>
        </is>
      </c>
      <c r="F50" s="173" t="inlineStr">
        <is>
          <t>Sulfur ออกฤทธิ์เป็น keratolytic agent</t>
        </is>
      </c>
      <c r="G50" s="173" t="inlineStr">
        <is>
          <t>ผลข้างเคียงของ coal tar คือ photosensitivity</t>
        </is>
      </c>
      <c r="H50" s="173" t="inlineStr">
        <is>
          <t>Selenium sulfide ช่วยลด hyperproliferation ของ cell</t>
        </is>
      </c>
      <c r="I50" s="172" t="n">
        <v>5</v>
      </c>
      <c r="J50" s="173" t="inlineStr">
        <is>
          <t>✅ คำตอบที่ถูกต้อง: ข้อ จ. Selenium sulfide ช่วยลด hyperproliferation ของ cell
🎯 ทำไมข้อนี้ถึงถูก:
ตามเฉลยทางการของ Pharma Plus ระบุข้อ จ. (แม้ Selenium sulfide จะมีฤทธิ์ cytostatic ช่วยลด turnover ของเซลล์ผิวหนังร่วมด้วย แต่กลไกหลักคือ antifungal ต่อ Malassezia ขณะที่ Coal tar เด่นชัดในการยับยั้ง epidermal proliferation โดยตรง ในเฉลยระบุข้อ จ เป็นข้อที่ผิดตามข้อสอบ)
🔍 ข้ออื่นผิดเพราะอะไร:
• ข้อ ก. (Ketoconazole shampoo ไม่ควรใช้ในเด็กอายุต่ำกว่า 12 ปี): เป็นคำแนะนำความปลอดภัยในฉลากยาสำหรับเด็กเล็ก
• ข้อ ข. (Dandruff สามารถรักษาได้ด้วย topical corticosteroid): สามารถใช้ topical steroid โลชั่นระยะสั้นบรรเทาอาการคันและอักเสบได้
• ข้อ ค. (Sulfur ออกฤทธิ์เป็น keratolytic agent): ถูกต้อง ซัลเฟอร์มีคุณสมบัติ keratolytic และ mild antibacterial/antifungal
• ข้อ ง. (ผลข้างเคียงของ coal tar คือ photosensitivity): ถูกต้อง Coal tar ทำให้ผิวหนังไวต่อแสงแดด ระคายเคือง และเสี่ยงต่อ phototoxicity</t>
        </is>
      </c>
      <c r="K50" s="172" t="inlineStr">
        <is>
          <t>[NONE]</t>
        </is>
      </c>
      <c r="L50" s="173" t="inlineStr">
        <is>
          <t>Seborrheic Dermatitis</t>
        </is>
      </c>
      <c r="M50" s="172" t="inlineStr">
        <is>
          <t>Clinic</t>
        </is>
      </c>
      <c r="N50" s="173" t="inlineStr">
        <is>
          <t>ข้อสอบชุด Pharma Plus เล่มม่วง 2 บทที่ 6</t>
        </is>
      </c>
      <c r="O50" s="172" t="inlineStr">
        <is>
          <t>MCQ-P2</t>
        </is>
      </c>
      <c r="P50" s="172" t="inlineStr">
        <is>
          <t>Pharma Plus เล่มม่วง 2</t>
        </is>
      </c>
      <c r="Q50" s="172" t="inlineStr">
        <is>
          <t>CASE_P2_DERM_C08</t>
        </is>
      </c>
      <c r="R50" s="173" t="inlineStr">
        <is>
          <t>Pharmacology of Antidandruff and Keratolytic Agents</t>
        </is>
      </c>
    </row>
    <row r="51" ht="42" customHeight="1" s="49">
      <c r="A51" s="170" t="n">
        <v>49</v>
      </c>
      <c r="B51" s="171" t="inlineStr">
        <is>
          <t>ยาที่ใช้ในโรคผิวหนังของชายผู้นี้ รายการใดที่ผู้ป่วยไม่สามารถเรียกซื้อได้จากเภสัชกรหากไม่มีใบสั่งยาจากแพทย์</t>
        </is>
      </c>
      <c r="C51" s="170" t="inlineStr">
        <is>
          <t>[NONE]</t>
        </is>
      </c>
      <c r="D51" s="171" t="inlineStr">
        <is>
          <t>Coal tar shampoo</t>
        </is>
      </c>
      <c r="E51" s="171" t="inlineStr">
        <is>
          <t>Dexamethasone cream</t>
        </is>
      </c>
      <c r="F51" s="171" t="inlineStr">
        <is>
          <t>Betamethasone + salicylic ointment</t>
        </is>
      </c>
      <c r="G51" s="171" t="inlineStr">
        <is>
          <t>Hydroxyzine tablet 25 mg</t>
        </is>
      </c>
      <c r="H51" s="171" t="inlineStr">
        <is>
          <t>Methotrexate tab 2.5 mg</t>
        </is>
      </c>
      <c r="I51" s="170" t="n">
        <v>5</v>
      </c>
      <c r="J51" s="171" t="inlineStr">
        <is>
          <t>✅ คำตอบที่ถูกต้อง: ข้อ จ. Methotrexate tab 2.5 mg
🎯 ทำไมข้อนี้ถึงถูก:
Methotrexate จัดเป็นยาเคมีบำบัดและยากดภูมิคุ้มกันที่มีดัชนีการรักษาแคบ มีความเป็นพิษสูงต่อไขกระดูก ตับ และปอด กฎหมายยาจึงจัดให้เป็น ยาควบคุมพิเศษ (Special Controlled Drug) ซึ่งต้องจำหน่ายเฉพาะเมื่อมีใบสั่งยาจากแพทย์เท่านั้น เภสัชกรไม่สามารถจ่ายให้ผู้ป่วยได้เอง
🔍 ข้ออื่นผิดเพราะอะไร:
• ข้อ ก. (Coal tar shampoo): เป็นยาใช้ภายนอก / เครื่องสำอางควบคุม เภสัชกรจ่ายได้
• ข้อ ข. (Dexamethasone cream): เป็นยาใช้ภายนอกและยาอันตราย เภสัชกรจ่ายได้ในร้านยา
• ข้อ ค. (Betamethasone + salicylic ointment): เป็นยาใช้ภายนอกและยาอันตราย เภสัชกรจ่ายได้
• ข้อ ง. (Hydroxyzine tablet 25 mg): เป็นยาอันตราย (Dangerous drug) เภสัชกรสามารถจ่ายได้</t>
        </is>
      </c>
      <c r="K51" s="170" t="inlineStr">
        <is>
          <t>[NONE]</t>
        </is>
      </c>
      <c r="L51" s="171" t="inlineStr">
        <is>
          <t>Pharmacy Law &amp; Ethics</t>
        </is>
      </c>
      <c r="M51" s="170" t="inlineStr">
        <is>
          <t>SAP</t>
        </is>
      </c>
      <c r="N51" s="171" t="inlineStr">
        <is>
          <t>ข้อสอบชุด Pharma Plus เล่มม่วง 2 บทที่ 6</t>
        </is>
      </c>
      <c r="O51" s="170" t="inlineStr">
        <is>
          <t>MCQ-P2</t>
        </is>
      </c>
      <c r="P51" s="170" t="inlineStr">
        <is>
          <t>Pharma Plus เล่มม่วง 2</t>
        </is>
      </c>
      <c r="Q51" s="170" t="inlineStr">
        <is>
          <t>CASE_P2_DERM_C08</t>
        </is>
      </c>
      <c r="R51" s="171" t="inlineStr">
        <is>
          <t>Drug Classification (Special Controlled Drugs)</t>
        </is>
      </c>
    </row>
    <row r="52" ht="42" customHeight="1" s="49">
      <c r="A52" s="172" t="n">
        <v>50</v>
      </c>
      <c r="B52" s="173" t="inlineStr">
        <is>
          <t>สถานการณ์ที่ 9 ผู้ป่วยหญิง มีอาชีพทำสวน ผู้ป่วยมีปื้นแดง ขอบเขตชัดเจน มีสะเก็ดสีเงิน (silvery scales) บริเวณข้อศอกและหัวเข่าทั้งสองข้าง ใช้ clobetasol cream ทาแล้วอาการดีขึ้น
จากอาการแสดงข้างต้น ผู้ป่วยมีอาการสอดคล้องกับโรคอะไร</t>
        </is>
      </c>
      <c r="C52" s="172" t="inlineStr">
        <is>
          <t>[NONE]</t>
        </is>
      </c>
      <c r="D52" s="173" t="inlineStr">
        <is>
          <t>Tinea versicolor</t>
        </is>
      </c>
      <c r="E52" s="173" t="inlineStr">
        <is>
          <t>Contact dermatitis</t>
        </is>
      </c>
      <c r="F52" s="173" t="inlineStr">
        <is>
          <t>Seborrheic dermatitis</t>
        </is>
      </c>
      <c r="G52" s="173" t="inlineStr">
        <is>
          <t>Psoriasis</t>
        </is>
      </c>
      <c r="H52" s="173" t="inlineStr">
        <is>
          <t>Tinea corporis</t>
        </is>
      </c>
      <c r="I52" s="172" t="n">
        <v>4</v>
      </c>
      <c r="J52" s="173" t="inlineStr">
        <is>
          <t>✅ คำตอบที่ถูกต้อง: ข้อ ง. Psoriasis
🎯 ทำไมข้อนี้ถึงถูก:
รอยโรคผิวหนังที่เป็นปื้นแดงหนา ขอบเขตชัดเจน (well-demarcated erythematous plaques) ปกคลุมด้วยสะเก็ดสีขาวเงิน (silvery micaceous scales) พบบริเวณด้านยืดของข้อต่อ (extensor surfaces เช่น ข้อศอก หัวเข่า) และตอบสนองต่อ potent topical corticosteroid เป็นลักษณะคลาสสิกของ โรคสะเก็ดเงิน (Plaque Psoriasis / Psoriasis vulgaris)
🔍 ข้ออื่นผิดเพราะอะไร:
• ข้อ ก. (Tinea versicolor): โรคเกลื้อน รอยด่างขาว/น้ำตาล ไม่มีสะเก็ดหนาสีเงิน
• ข้อ ข. (Contact dermatitis): ผื่นผิวหนังอักเสบจากการสัมผัส มักมีตุ่มน้ำ คัน ขอบเขตตามสารสัมผัส
• ข้อ ค. (Seborrheic dermatitis): สะเก็ดมันวาวสีเหลืองในบริเวณ seborrheic areas (ใบหน้า หนังศีรษะ) ไม่ใช่ข้อศอกหัวเข่า
• ข้อ จ. (Tinea corporis): โรคกลาก รอยโรคมีขอบนูนแดงเป็นวงชัดเจน ตรงกลางจางหาย (central clearing)</t>
        </is>
      </c>
      <c r="K52" s="172" t="inlineStr">
        <is>
          <t>[NONE]</t>
        </is>
      </c>
      <c r="L52" s="173" t="inlineStr">
        <is>
          <t>Psoriasis</t>
        </is>
      </c>
      <c r="M52" s="172" t="inlineStr">
        <is>
          <t>Clinic</t>
        </is>
      </c>
      <c r="N52" s="173" t="inlineStr">
        <is>
          <t>ข้อสอบชุด Pharma Plus เล่มม่วง 2 บทที่ 6</t>
        </is>
      </c>
      <c r="O52" s="172" t="inlineStr">
        <is>
          <t>MCQ-P2</t>
        </is>
      </c>
      <c r="P52" s="172" t="inlineStr">
        <is>
          <t>Pharma Plus เล่มม่วง 2</t>
        </is>
      </c>
      <c r="Q52" s="172" t="inlineStr">
        <is>
          <t>CASE_P2_DERM_C09</t>
        </is>
      </c>
      <c r="R52" s="173" t="inlineStr">
        <is>
          <t>Clinical Diagnosis of Plaque Psoriasis</t>
        </is>
      </c>
    </row>
    <row r="53" ht="42" customHeight="1" s="49">
      <c r="A53" s="170" t="n">
        <v>51</v>
      </c>
      <c r="B53" s="171" t="inlineStr">
        <is>
          <t>สถานการณ์ที่ 9 โรคสะเก็ดเงินของผู้ป่วยมีสาเหตุมาจากอะไร</t>
        </is>
      </c>
      <c r="C53" s="170" t="inlineStr">
        <is>
          <t>[NONE]</t>
        </is>
      </c>
      <c r="D53" s="171" t="inlineStr">
        <is>
          <t>Infection</t>
        </is>
      </c>
      <c r="E53" s="171" t="inlineStr">
        <is>
          <t>Allergic reaction</t>
        </is>
      </c>
      <c r="F53" s="171" t="inlineStr">
        <is>
          <t>Autoimmune disease</t>
        </is>
      </c>
      <c r="G53" s="171" t="inlineStr">
        <is>
          <t>Seborrhea inflammation</t>
        </is>
      </c>
      <c r="H53" s="171" t="inlineStr">
        <is>
          <t>ไม่มีข้อใดถูก</t>
        </is>
      </c>
      <c r="I53" s="170" t="n">
        <v>3</v>
      </c>
      <c r="J53" s="171" t="inlineStr">
        <is>
          <t>✅ คำตอบที่ถูกต้อง: ข้อ ค. Autoimmune disease
🎯 ทำไมข้อนี้ถึงถูก:
Psoriasis (โรคสะเก็ดเงิน) จัดเป็นโรคแพ้ภูมิตนเองหรือโรคที่มีความผิดปกติของระบบภูมิคุ้มกัน (immune-mediated / autoimmune disease) โดยเกิดจาก T-cell mediated response (Th1 และ Th17 cells) หลั่งสารไซโตไคน์ เช่น IL-17, IL-23, TNF-alpha กระตุ้นให้ keratinocytes แบ่งตัวเร็วผิดปกติ (epidermal hyperproliferation)
🔍 ข้ออื่นผิดเพราะอะไร:
• ข้อ ก. (Infection): สะเก็ดเงินไม่ใช่โรคติดเชื้อ และไม่ติดต่อสู่ผู้อื่น
• ข้อ ข. (Allergic reaction): ไม่ใช่การแพ้แบบ Type I หรือ Type IV hypersensitivity ทั่วไป
• ข้อ ง. (Seborrhea inflammation): เป็นสาเหตุของโรค Seborrheic dermatitis
• ข้อ จ. (ไม่มีข้อใดถูก): ผิด เนื่องจากเป็นโรคทางระบบภูมิคุ้มกัน/Autoimmune</t>
        </is>
      </c>
      <c r="K53" s="170" t="inlineStr">
        <is>
          <t>[NONE]</t>
        </is>
      </c>
      <c r="L53" s="171" t="inlineStr">
        <is>
          <t>Psoriasis</t>
        </is>
      </c>
      <c r="M53" s="170" t="inlineStr">
        <is>
          <t>Clinic</t>
        </is>
      </c>
      <c r="N53" s="171" t="inlineStr">
        <is>
          <t>ข้อสอบชุด Pharma Plus เล่มม่วง 2 บทที่ 6</t>
        </is>
      </c>
      <c r="O53" s="170" t="inlineStr">
        <is>
          <t>MCQ-P2</t>
        </is>
      </c>
      <c r="P53" s="170" t="inlineStr">
        <is>
          <t>Pharma Plus เล่มม่วง 2</t>
        </is>
      </c>
      <c r="Q53" s="170" t="inlineStr">
        <is>
          <t>CASE_P2_DERM_C09</t>
        </is>
      </c>
      <c r="R53" s="171" t="inlineStr">
        <is>
          <t>Pathophysiology and Autoimmune Etiology of Psoriasis</t>
        </is>
      </c>
    </row>
    <row r="54" ht="42" customHeight="1" s="49">
      <c r="A54" s="172" t="n">
        <v>52</v>
      </c>
      <c r="B54" s="173" t="inlineStr">
        <is>
          <t>สถานการณ์ที่ 10 ผู้ป่วยชายมีผื่นแดงและตุ่มน้ำใสขึ้นเป็นกลุ่ม เรียงตัวตามแนวสันหลังและแขนขวาข้างเดียว มีอาการปวดแสบร้อน แพทย์จ่ายยา Acyclovir รับประทาน
จากอาการแสดงข้างต้น ผู้ป่วยมีอาการสอดคล้องกับโรคอะไร</t>
        </is>
      </c>
      <c r="C54" s="172" t="inlineStr">
        <is>
          <t>[NONE]</t>
        </is>
      </c>
      <c r="D54" s="173" t="inlineStr">
        <is>
          <t>Herpes simplex</t>
        </is>
      </c>
      <c r="E54" s="173" t="inlineStr">
        <is>
          <t>Herpes zoster</t>
        </is>
      </c>
      <c r="F54" s="173" t="inlineStr">
        <is>
          <t>Varicella</t>
        </is>
      </c>
      <c r="G54" s="173" t="inlineStr">
        <is>
          <t>Rubella</t>
        </is>
      </c>
      <c r="H54" s="173" t="inlineStr">
        <is>
          <t>Measles</t>
        </is>
      </c>
      <c r="I54" s="172" t="n">
        <v>2</v>
      </c>
      <c r="J54" s="173" t="inlineStr">
        <is>
          <t>✅ คำตอบที่ถูกต้อง: ข้อ ข. Herpes zoster
🎯 ทำไมข้อนี้ถึงถูก:
ลักษณะทางคลินิกที่มีตุ่มน้ำใสบนฐานแดง (grouped vesicles on an erythematous base) ขึ้นกระจายจำเพาะตามแนวเส้นประสาทผิวหนังซีกเดียวของร่างกาย (unilateral dermatomal distribution) ร่วมกับมีอาการปวดแปลบแสบร้อนนำมาก่อน (radicular neuropathic pain) เป็นลักษณะเฉพาะเจาะจงของ โรคงูสวัด (Herpes zoster) ซึ่งเกิดจากการกำเริบของเชื้อ Varicella-Zoster Virus (VZV)
🔍 ข้ออื่นผิดเพราะอะไร:
• ข้อ ก. (Herpes simplex): มักขึ้นบริเวณรอยต่อเยื่อบุผิว เช่น ริมฝีปาก (HSV-1) หรืออวัยวะเพศ (HSV-2) ไม่ได้เรียงตาม dermatome ซีกเดียว
• ข้อ ค. (Varicella): โรคอีสุกอีใส ตุ่มน้ำใสกระจายทั่วตัวหลายระยะพร้อมกัน (pleomorphic rash)
• ข้อ ง. (Rubella): โรคหัดเยอรมัน เป็นผื่นแดงราบกระจายพร้อมต่อมน้ำเหลืองโต
• ข้อ จ. (Measles): โรคหัด มีไข้สูง ไอ ตาแดง และผื่นแดงขึ้นจากไรผมลามลงลำตัว</t>
        </is>
      </c>
      <c r="K54" s="172" t="inlineStr">
        <is>
          <t>[NONE]</t>
        </is>
      </c>
      <c r="L54" s="173" t="inlineStr">
        <is>
          <t>Viral Skin Infections</t>
        </is>
      </c>
      <c r="M54" s="172" t="inlineStr">
        <is>
          <t>Clinic</t>
        </is>
      </c>
      <c r="N54" s="173" t="inlineStr">
        <is>
          <t>ข้อสอบชุด Pharma Plus เล่มม่วง 2 บทที่ 6</t>
        </is>
      </c>
      <c r="O54" s="172" t="inlineStr">
        <is>
          <t>MCQ-P2</t>
        </is>
      </c>
      <c r="P54" s="172" t="inlineStr">
        <is>
          <t>Pharma Plus เล่มม่วง 2</t>
        </is>
      </c>
      <c r="Q54" s="172" t="inlineStr">
        <is>
          <t>CASE_P2_DERM_C10</t>
        </is>
      </c>
      <c r="R54" s="173" t="inlineStr">
        <is>
          <t>Clinical Diagnosis of Herpes Zoster</t>
        </is>
      </c>
    </row>
    <row r="55" ht="42" customHeight="1" s="49">
      <c r="A55" s="170" t="n">
        <v>53</v>
      </c>
      <c r="B55" s="171" t="inlineStr">
        <is>
          <t>สถานการณ์ที่ 10 หากท่านต้องการให้ยาสริมแก่ผู้ป่วยรายนี้ ในฐานะที่เป็นเภสัชกร ท่านจะเลือกสมุนไพรตัวใดในสาธารณสุขมูลฐานให้แก่ผู้ป่วย</t>
        </is>
      </c>
      <c r="C55" s="170" t="inlineStr">
        <is>
          <t>[NONE]</t>
        </is>
      </c>
      <c r="D55" s="171" t="inlineStr">
        <is>
          <t>บัวบก</t>
        </is>
      </c>
      <c r="E55" s="171" t="inlineStr">
        <is>
          <t>ไพล</t>
        </is>
      </c>
      <c r="F55" s="171" t="inlineStr">
        <is>
          <t>พญายอ</t>
        </is>
      </c>
      <c r="G55" s="171" t="inlineStr">
        <is>
          <t>มะระขี้นก</t>
        </is>
      </c>
      <c r="H55" s="171" t="inlineStr">
        <is>
          <t>ฟ้าทะลายโจร</t>
        </is>
      </c>
      <c r="I55" s="170" t="n">
        <v>3</v>
      </c>
      <c r="J55" s="171" t="inlineStr">
        <is>
          <t>✅ คำตอบที่ถูกต้อง: ข้อ ค. พญายอ
🎯 ทำไมข้อนี้ถึงถูก:
พญายอ หรือ เสลดพังพอนตัวเมีย (Clinacanthus nutans) มีสารสำคัญกลุ่ม chlorophyll a, b และสารอนุพันธ์ฟลาโวนอยด์ มีฤทธิ์ต้านเชื้อไวรัส Herpes simplex virus (HSV) และ Varicella-Zoster virus (VZV) โดยได้รับการบรรจุในบัญชียาหลักแห่งชาติและงานสาธารณสุขมูลฐานในรูปแบบครีมหรือโลชั่นสำหรับบรรเทาแผลเริมและงูสวัด
🔍 ข้ออื่นผิดเพราะอะไร:
• ข้อ ก. (บัวบก): ใช้สมานแผลสด แผลไฟไหม้
• ข้อ ข. (ไพล): ใช้บรรเทาอาการปวดเมื่อย เคล็ดขัดยอก ข้ออักเสบ
• ข้อ ง. (มะระขี้นก): ใช้ลดระดับน้ำตาลในเลือด เจริญอาหาร
• ข้อ จ. (ฟ้าทะลายโจร): ใช้บรรเทาอาการหวัด เจ็บคอ ท้องเสียไม่ติดเชื้อ</t>
        </is>
      </c>
      <c r="K55" s="170" t="inlineStr">
        <is>
          <t>[NONE]</t>
        </is>
      </c>
      <c r="L55" s="171" t="inlineStr">
        <is>
          <t>Viral Skin Infections</t>
        </is>
      </c>
      <c r="M55" s="170" t="inlineStr">
        <is>
          <t>Clinic</t>
        </is>
      </c>
      <c r="N55" s="171" t="inlineStr">
        <is>
          <t>ข้อสอบชุด Pharma Plus เล่มม่วง 2 บทที่ 6</t>
        </is>
      </c>
      <c r="O55" s="170" t="inlineStr">
        <is>
          <t>MCQ-P2</t>
        </is>
      </c>
      <c r="P55" s="170" t="inlineStr">
        <is>
          <t>Pharma Plus เล่มม่วง 2</t>
        </is>
      </c>
      <c r="Q55" s="170" t="inlineStr">
        <is>
          <t>CASE_P2_DERM_C10</t>
        </is>
      </c>
      <c r="R55" s="171" t="inlineStr">
        <is>
          <t>Herbal Antiviral for Herpes Zoster (Clinacanthus nutans)</t>
        </is>
      </c>
    </row>
    <row r="56" ht="42" customHeight="1" s="49">
      <c r="A56" s="172" t="n">
        <v>54</v>
      </c>
      <c r="B56" s="173" t="inlineStr">
        <is>
          <t>สถานการณ์ที่ 10 หากผู้ป่วยหายจากโรคงูสวัดแล้ว (รอยโรคแห้งตกสะเก็ด) แต่ยังมีอาการปวดแสบร้อนเรื้อรังบริเวณเดิมอยู่ ควรให้ยาชนิดใดบรรเทาอาการ</t>
        </is>
      </c>
      <c r="C56" s="172" t="inlineStr">
        <is>
          <t>[NONE]</t>
        </is>
      </c>
      <c r="D56" s="173" t="inlineStr">
        <is>
          <t>Paracetamol</t>
        </is>
      </c>
      <c r="E56" s="173" t="inlineStr">
        <is>
          <t>Ibuprofen</t>
        </is>
      </c>
      <c r="F56" s="173" t="inlineStr">
        <is>
          <t>Amitriptyline</t>
        </is>
      </c>
      <c r="G56" s="173" t="inlineStr">
        <is>
          <t>Celecoxib</t>
        </is>
      </c>
      <c r="H56" s="173" t="inlineStr">
        <is>
          <t>ข้อ ข. และ ง.</t>
        </is>
      </c>
      <c r="I56" s="172" t="n">
        <v>3</v>
      </c>
      <c r="J56" s="173" t="inlineStr">
        <is>
          <t>✅ คำตอบที่ถูกต้อง: ข้อ ค. Amitriptyline
🎯 ทำไมข้อนี้ถึงถูก:
อาการปวดแสบร้อนที่ยังคงอยู่ต่อเนื่องเกิน 3 เดือนหลังผื่นงูสวัดหายคือ ภาวะปวดเส้นประสาทหลังเป็นงูสวัด (Post-Herpetic Neuralgia: PHN) ซึ่งเป็นอาการปวดแบบ Neuropathic pain ยาบรรเทาอาการอันดับแรก (first-line therapy) ได้แก่ยากลุ่ม Tricyclic Antidepressants (TCAs เช่น Amitriptyline, Nortriptyline) หรือยากลุ่ม Gabapentinoids (Gabapentin, Pregabalin)
🔍 ข้ออื่นผิดเพราะอะไร:
• ข้อ ก. (Paracetamol): ไม่สามารถระงับอาการปวดจากรอยโรคที่เส้นประสาท (neuropathic pain) ได้
• ข้อ ข. (Ibuprofen): NSAIDs ใช้ระงับอาการปวดจากการอักเสบเนื้อเยื่อ ไม่มีประสิทธิภาพต่ออาการปวดประสาท PHN
• ข้อ ง. (Celecoxib): COX-2 inhibitor ไม่ได้ผลต่อภาวะ neuropathic pain
• ข้อ จ. (ข้อ ข. และ ง.): ผิดทั้งคู่เนื่องจาก NSAIDs ไม่ใช่ยาสำหรับ PHN</t>
        </is>
      </c>
      <c r="K56" s="172" t="inlineStr">
        <is>
          <t>[NONE]</t>
        </is>
      </c>
      <c r="L56" s="173" t="inlineStr">
        <is>
          <t>Viral Skin Infections</t>
        </is>
      </c>
      <c r="M56" s="172" t="inlineStr">
        <is>
          <t>Clinic</t>
        </is>
      </c>
      <c r="N56" s="173" t="inlineStr">
        <is>
          <t>ข้อสอบชุด Pharma Plus เล่มม่วง 2 บทที่ 6</t>
        </is>
      </c>
      <c r="O56" s="172" t="inlineStr">
        <is>
          <t>MCQ-P2</t>
        </is>
      </c>
      <c r="P56" s="172" t="inlineStr">
        <is>
          <t>Pharma Plus เล่มม่วง 2</t>
        </is>
      </c>
      <c r="Q56" s="172" t="inlineStr">
        <is>
          <t>CASE_P2_DERM_C10</t>
        </is>
      </c>
      <c r="R56" s="173" t="inlineStr">
        <is>
          <t>Post-Herpetic Neuralgia Management (Amitriptyline)</t>
        </is>
      </c>
    </row>
    <row r="57" ht="42" customHeight="1" s="49">
      <c r="A57" s="170" t="n">
        <v>55</v>
      </c>
      <c r="B57" s="171" t="inlineStr">
        <is>
          <t>สถานการณ์ที่ 11 ผู้ป่วยหญิงอายุ 25 ปี มีสิวหัวขาว สิวหัวดำ และสิวหนองขนาดน้อยกว่า 5 mm (pustule) ขึ้นทั่วแก้มทั้งสองข้าง มาขอซื้อยารักษาสิว ยังไม่เคยใช้ยารักษาสิวมาก่อน
ข้อใดคือ first choice ในการรักษาสิวสำหรับผู้ป่วยรายนี้</t>
        </is>
      </c>
      <c r="C57" s="170" t="inlineStr">
        <is>
          <t>[NONE]</t>
        </is>
      </c>
      <c r="D57" s="171" t="inlineStr">
        <is>
          <t>Tetracycline capsule, topical clindamycin</t>
        </is>
      </c>
      <c r="E57" s="171" t="inlineStr">
        <is>
          <t>Tetracycline capsule, benzoyl peroxide gel</t>
        </is>
      </c>
      <c r="F57" s="171" t="inlineStr">
        <is>
          <t>Tetracycline capsule, oral clindamycin</t>
        </is>
      </c>
      <c r="G57" s="171" t="inlineStr">
        <is>
          <t>Oral isotretinoin, tetracycline capsule</t>
        </is>
      </c>
      <c r="H57" s="171" t="inlineStr">
        <is>
          <t>Topical retinoid, benzoyl peroxide gel</t>
        </is>
      </c>
      <c r="I57" s="170" t="n">
        <v>2</v>
      </c>
      <c r="J57" s="171" t="inlineStr">
        <is>
          <t>✅ คำตอบที่ถูกต้อง: ข้อ ข. Tetracycline capsule, benzoyl peroxide gel
🎯 ทำไมข้อนี้ถึงถูก:
ผู้ป่วยมีสิวอักเสบตุ่มหนองกระจายทั่วใบหน้า (moderate papulopustular acne) การให้ยาปฏิชีวนะชนิดรับประทาน (Tetracycline capsule) ควบคู่กับยาทา Benzoyl peroxide gel จัดเป็นสูตรยามาตรฐานอันดับแรก เพื่อให้ได้ผลต้านการอักเสบและฆ่าเชื้อแบคทีเรียอย่างรวดเร็ว โดย BPO จะช่วยป้องกันการพัฒนาของเชื้อ C. acnes ดื้อยาต่อ Tetracycline
🔍 ข้ออื่นผิดเพราะอะไร:
• ข้อ ก. (Tetracycline capsule, topical clindamycin): การใช้ยาปฏิชีวนะทั้งกินและทาคู่กันโดยไม่มี BPO เพิ่มความเสี่ยงต่อการเกิดเชื้อดื้อยาอย่างรวดเร็ว ไม่แนะนำ
• ข้อ ค. (Tetracycline capsule, oral clindamycin): ไม่ให้ยาปฏิชีวนะชนิดรับประทาน 2 ตัวซ้ำซ้อนกัน
• ข้อ ง. (Oral isotretinoin, tetracycline capsule): ห้ามใช้ร่วมกันเด็ดขาด (contraindication) เนื่องจากเพิ่มความเสี่ยงต่อ pseudotumor cerebri (benign intracranial hypertension)
• ข้อ จ. (Topical retinoid, benzoyl peroxide gel): เป็นทางเลือกสำหรับสิวระดับเล็กน้อยถึงปานกลาง แต่ในเฉลยข้อสอบระบุข้อ ข เป็น first choice</t>
        </is>
      </c>
      <c r="K57" s="170" t="inlineStr">
        <is>
          <t>[NONE]</t>
        </is>
      </c>
      <c r="L57" s="171" t="inlineStr">
        <is>
          <t>Acne Vulgaris</t>
        </is>
      </c>
      <c r="M57" s="170" t="inlineStr">
        <is>
          <t>Clinic</t>
        </is>
      </c>
      <c r="N57" s="171" t="inlineStr">
        <is>
          <t>ข้อสอบชุด Pharma Plus เล่มม่วง 2 บทที่ 6</t>
        </is>
      </c>
      <c r="O57" s="170" t="inlineStr">
        <is>
          <t>MCQ-P2</t>
        </is>
      </c>
      <c r="P57" s="170" t="inlineStr">
        <is>
          <t>Pharma Plus เล่มม่วง 2</t>
        </is>
      </c>
      <c r="Q57" s="170" t="inlineStr">
        <is>
          <t>CASE_P2_DERM_C11</t>
        </is>
      </c>
      <c r="R57" s="171" t="inlineStr">
        <is>
          <t>First-line Combination Therapy in Moderate Inflammatory Acne</t>
        </is>
      </c>
    </row>
    <row r="58" ht="42" customHeight="1" s="49">
      <c r="A58" s="172" t="n">
        <v>56</v>
      </c>
      <c r="B58" s="173" t="inlineStr">
        <is>
          <t>สถานการณ์ที่ 11 Isotretinoin จัดอยู่ใน Pregnancy category อะไร</t>
        </is>
      </c>
      <c r="C58" s="172" t="inlineStr">
        <is>
          <t>[NONE]</t>
        </is>
      </c>
      <c r="D58" s="173" t="inlineStr">
        <is>
          <t>A</t>
        </is>
      </c>
      <c r="E58" s="173" t="inlineStr">
        <is>
          <t>B</t>
        </is>
      </c>
      <c r="F58" s="173" t="inlineStr">
        <is>
          <t>C</t>
        </is>
      </c>
      <c r="G58" s="173" t="inlineStr">
        <is>
          <t>D</t>
        </is>
      </c>
      <c r="H58" s="173" t="inlineStr">
        <is>
          <t>X</t>
        </is>
      </c>
      <c r="I58" s="172" t="n">
        <v>5</v>
      </c>
      <c r="J58" s="173" t="inlineStr">
        <is>
          <t>✅ คำตอบที่ถูกต้อง: ข้อ จ. X
🎯 ทำไมข้อนี้ถึงถูก:
Isotretinoin จัดอยู่ใน US FDA Pregnancy Category X อย่างชัดเจน เนื่องจากมีหลักฐานทางการแพทย์ยืนยันว่าทำให้เกิดความพิการอย่างรุนแรงของทารกในครรภ์ (severe teratogenicity) ความเสี่ยงของการใช้ยาในสตรีมีครรภ์มีมากกว่าประโยชน์ที่ได้รับ ห้ามใช้ในหญิงตั้งครรภ์เด็ดขาด
🔍 ข้ออื่นผิดเพราะอะไร:
• ข้อ ก. (Category A): ยาที่ศึกษาในหญิงมีครรภ์แล้วไม่พบความเสี่ยง
• ข้อ ข. (Category B): ยาที่การศึกษาในสัตว์ไม่พบความเสี่ยงแต่ยังไม่มีการศึกษาในมนุษย์
• ข้อ ค. (Category C): ยาที่การศึกษาในสัตว์พบความเสี่ยง แต่ใช้ได้หากประโยชน์สูงกว่า
• ข้อ ง. (Category D): ยาที่มีหลักฐานความเสี่ยงต่อทารกมนุษย์ แต่ยังอาจใช้ในกรณีวิกฤตช่วยชีวิต</t>
        </is>
      </c>
      <c r="K58" s="172" t="inlineStr">
        <is>
          <t>[NONE]</t>
        </is>
      </c>
      <c r="L58" s="173" t="inlineStr">
        <is>
          <t>Acne Vulgaris</t>
        </is>
      </c>
      <c r="M58" s="172" t="inlineStr">
        <is>
          <t>Clinic</t>
        </is>
      </c>
      <c r="N58" s="173" t="inlineStr">
        <is>
          <t>ข้อสอบชุด Pharma Plus เล่มม่วง 2 บทที่ 6</t>
        </is>
      </c>
      <c r="O58" s="172" t="inlineStr">
        <is>
          <t>MCQ-P2</t>
        </is>
      </c>
      <c r="P58" s="172" t="inlineStr">
        <is>
          <t>Pharma Plus เล่มม่วง 2</t>
        </is>
      </c>
      <c r="Q58" s="172" t="inlineStr">
        <is>
          <t>CASE_P2_DERM_C11</t>
        </is>
      </c>
      <c r="R58" s="173" t="inlineStr">
        <is>
          <t>FDA Pregnancy Category of Isotretinoin</t>
        </is>
      </c>
    </row>
    <row r="59" ht="42" customHeight="1" s="49">
      <c r="A59" s="170" t="n">
        <v>57</v>
      </c>
      <c r="B59" s="171" t="inlineStr">
        <is>
          <t>สถานการณ์ที่ 11 หลังจากนั้นผู้ป่วยรายนี้กลับมาอีกครั้ง มีสิวอักเสบเพิ่มขึ้น และมีสิวขึ้นเป็นตุ่มก้อนบวมขนาดใหญ่ใต้ผิวหนัง
ถามว่าผู้ป่วยรายนี้เป็นสิวประเภทใด</t>
        </is>
      </c>
      <c r="C59" s="170" t="inlineStr">
        <is>
          <t>[NONE]</t>
        </is>
      </c>
      <c r="D59" s="171" t="inlineStr">
        <is>
          <t>Closed comedone</t>
        </is>
      </c>
      <c r="E59" s="171" t="inlineStr">
        <is>
          <t>Open comedone</t>
        </is>
      </c>
      <c r="F59" s="171" t="inlineStr">
        <is>
          <t>Pustule</t>
        </is>
      </c>
      <c r="G59" s="171" t="inlineStr">
        <is>
          <t>Nodule</t>
        </is>
      </c>
      <c r="H59" s="171" t="inlineStr">
        <is>
          <t>Cyst</t>
        </is>
      </c>
      <c r="I59" s="170" t="n">
        <v>4</v>
      </c>
      <c r="J59" s="171" t="inlineStr">
        <is>
          <t>✅ คำตอบที่ถูกต้อง: ข้อ ง. Nodule
🎯 ทำไมข้อนี้ถึงถูก:
รอยโรคสิวที่มีลักษณะเป็นตุ่มก้อนบวมนูน แดง แข็ง หรือกดเจ็บ อยู่ลึกในชั้นหนังแท้ (dermis) ขนาดเส้นผ่านศูนย์กลางมากกว่า 5 มิลลิเมตร จัดเป็น สิวตุ่มนูนแดงลึก หรือ Nodule (สิวหัวช้าง)
🔍 ข้ออื่นผิดเพราะอะไร:
• ข้อ ก. (Closed comedone): สิวหัวขาว เป็นตุ่มนูนเล็กสีขาว ไม่อักเสบ
• ข้อ ข. (Open comedone): สิวหัวดำ รูขุมขนเปิด ไม่อักเสบ
• ข้อ ค. (Pustule): สิวตุ่มหนองตื้น ขนาดเล็ก &lt; 5 มม. บนฐานแดง
• ข้อ จ. (Cyst): เป็นถุงน้ำใต้ผิวหนังที่มีหนองและของเหลวปนเลือด ขนาดใหญ่ มักนิ่มกว่า nodule</t>
        </is>
      </c>
      <c r="K59" s="170" t="inlineStr">
        <is>
          <t>[NONE]</t>
        </is>
      </c>
      <c r="L59" s="171" t="inlineStr">
        <is>
          <t>Acne Vulgaris</t>
        </is>
      </c>
      <c r="M59" s="170" t="inlineStr">
        <is>
          <t>Clinic</t>
        </is>
      </c>
      <c r="N59" s="171" t="inlineStr">
        <is>
          <t>ข้อสอบชุด Pharma Plus เล่มม่วง 2 บทที่ 6</t>
        </is>
      </c>
      <c r="O59" s="170" t="inlineStr">
        <is>
          <t>MCQ-P2</t>
        </is>
      </c>
      <c r="P59" s="170" t="inlineStr">
        <is>
          <t>Pharma Plus เล่มม่วง 2</t>
        </is>
      </c>
      <c r="Q59" s="170" t="inlineStr">
        <is>
          <t>CASE_P2_DERM_C11</t>
        </is>
      </c>
      <c r="R59" s="171" t="inlineStr">
        <is>
          <t>Morphological Classification of Severe Acne Lesions</t>
        </is>
      </c>
    </row>
    <row r="60" ht="42" customHeight="1" s="49">
      <c r="A60" s="172" t="n">
        <v>58</v>
      </c>
      <c r="B60" s="173" t="inlineStr">
        <is>
          <t>สถานการณ์ที่ 11 Oral isotretinoin ใช้ในสิวประเภทใด</t>
        </is>
      </c>
      <c r="C60" s="172" t="inlineStr">
        <is>
          <t>[NONE]</t>
        </is>
      </c>
      <c r="D60" s="173" t="inlineStr">
        <is>
          <t>Closed comedone</t>
        </is>
      </c>
      <c r="E60" s="173" t="inlineStr">
        <is>
          <t>Open comedone</t>
        </is>
      </c>
      <c r="F60" s="173" t="inlineStr">
        <is>
          <t>Pustule</t>
        </is>
      </c>
      <c r="G60" s="173" t="inlineStr">
        <is>
          <t>Papule</t>
        </is>
      </c>
      <c r="H60" s="173" t="inlineStr">
        <is>
          <t>Cyst</t>
        </is>
      </c>
      <c r="I60" s="172" t="n">
        <v>5</v>
      </c>
      <c r="J60" s="173" t="inlineStr">
        <is>
          <t>✅ คำตอบที่ถูกต้อง: ข้อ จ. Cyst
🎯 ทำไมข้อนี้ถึงถูก:
Oral Isotretinoin มีข้อบ่งใช้ที่ได้รับการยอมรับสูงสุดสำหรับ สิวชนิดซีสต์หรือสิวหัวช้างรุนแรง (Cystic acne / Nodulocystic acne) เพื่อป้องกันการทำลายเนื้อเยื่อและการเกิดแผลเป็นหลุมถาวร (scar formation)
🔍 ข้ออื่นผิดเพราะอะไร:
• ข้อ ก. (Closed comedone): รักษาด้วย Topical retinoids (Tretinoin, Adapalene)
• ข้อ ข. (Open comedone): รักษาด้วย Topical retinoids หรือ Salicylic acid
• ข้อ ค. (Pustule): รักษาด้วย Topical combination (BPO + Retinoid) หรือ Oral antibiotics
• ข้อ ง. (Papule): รักษาด้วย Topical therapy ทั่วไป</t>
        </is>
      </c>
      <c r="K60" s="172" t="inlineStr">
        <is>
          <t>[NONE]</t>
        </is>
      </c>
      <c r="L60" s="173" t="inlineStr">
        <is>
          <t>Acne Vulgaris</t>
        </is>
      </c>
      <c r="M60" s="172" t="inlineStr">
        <is>
          <t>Clinic</t>
        </is>
      </c>
      <c r="N60" s="173" t="inlineStr">
        <is>
          <t>ข้อสอบชุด Pharma Plus เล่มม่วง 2 บทที่ 6</t>
        </is>
      </c>
      <c r="O60" s="172" t="inlineStr">
        <is>
          <t>MCQ-P2</t>
        </is>
      </c>
      <c r="P60" s="172" t="inlineStr">
        <is>
          <t>Pharma Plus เล่มม่วง 2</t>
        </is>
      </c>
      <c r="Q60" s="172" t="inlineStr">
        <is>
          <t>CASE_P2_DERM_C11</t>
        </is>
      </c>
      <c r="R60" s="173" t="inlineStr">
        <is>
          <t>Indications for Systemic Retinoid Therapy</t>
        </is>
      </c>
    </row>
    <row r="61" ht="42" customHeight="1" s="49">
      <c r="A61" s="170" t="n">
        <v>59</v>
      </c>
      <c r="B61" s="171" t="inlineStr">
        <is>
          <t>Benzoyl peroxide ไม่มีคุณสมบัติใด</t>
        </is>
      </c>
      <c r="C61" s="170" t="inlineStr">
        <is>
          <t>[NONE]</t>
        </is>
      </c>
      <c r="D61" s="171" t="inlineStr">
        <is>
          <t>Antisebum</t>
        </is>
      </c>
      <c r="E61" s="171" t="inlineStr">
        <is>
          <t>Anti-inflammation</t>
        </is>
      </c>
      <c r="F61" s="171" t="inlineStr">
        <is>
          <t>Anti-infection</t>
        </is>
      </c>
      <c r="G61" s="171" t="inlineStr">
        <is>
          <t>Exfoliative</t>
        </is>
      </c>
      <c r="H61" s="171" t="inlineStr">
        <is>
          <t>Keratolytic</t>
        </is>
      </c>
      <c r="I61" s="170" t="n">
        <v>4</v>
      </c>
      <c r="J61" s="171" t="inlineStr">
        <is>
          <t>✅ คำตอบที่ถูกต้อง: ข้อ ง. Exfoliative
🎯 ทำไมข้อนี้ถึงถูก:
ตามเฉลยทางการของ Pharma Plus ระบุข้อ ง. (แม้ในทางทฤษฎี BPO จะไม่มีฤทธิ์ลดการสร้างน้ำมัน antisebum แต่เฉลยทางการของชุดข้อสอบเล่มนี้ตอบข้อ ง. Exfoliative ตามข้อสอบดั้งเดิม โดยระบุว่าฤทธิ์ผลัดเซลล์เด่นชัดเป็นของกลุ่ม Retinoids หรือ Salicylic acid)
🔍 ข้ออื่นผิดเพราะอะไร:
• ข้อ ก. (Antisebum): ในตำราจริง BPO ไม่มีผลต่อต่อมไขมัน แต่ในเฉลยทางการระบุข้อ ง
• ข้อ ข. (Anti-inflammation): BPO ลดการอักเสบผ่านการลดสารเคมีที่สร้างจาก C. acnes
• ข้อ ค. (Anti-infection): เป็นฤทธิ์หลักของ BPO ในการฆ่าเชื้อแบคทีเรียผ่าน ROS
• ข้อ จ. (Keratolytic): BPO มีคุณสมบัติ mild keratolytic / comedolytic
📌 หมายเหตุ: ข้อสอบชุด Pharma Plus เล่มม่วง 2 บทที่ 6 (เฉลยทางการระบุข้อ ง)</t>
        </is>
      </c>
      <c r="K61" s="170" t="inlineStr">
        <is>
          <t>[NONE]</t>
        </is>
      </c>
      <c r="L61" s="171" t="inlineStr">
        <is>
          <t>Acne Vulgaris</t>
        </is>
      </c>
      <c r="M61" s="170" t="inlineStr">
        <is>
          <t>Product</t>
        </is>
      </c>
      <c r="N61" s="171" t="inlineStr">
        <is>
          <t>ข้อสอบชุด Pharma Plus เล่มม่วง 2 บทที่ 6 (เฉลยทางการระบุข้อ ง)</t>
        </is>
      </c>
      <c r="O61" s="170" t="inlineStr">
        <is>
          <t>MCQ-P2</t>
        </is>
      </c>
      <c r="P61" s="170" t="inlineStr">
        <is>
          <t>Pharma Plus เล่มม่วง 2</t>
        </is>
      </c>
      <c r="Q61" s="170" t="inlineStr">
        <is>
          <t>CASE_P2_DERM_C11</t>
        </is>
      </c>
      <c r="R61" s="171" t="inlineStr">
        <is>
          <t>Pharmacological Properties of Benzoyl Peroxide</t>
        </is>
      </c>
    </row>
    <row r="62" ht="42" customHeight="1" s="49">
      <c r="A62" s="172" t="n">
        <v>60</v>
      </c>
      <c r="B62" s="173" t="inlineStr">
        <is>
          <t>สถานการณ์ที่ 12 ผู้ป่วยชาย อายุ 50 ปี มีอาการผื่นคันที่แขนและมือ เป็น ๆ หาย ๆ มักมีอาการเมื่อโดนฝุ่นละออง ผื่นมีลักษณะเป็นตุ่มแดงกระจายทั้งแขนและมือทั้งสองข้าง มีรอยเกา ไม่มีหนอง ไม่มีแผล มีโรคประจำตัว คือ ต่อมลูกหมากโต เกาต์และ ความดันโลหิตสูง
ผู้ป่วยเป็นโรคอะไร</t>
        </is>
      </c>
      <c r="C62" s="172" t="inlineStr">
        <is>
          <t>[NONE]</t>
        </is>
      </c>
      <c r="D62" s="173" t="inlineStr">
        <is>
          <t>Impetigo</t>
        </is>
      </c>
      <c r="E62" s="173" t="inlineStr">
        <is>
          <t>Eczema</t>
        </is>
      </c>
      <c r="F62" s="173" t="inlineStr">
        <is>
          <t>Folliculitis</t>
        </is>
      </c>
      <c r="G62" s="173" t="inlineStr">
        <is>
          <t>Rosacea</t>
        </is>
      </c>
      <c r="H62" s="173" t="inlineStr">
        <is>
          <t>Tinea corporis</t>
        </is>
      </c>
      <c r="I62" s="172" t="n">
        <v>2</v>
      </c>
      <c r="J62" s="173" t="inlineStr">
        <is>
          <t>✅ คำตอบที่ถูกต้อง: ข้อ ข. Eczema
🎯 ทำไมข้อนี้ถึงถูก:
อาการผื่นคันเรื้อรังเป็นๆ หายๆ มีตุ่มแดง คันมาก มีรอยเกา (excoriation) สัมพันธ์กับสารกระตุ้นสิ่งแวดล้อม (ฝุ่นละออง) โดยไม่มีตุ่มหนองติดเชื้อแบคทีเรีย เป็นลักษณะของ โรคผิวหนังอักเสบเอกซีมา (Eczema / Contact dermatitis / Atopic eczema)
🔍 ข้ออื่นผิดเพราะอะไร:
• ข้อ ก. (Impetigo): โรคพุพองจากการติดเชื้อแบคทีเรีย Staph/Strep มีตุ่มหนองแตกเป็นสะเก็ดสีน้ำผึ้ง
• ข้อ ค. (Folliculitis): การอักเสบติดเชื้อของรูขุมขน เป็นตุ่มหนองเม็ดเล็กตรงโคนขน
• ข้อ ง. (Rosacea): สิวหน้าแดง เกิดที่ใบหน้าส่วนกลาง มี flushing และ telangiectasia
• ข้อ จ. (Tinea corporis): โรคกลาก รอยโรคเป็นวงขอบนูนแดงตรงกลางเรียบ</t>
        </is>
      </c>
      <c r="K62" s="172" t="inlineStr">
        <is>
          <t>[NONE]</t>
        </is>
      </c>
      <c r="L62" s="173" t="inlineStr">
        <is>
          <t>Eczema and Dermatitis</t>
        </is>
      </c>
      <c r="M62" s="172" t="inlineStr">
        <is>
          <t>Clinic</t>
        </is>
      </c>
      <c r="N62" s="173" t="inlineStr">
        <is>
          <t>ข้อสอบชุด Pharma Plus เล่มม่วง 2 บทที่ 6</t>
        </is>
      </c>
      <c r="O62" s="172" t="inlineStr">
        <is>
          <t>MCQ-P2</t>
        </is>
      </c>
      <c r="P62" s="172" t="inlineStr">
        <is>
          <t>Pharma Plus เล่มม่วง 2</t>
        </is>
      </c>
      <c r="Q62" s="172" t="inlineStr">
        <is>
          <t>CASE_P2_DERM_C12</t>
        </is>
      </c>
      <c r="R62" s="173" t="inlineStr">
        <is>
          <t>Clinical Diagnosis of Eczema</t>
        </is>
      </c>
    </row>
    <row r="63" ht="42" customHeight="1" s="49">
      <c r="A63" s="170" t="n">
        <v>61</v>
      </c>
      <c r="B63" s="171" t="inlineStr">
        <is>
          <t>สถานการณ์ที่ 12 ยาใดเหมาะสมกับผู้ป่วยรายนี้</t>
        </is>
      </c>
      <c r="C63" s="170" t="inlineStr">
        <is>
          <t>[NONE]</t>
        </is>
      </c>
      <c r="D63" s="171" t="inlineStr">
        <is>
          <t>Burow's solution</t>
        </is>
      </c>
      <c r="E63" s="171" t="inlineStr">
        <is>
          <t>Antihistamine cream</t>
        </is>
      </c>
      <c r="F63" s="171" t="inlineStr">
        <is>
          <t>Mupirocin ointment</t>
        </is>
      </c>
      <c r="G63" s="171" t="inlineStr">
        <is>
          <t>Ketoconazole cream</t>
        </is>
      </c>
      <c r="H63" s="171" t="inlineStr">
        <is>
          <t>Topical steroid cream</t>
        </is>
      </c>
      <c r="I63" s="170" t="n">
        <v>5</v>
      </c>
      <c r="J63" s="171" t="inlineStr">
        <is>
          <t>✅ คำตอบที่ถูกต้อง: ข้อ จ. Topical steroid cream
🎯 ทำไมข้อนี้ถึงถูก:
Topical Corticosteroid cream (ยาทาสเตียรอยด์ความแรงปานกลาง) จัดเป็นยาอันดับแรก (first-line treatment of choice) ในการรักษาผื่นผิวหนังอักเสบเอกซีมา (Eczema) เพื่อลดการอักเสบ ระงับอาการคัน และควบคุมรอยโรคได้อย่างรวดเร็ว
🔍 ข้ออื่นผิดเพราะอะไร:
• ข้อ ก. (Burow's solution): น้ำยาประคบสำหรับแผลแฉะมีน้ำเหลืองเยิ้ม (oozing lesion) แต่ผู้ป่วยรายนี้แผลแห้งไม่มีน้ำเหลือง
• ข้อ ข. (Antihistamine cream): ยาทาแอนติฮิสตามีนไม่มีประสิทธิภาพและเสี่ยงต่อการเกิด allergic contact dermatitis
• ข้อ ค. (Mupirocin ointment): ใช้สำหรับการติดเชื้อแบคทีเรีย ผู้ป่วยไม่มีการติดเชื้อหนองแทรกซ้อน
• ข้อ ง. (Ketoconazole cream): ใช้สำหรับเชื้อรา ไม่ใช่ยาหลักของ eczema</t>
        </is>
      </c>
      <c r="K63" s="170" t="inlineStr">
        <is>
          <t>[NONE]</t>
        </is>
      </c>
      <c r="L63" s="171" t="inlineStr">
        <is>
          <t>Eczema and Dermatitis</t>
        </is>
      </c>
      <c r="M63" s="170" t="inlineStr">
        <is>
          <t>Clinic</t>
        </is>
      </c>
      <c r="N63" s="171" t="inlineStr">
        <is>
          <t>ข้อสอบชุด Pharma Plus เล่มม่วง 2 บทที่ 6</t>
        </is>
      </c>
      <c r="O63" s="170" t="inlineStr">
        <is>
          <t>MCQ-P2</t>
        </is>
      </c>
      <c r="P63" s="170" t="inlineStr">
        <is>
          <t>Pharma Plus เล่มม่วง 2</t>
        </is>
      </c>
      <c r="Q63" s="170" t="inlineStr">
        <is>
          <t>CASE_P2_DERM_C12</t>
        </is>
      </c>
      <c r="R63" s="171" t="inlineStr">
        <is>
          <t>First-line Pharmacotherapy in Eczema</t>
        </is>
      </c>
    </row>
    <row r="64" ht="42" customHeight="1" s="49">
      <c r="A64" s="172" t="n">
        <v>62</v>
      </c>
      <c r="B64" s="173" t="inlineStr">
        <is>
          <t>สถานการณ์ที่ 12 ข้อใดผิดเกี่ยวกับยา hydroxyzine</t>
        </is>
      </c>
      <c r="C64" s="172" t="inlineStr">
        <is>
          <t>[NONE]</t>
        </is>
      </c>
      <c r="D64" s="173" t="inlineStr">
        <is>
          <t>มีความจำเพาะต่อ H1 &gt; H2</t>
        </is>
      </c>
      <c r="E64" s="173" t="inlineStr">
        <is>
          <t>ห้ามรับประทานร่วมกับ alcohol</t>
        </is>
      </c>
      <c r="F64" s="173" t="inlineStr">
        <is>
          <t>ห้ามรับประทานร่วมกับ St.John wort</t>
        </is>
      </c>
      <c r="G64" s="173" t="inlineStr">
        <is>
          <t>ถ้าใช้ขนาดสูงจะมีฤทธิ์เป็น anticonvulsant</t>
        </is>
      </c>
      <c r="H64" s="173" t="inlineStr">
        <is>
          <t>ถ้าใช้ขนาดสูงจะทำให้เกิดอาการชัก และง่วง ได้</t>
        </is>
      </c>
      <c r="I64" s="172" t="n">
        <v>3</v>
      </c>
      <c r="J64" s="173" t="inlineStr">
        <is>
          <t>✅ คำตอบที่ถูกต้อง: ข้อ ค/ง. ห้ามรับประทานร่วมกับ St.John wort / ถ้าใช้ขนาดสูงจะมีฤทธิ์เป็น anticonvulsant
🎯 ทำไมข้อนี้ถึงถูก:
Hydroxyzine เป็น 1st generation antihistamine กลุ่ม piperazine ซึ่งในขนาดสูง (overdose) ยาจะ ลด seizure threshold และ กระตุ้นให้เกิดอาการชัก (seizure / convulsions) ได้ ไม่ได้มีฤทธิ์เป็นยากันชัก (anticonvulsant) นอกจากนี้ปฏิกิริยากับ St. John's wort ไม่ใช่ข้อห้ามใช้อย่างเด็ดขาด (เฉลยทางการรับตอบทั้งข้อ ค และ ง)
🔍 ข้ออื่นผิดเพราะอะไร:
• ข้อ ก. (มีความจำเพาะต่อ H1 &gt; H2): ถูกต้อง Hydroxyzine เป็น selective H1 receptor inverse agonist
• ข้อ ข. (ห้ามรับประทานร่วมกับ alcohol): ถูกต้อง แอลกอฮอล์จะเสริมฤทธิ์กดประสาทส่วนกลาง (CNS depression) รุนแรง
• ข้อ จ. (ถ้าใช้ขนาดสูงจะทำให้เกิดอาการชัก และง่วง ได้): ถูกต้อง เป็นอาการแสดงของภาวะเป็นพิษจากยาแก้แพ้กลุ่ม H1 blockers
📌 หมายเหตุ: เฉลยทางการระบุตอบได้ทั้งข้อ ค และ ข้อ ง</t>
        </is>
      </c>
      <c r="K64" s="172" t="inlineStr">
        <is>
          <t>[NONE]</t>
        </is>
      </c>
      <c r="L64" s="173" t="inlineStr">
        <is>
          <t>Eczema and Dermatitis</t>
        </is>
      </c>
      <c r="M64" s="172" t="inlineStr">
        <is>
          <t>Clinic</t>
        </is>
      </c>
      <c r="N64" s="173" t="inlineStr">
        <is>
          <t>เฉลยทางการระบุตอบได้ทั้งข้อ ค และ ข้อ ง</t>
        </is>
      </c>
      <c r="O64" s="172" t="inlineStr">
        <is>
          <t>MCQ-P2</t>
        </is>
      </c>
      <c r="P64" s="172" t="inlineStr">
        <is>
          <t>Pharma Plus เล่มม่วง 2</t>
        </is>
      </c>
      <c r="Q64" s="172" t="inlineStr">
        <is>
          <t>CASE_P2_DERM_C12</t>
        </is>
      </c>
      <c r="R64" s="173" t="inlineStr">
        <is>
          <t>Pharmacology and Safety of Hydroxyzine</t>
        </is>
      </c>
    </row>
    <row r="65" ht="42" customHeight="1" s="49">
      <c r="A65" s="170" t="n">
        <v>63</v>
      </c>
      <c r="B65" s="171" t="inlineStr">
        <is>
          <t>สถานการณ์ที่ 12 ยา antihistamine ตัวใดต่อไปนี้มีฤทธิ์ sedative effect มากที่สุด</t>
        </is>
      </c>
      <c r="C65" s="170" t="inlineStr">
        <is>
          <t>[NONE]</t>
        </is>
      </c>
      <c r="D65" s="171" t="inlineStr">
        <is>
          <t>Hydroxyzine</t>
        </is>
      </c>
      <c r="E65" s="171" t="inlineStr">
        <is>
          <t>Chlorpheniramine (CPM)</t>
        </is>
      </c>
      <c r="F65" s="171" t="inlineStr">
        <is>
          <t>Brompheniramine</t>
        </is>
      </c>
      <c r="G65" s="171" t="inlineStr">
        <is>
          <t>Diphenhydramine</t>
        </is>
      </c>
      <c r="H65" s="171" t="inlineStr">
        <is>
          <t>Cyproheptadine</t>
        </is>
      </c>
      <c r="I65" s="170" t="n">
        <v>4</v>
      </c>
      <c r="J65" s="171" t="inlineStr">
        <is>
          <t>✅ คำตอบที่ถูกต้อง: ข้อ ง. Diphenhydramine
🎯 ทำไมข้อนี้ถึงถูก:
Diphenhydramine จัดอยู่ในกลุ่ม Ethanolamines ซึ่งเป็นกลุ่มยา 1st generation H1-antihistamines ที่ผ่านเข้าสู่สมองได้สูงและมีฤทธิ์กดประสาทส่วนกลางทำให้ง่วงซึมรุนแรงที่สุด (highest sedative effect) ในทางเภสัชวิทยานิยมนำมาใช้เป็นยานอนหลับ (hypnotic/sleep aid) เหนือกว่ากลุ่ม Alkylamines (CPM, Brompheniramine)
🔍 ข้ออื่นผิดเพราะอะไร:
• ข้อ ก. (Hydroxyzine): กลุ่ม Piperazine มีฤทธิ์ sedative ปานกลางถึงสูง แต่ Diphenhydramine เด่นด้านง่วงซึมสูงสุด
• ข้อ ข. (Chlorpheniramine (CPM)): กลุ่ม Alkylamine มีฤทธิ์ sedative ปานกลาง น้อยกว่า Diphenhydramine
• ข้อ ค. (Brompheniramine): กลุ่ม Alkylamine มีฤทธิ์ง่วงซึมน้อยกว่ากลุ่ม Ethanolamines
• ข้อ จ. (Cyproheptadine): กลุ่ม Piperidine มี anticholinergic และ antiserotonergic เด่น</t>
        </is>
      </c>
      <c r="K65" s="170" t="inlineStr">
        <is>
          <t>[NONE]</t>
        </is>
      </c>
      <c r="L65" s="171" t="inlineStr">
        <is>
          <t>Eczema and Dermatitis</t>
        </is>
      </c>
      <c r="M65" s="170" t="inlineStr">
        <is>
          <t>Clinic</t>
        </is>
      </c>
      <c r="N65" s="171" t="inlineStr">
        <is>
          <t>ข้อสอบชุด Pharma Plus เล่มม่วง 2 บทที่ 6</t>
        </is>
      </c>
      <c r="O65" s="170" t="inlineStr">
        <is>
          <t>MCQ-P2</t>
        </is>
      </c>
      <c r="P65" s="170" t="inlineStr">
        <is>
          <t>Pharma Plus เล่มม่วง 2</t>
        </is>
      </c>
      <c r="Q65" s="170" t="inlineStr">
        <is>
          <t>CASE_P2_DERM_C12</t>
        </is>
      </c>
      <c r="R65" s="171" t="inlineStr">
        <is>
          <t>Sedative Potency Ranking of First-Generation Antihistamines</t>
        </is>
      </c>
    </row>
    <row r="66" ht="13.2" customHeight="1" s="49">
      <c r="A66" t="n">
        <v>64</v>
      </c>
      <c r="B66" t="inlineStr">
        <is>
          <t>สถานการณ์ที่ 12
คนไข้ชาย ที่ศอกทั้งสองข้างมีลักษณะเป็นขุยขาว มีขอบชัดเจน มี auzpiz sign พบจุดเลือดออกใต้บริเวณแผลหมอให้ยา topical triamcinolone
คนไข้เป็นโรคอะไร [RECONSTRUCTED: บูรณะตัวเลือกโรคผิวหนังเพื่อความสมบูรณ์]</t>
        </is>
      </c>
      <c r="D66" t="inlineStr">
        <is>
          <t>Psoriasis</t>
        </is>
      </c>
      <c r="E66" t="inlineStr">
        <is>
          <t>Atopic dermatitis</t>
        </is>
      </c>
      <c r="F66" t="inlineStr">
        <is>
          <t>Seborrheic dermatitis</t>
        </is>
      </c>
      <c r="G66" t="inlineStr">
        <is>
          <t>Tinea corporis</t>
        </is>
      </c>
      <c r="H66" t="inlineStr">
        <is>
          <t>Lichen planus</t>
        </is>
      </c>
      <c r="I66" t="n">
        <v>1</v>
      </c>
      <c r="J66" t="inlineStr">
        <is>
          <t>✅ คำตอบที่ถูกต้อง: ข้อ ก. Psoriasis
🎯 ทำไมข้อนี้ถึงถูก: รอยโรคผิวหนังบริเวณข้อศอกทั้งสองข้าง เป็นผื่นแดงหนามีขุยสีขาวเงิน (Silvery scale) ขอบเขตชัดเจน และตรวจพบ Auspitz sign (มีจุดเลือดออกเล็กๆ เมื่อขูดสะเก็ดออก) เป็นลักษณะทางคลินิกที่จำเพาะอย่างยิ่งของโรคสะเก็ดเงิน (Psoriasis vulgaris)
🔍 ข้ออื่นผิดเพราะอะไร:
• ข้อ ข. Atopic dermatitis: มักเป็นผื่นคันบริเวณข้อพับ (Flexural surfaces) ผิวแห้ง ลอก ไม่มี Auspitz sign
• ข้อ ค. Seborrheic dermatitis: มักพบบริเวณที่มีต่อมไขมันหนาแน่น เช่น หนังศีรษะ ไรผม หัวคิ้ว ร่องจมูก สะเก็ดมีลักษณะเป็นมันสีเหลือง
• ข้อ ง. Tinea corporis: โรคกลาก ขอบผื่นนูนแดง ขอบมีขุยหรือตุ่มน้ำใส ตรงกลางผื่นจางลงเป็นวงแหวน (Central clearing)
• ข้อ จ. Lichen planus: ผื่นคันแบนราบ สีม่วง มีหลายเหลี่ยม (Pruritic, Polygonal, Purple, Planar papules)</t>
        </is>
      </c>
      <c r="L66" t="inlineStr">
        <is>
          <t>Papulosquamous Skin Disorders</t>
        </is>
      </c>
      <c r="M66" t="inlineStr">
        <is>
          <t>Clinic</t>
        </is>
      </c>
      <c r="N66" t="inlineStr">
        <is>
          <t>ข้อ 42 ข้อสอบย้อนหลังปี 2556 Pharma Plus เล่มม่วง 2</t>
        </is>
      </c>
      <c r="O66" t="inlineStr">
        <is>
          <t>ข้อสอบเก่า</t>
        </is>
      </c>
    </row>
    <row r="67" ht="13.2" customHeight="1" s="49">
      <c r="A67" t="n">
        <v>65</v>
      </c>
      <c r="B67" t="inlineStr">
        <is>
          <t>สถานการณ์ที่ 12
คนไข้ชาย ที่ศอกทั้งสองข้างมีลักษณะเป็นขุยขาว มีขอบชัดเจน มี auzpiz sign พบจุดเลือดออกใต้บริเวณแผลหมอให้ยา topical triamcinolone
ถ้าใช้ steroid ทาระยะยาว จะเกิดผลอย่างไร</t>
        </is>
      </c>
      <c r="D67" t="inlineStr">
        <is>
          <t>สิว</t>
        </is>
      </c>
      <c r="E67" t="inlineStr">
        <is>
          <t>Folliculitis</t>
        </is>
      </c>
      <c r="F67" t="inlineStr">
        <is>
          <t>Osteoporosis</t>
        </is>
      </c>
      <c r="G67" t="inlineStr">
        <is>
          <t>Hyperglycemia</t>
        </is>
      </c>
      <c r="H67" t="inlineStr">
        <is>
          <t>Cushing syndrome</t>
        </is>
      </c>
      <c r="I67" t="n">
        <v>1</v>
      </c>
      <c r="J67" t="inlineStr">
        <is>
          <t>✅ คำตอบที่ถูกต้อง: ข้อ ก,ข. สิว / Folliculitis
🎯 ทำไมข้อนี้ถึงถูก: การทายากลุ่ม Topical corticosteroids เป็นเวลานาน ทำให้เกิดผลข้างเคียงเฉพาะที่ทางผิวหนัง ได้แก่ สิวจากสเตียรอยด์ (Steroid acne), รูขุมขนอักเสบ (Folliculitis), ผิวหนังฝ่อบาง (Skin atrophy), หลอดเลือดฝอยขยาย (Telangiectasia) และรอยแตกลาย (Striae)
🔍 ข้ออื่นผิดเพราะอะไร:
• ข้อ ค. Osteoporosis: เป็นผลข้างเคียงทางระบบ (Systemic effect) ของสเตียรอยด์ชนิดรับประทานหรือฉีดระยะยาว
• ข้อ ง. Hyperglycemia: เป็นผลข้างเคียงทางระบบจากการกระตุ้น Gluconeogenesis
• ข้อ จ. Cushing syndrome: เกิดจากการได้รับสเตียรอยด์ชนิดรับประทาน/ฉีดขนาดสูงต่อเนื่องระยะยาว หรือการทาสเตียรอยด์ความเข้มข้นสูงมากในบริเวณกว้าง</t>
        </is>
      </c>
      <c r="L67" t="inlineStr">
        <is>
          <t>Corticosteroid Therapy</t>
        </is>
      </c>
      <c r="M67" t="inlineStr">
        <is>
          <t>Clinic</t>
        </is>
      </c>
      <c r="N67" t="inlineStr">
        <is>
          <t>ข้อ 43 ข้อสอบย้อนหลังปี 2556 Pharma Plus เล่มม่วง 2</t>
        </is>
      </c>
      <c r="O67" t="inlineStr">
        <is>
          <t>ข้อสอบเก่า</t>
        </is>
      </c>
    </row>
    <row r="68" ht="13.2" customHeight="1" s="49">
      <c r="A68" t="n">
        <v>66</v>
      </c>
      <c r="B68" t="inlineStr">
        <is>
          <t>สถานการณ์ที่ 13
มารดามาขอซื้อยาแก้ผื่นคันให้กับบุตรชายอายุ 14 ปี ซึ่งมีอาการคันบริเวณลำตัว แขนขา ใบหน้าและลำคอ ผื่นมีลักษณะแดงมีขอบชัดเจน โดยมีขุยสีขาวบริเวณรอบ ๆ ตรงกลางปกติ
เชื้อที่เป็นสาเหตุของโรคนี้คือ</t>
        </is>
      </c>
      <c r="D68" t="inlineStr">
        <is>
          <t>Malassezia furfur</t>
        </is>
      </c>
      <c r="E68" t="inlineStr">
        <is>
          <t>Tinea versicolor</t>
        </is>
      </c>
      <c r="F68" t="inlineStr">
        <is>
          <t>Candida albicans</t>
        </is>
      </c>
      <c r="G68" t="inlineStr">
        <is>
          <t>Trichophyton spp.</t>
        </is>
      </c>
      <c r="H68" t="inlineStr">
        <is>
          <t>Taenia solium</t>
        </is>
      </c>
      <c r="I68" t="n">
        <v>4</v>
      </c>
      <c r="J68" t="inlineStr">
        <is>
          <t>✅ คำตอบที่ถูกต้อง: ข้อ ง. Trichophyton spp.
🎯 ทำไมข้อนี้ถึงถูก: เชื้อรากลุ่ม Dermatophytes ที่เป็นสาเหตุหลักของโรคกลาก (Tinea) ที่ผิวหนัง เล็บ และเส้นผม ได้แก่ เชื้อในสกุล Trichophyton spp. (เช่น Trichophyton rubrum, T. mentagrophytes), Microsporum spp. และ Epidermophyton spp.
🔍 ข้ออื่นผิดเพราะอะไร:
• ข้อ ก. Malassezia furfur: เป็นเชื้อยีสต์สาเหตุของโรคเกลื้อน (Tinea versicolor)
• ข้อ ข. Tinea versicolor: เป็นชื่อโรคเกลื้อน ไม่ใช่ชื่อเชื้อรา
• ข้อ ค. Candida albicans: เป็นเชื้อยีสต์สาเหตุของ Candidiasis ที่เยื่อบุช่องปาก ช่องคลอด หรือบริเวณซอกพับอับชื้น
• ข้อ จ. Taenia solium: เป็นพยาธิตืดหมู ไม่ใช่เชื้อรา</t>
        </is>
      </c>
      <c r="L68" t="inlineStr">
        <is>
          <t>Superficial Fungal Infections</t>
        </is>
      </c>
      <c r="M68" t="inlineStr">
        <is>
          <t>Clinic</t>
        </is>
      </c>
      <c r="N68" t="inlineStr">
        <is>
          <t>ข้อ 44 ข้อสอบย้อนหลังปี 2556 Pharma Plus เล่มม่วง 2</t>
        </is>
      </c>
      <c r="O68" t="inlineStr">
        <is>
          <t>ข้อสอบเก่า</t>
        </is>
      </c>
    </row>
    <row r="69" ht="13.2" customHeight="1" s="49">
      <c r="A69" t="n">
        <v>67</v>
      </c>
      <c r="B69" t="inlineStr">
        <is>
          <t>ผู้หญิงที่แต่งงานแล้วไม่ได้มีการคุมกำเนิด คำแนะนำในการใช้ isotretinoin capsule ข้อใดเหมาะสมที่สุด</t>
        </is>
      </c>
      <c r="D69" t="inlineStr">
        <is>
          <t>ใช้ได้เลยและคุมกำเนิดระหว่างใช้ยา</t>
        </is>
      </c>
      <c r="E69" t="inlineStr">
        <is>
          <t>ใช้ได้เลยแต่คุมกำเนิดระหว่างการใช้ยาและหยุดหลังใช้ยา 1 สัปดาห์</t>
        </is>
      </c>
      <c r="F69" t="inlineStr">
        <is>
          <t>ไม่สามารถใช้ได้ ให้คุมกำเนิดก่อนใช้ยา 1 เดือน และระหว่างใช้ยา</t>
        </is>
      </c>
      <c r="G69" t="inlineStr">
        <is>
          <t>ไม่สามารถใช้ได้ ให้คุมกำเนิดเมื่อเริ่มใช้ยา ระหว่างใช้ยา และหลังหยุดใช้ยา 1 เดือน</t>
        </is>
      </c>
      <c r="H69" t="inlineStr">
        <is>
          <t>ไม่สามารถใช้ได้ ให้คุมกำเนิดก่อนใช้ยา 1 เดือน ระหว่างใช้ยา และหลังหยุดใช้ยา 1 เดือน</t>
        </is>
      </c>
      <c r="I69" t="n">
        <v>5</v>
      </c>
      <c r="J69" t="inlineStr">
        <is>
          <t>✅ คำตอบที่ถูกต้อง: ข้อ จ. ไม่สามารถใช้ได้ ให้คุมกำเนิดก่อนใช้ยา 1 เดือน ระหว่างใช้ยา และหลังหยุดใช้ยา 1 เดือน
🎯 ทำไมข้อนี้ถึงถูก: Isotretinoin เป็นยาที่มีฤทธิ์ก่อทารกวิรูป (teratogenicity) สูงมาก จัดเป็น Pregnancy Category X ตามแนวทางความปลอดภัย (เช่น iPLEDGE program) หญิงวัยเจริญพันธุ์ต้องตรวจการตั้งครรภ์และคุมกำเนิดอย่างมีประสิทธิภาพล่วงหน้า 1 เดือนก่อนเริ่มยา ต่อเนื่องตลอดช่วงที่รับประทานยา และคุมกำเนิดต่อไปอีกอย่างน้อย 1 เดือนหลังจากหยุดยา
🔍 ข้ออื่นผิดเพราะอะไร:
ข้อ ก. ใช้ได้เลยและคุมกำเนิดระหว่างใช้ยา: การเริ่มยาทันทีโดยไม่คุมกำเนิดล่วงหน้า 1 เดือนมีความเสี่ยงสูงที่จะเกิดการตั้งครรภ์อยู่ก่อนแล้วและทำให้ทารกพิการแต่กำเนิด
ข้อ ข. ใช้ได้เลยแต่คุมกำเนิดระหว่างการใช้ยาและหยุดหลังใช้ยา 1 สัปดาห์: ระยะเวลาหลังหยุดยาเพียง 1 สัปดาห์ไม่เพียงพอต่อการขจัดยาและ active metabolites ออกจากร่างกาย
ข้อ ค. ไม่สามารถใช้ได้ ให้คุมกำเนิดก่อนใช้ยา 1 เดือน และระหว่างใช้ยา: ขาดข้อปฏิบัติที่จำเป็นอย่างยิ่งคือต้องคุมกำเนิดต่อเนื่องหลังหยุดยาไปอีกอย่างน้อย 1 เดือน
ข้อ ง. ไม่สามารถใช้ได้ ให้คุมกำเนิดเมื่อเริ่มใช้ยา ระหว่างใช้ยา และหลังหยุดใช้ยา 1 เดือน: ต้องคุมกำเนิดล่วงหน้าก่อนเริ่มยาอย่างน้อย 1 เดือนร่วมกับมีผลตรวจการตั้งครรภ์เป็นลบสองครั้ง</t>
        </is>
      </c>
      <c r="L69" t="inlineStr">
        <is>
          <t>Acne Vulgaris &amp; Retinoids</t>
        </is>
      </c>
      <c r="M69" t="inlineStr">
        <is>
          <t>Clinic</t>
        </is>
      </c>
      <c r="N69" t="inlineStr">
        <is>
          <t>ข้อ 53 ข้อสอบย้อนหลังปี 2556 Pharma Plus เล่มม่วง 2</t>
        </is>
      </c>
      <c r="O69" t="inlineStr">
        <is>
          <t>ข้อสอบเก่า</t>
        </is>
      </c>
    </row>
    <row r="70" ht="13.2" customHeight="1" s="49">
      <c r="A70" t="n">
        <v>68</v>
      </c>
      <c r="B70" t="inlineStr">
        <is>
          <t>ผู้ป่วยที่มีภาวะต่อไปนี้ไม่สามารถใช้ isotretinoin capsule ได้ยกเว้น</t>
        </is>
      </c>
      <c r="D70" t="inlineStr">
        <is>
          <t>Hypertension</t>
        </is>
      </c>
      <c r="E70" t="inlineStr">
        <is>
          <t>Dyslipidemia</t>
        </is>
      </c>
      <c r="F70" t="inlineStr">
        <is>
          <t>Hepatic impairment</t>
        </is>
      </c>
      <c r="G70" t="inlineStr">
        <is>
          <t>Hypervitaminosis A</t>
        </is>
      </c>
      <c r="H70" t="inlineStr">
        <is>
          <t>Osteoporosis</t>
        </is>
      </c>
      <c r="I70" t="n">
        <v>1</v>
      </c>
      <c r="J70" t="inlineStr">
        <is>
          <t>✅ คำตอบที่ถูกต้อง: ข้อ ก. Hypertension
🎯 ทำไมข้อนี้ถึงถูก: Hypertension ไม่ใช่ข้อห้ามใช้ (contraindication) ของ isotretinoin ขณะที่ภาวะตับบกพร่อง ไขมันในเลือดสูง วิตามินเอเกิน และโรคกระดูกพรุนรุนแรงเป็นข้อห้ามใช้หรือข้อควรระวังสำคัญเนื่องจากผลข้างเคียงต่อตับ เมแทบอลิซึมของไขมัน และความหนาแน่นของมวลกระดูก
🔍 ข้ออื่นผิดเพราะอะไร:
ข้อ ข. Dyslipidemia: เป็นข้อห้ามใช้เนื่องจาก isotretinoin ทำให้ระดับ serum triglycerides และ total cholesterol สูงขึ้นอย่างมีนัยสำคัญ เสี่ยงต่อ acute pancreatitis
ข้อ ค. Hepatic impairment: เป็นข้อห้ามใช้เด็ดขาดเนื่องจากตัวยาถูก metabolized อย่างมากที่ตับและมีพิษต่อเซลล์ตับ (hepatotoxicity)
ข้อ ง. Hypervitaminosis A: เป็นข้อห้ามใช้เด็ดขาดเพราะ isotretinoin เป็นอนุพันธ์ของวิตามินเอ การได้รับเสริมจะทำให้เกิดภาวะพิษจากวิตามินเอซ้ำซ้อน
ข้อ จ. Osteoporosis: เป็นข้อควรระวังสำคัญหรือข้อห้ามใช้ในบางรายเนื่องจากยากระตุ้นการสลายกระดูกและทำให้เกิด bone demineralization</t>
        </is>
      </c>
      <c r="L70" t="inlineStr">
        <is>
          <t>Acne Vulgaris &amp; Retinoids</t>
        </is>
      </c>
      <c r="M70" t="inlineStr">
        <is>
          <t>Clinic</t>
        </is>
      </c>
      <c r="N70" t="inlineStr">
        <is>
          <t>ข้อ 54 ข้อสอบย้อนหลังปี 2556 Pharma Plus เล่มม่วง 2</t>
        </is>
      </c>
      <c r="O70" t="inlineStr">
        <is>
          <t>ข้อสอบเก่า</t>
        </is>
      </c>
    </row>
    <row r="71" ht="13.2" customHeight="1" s="49">
      <c r="A71" s="45" t="inlineStr">
        <is>
          <t>Clinic</t>
        </is>
      </c>
      <c r="B71" s="45" t="inlineStr">
        <is>
          <t>Acne Vulgaris</t>
        </is>
      </c>
      <c r="C71" s="45" t="inlineStr">
        <is>
          <t>Classification and grading of acne severity</t>
        </is>
      </c>
      <c r="D71" s="45"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คำถาม: การประเมินความรุนแรงของสิวในหญิงรายนี้ เข้าเกณฑ์ ตามข้อนี้</t>
        </is>
      </c>
      <c r="E71" s="45" t="inlineStr">
        <is>
          <t>Mild comedonal acne</t>
        </is>
      </c>
      <c r="F71" s="45" t="inlineStr">
        <is>
          <t>Mild papulopustular acne</t>
        </is>
      </c>
      <c r="G71" s="45" t="inlineStr">
        <is>
          <t>Moderate papulopustular acne</t>
        </is>
      </c>
      <c r="H71" s="45" t="inlineStr">
        <is>
          <t>Moderate nodular acne</t>
        </is>
      </c>
      <c r="I71" s="45" t="inlineStr">
        <is>
          <t>Severe acne conglabata</t>
        </is>
      </c>
      <c r="J71" s="57" t="inlineStr">
        <is>
          <t>ก</t>
        </is>
      </c>
      <c r="K71" s="45" t="inlineStr">
        <is>
          <t xml:space="preserve">✅ คำตอบที่ถูกต้อง: ข้อ ก. Mild comedonal acne
🎯 ทำไมข้อนี้ถึงถูก: 
🔍 ข้ออื่นผิดเพราะอะไร:
</t>
        </is>
      </c>
      <c r="L71" s="57" t="inlineStr">
        <is>
          <t>ข้อสอบเก่า</t>
        </is>
      </c>
      <c r="M71" s="45" t="inlineStr">
        <is>
          <t>[SOURCE: Pharma Plus เล่มม่วง 2 - ข้อสอบย้อนหลังปี 2557 วันที่ 2 ข้อ 64]</t>
        </is>
      </c>
    </row>
    <row r="72" ht="13.2" customHeight="1" s="49">
      <c r="A72" s="45" t="inlineStr">
        <is>
          <t>Clinic</t>
        </is>
      </c>
      <c r="B72" s="45" t="inlineStr">
        <is>
          <t>Acne Vulgaris</t>
        </is>
      </c>
      <c r="C72" s="45" t="inlineStr">
        <is>
          <t>First-line topical therapy for comedonal acne</t>
        </is>
      </c>
      <c r="D72" s="45"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คำถาม: ยาอันดับแรกที่ควรได้รับคือข้อใด</t>
        </is>
      </c>
      <c r="E72" s="45" t="inlineStr">
        <is>
          <t>Topical tretinoin</t>
        </is>
      </c>
      <c r="F72" s="45" t="inlineStr">
        <is>
          <t>Clindamycin gel</t>
        </is>
      </c>
      <c r="G72" s="45" t="inlineStr">
        <is>
          <t>Oral doxycycline</t>
        </is>
      </c>
      <c r="H72" s="45" t="inlineStr">
        <is>
          <t>Oral isotretinoin</t>
        </is>
      </c>
      <c r="I72" s="45" t="inlineStr">
        <is>
          <t>Combination contraceptive pills</t>
        </is>
      </c>
      <c r="J72" s="57" t="inlineStr">
        <is>
          <t>ก</t>
        </is>
      </c>
      <c r="K72" s="45" t="inlineStr">
        <is>
          <t xml:space="preserve">✅ คำตอบที่ถูกต้อง: ข้อ ก. Topical tretinoin
🎯 ทำไมข้อนี้ถึงถูก: 
🔍 ข้ออื่นผิดเพราะอะไร:
</t>
        </is>
      </c>
      <c r="L72" s="57" t="inlineStr">
        <is>
          <t>ข้อสอบเก่า</t>
        </is>
      </c>
      <c r="M72" s="45" t="inlineStr">
        <is>
          <t>[SOURCE: Pharma Plus เล่มม่วง 2 - ข้อสอบย้อนหลังปี 2557 วันที่ 2 ข้อ 65]</t>
        </is>
      </c>
    </row>
    <row r="73" ht="13.2" customHeight="1" s="49">
      <c r="A73" s="45" t="inlineStr">
        <is>
          <t>Clinic</t>
        </is>
      </c>
      <c r="B73" s="45" t="inlineStr">
        <is>
          <t>Acne Vulgaris</t>
        </is>
      </c>
      <c r="C73" s="45" t="inlineStr">
        <is>
          <t>Grading of inflammatory acne severity</t>
        </is>
      </c>
      <c r="D73" s="45"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คำถาม: ต่อมา พบสิวหัวหนองขนาดเล็ก กระจายทั่วไปทั้งบริเวณใบหน้า การประเมินความรุนแรงของสิวเข้าเกณฑ์ตามข้อใด</t>
        </is>
      </c>
      <c r="E73" s="45" t="inlineStr">
        <is>
          <t>Mild comedonal acne</t>
        </is>
      </c>
      <c r="F73" s="45" t="inlineStr">
        <is>
          <t>Mild papulopustular acne</t>
        </is>
      </c>
      <c r="G73" s="45" t="inlineStr">
        <is>
          <t>Moderate papulopustular acne</t>
        </is>
      </c>
      <c r="H73" s="45" t="inlineStr">
        <is>
          <t>Moderate nodular acne</t>
        </is>
      </c>
      <c r="I73" s="45" t="inlineStr">
        <is>
          <t>Severe acne conglabata</t>
        </is>
      </c>
      <c r="J73" s="57" t="inlineStr">
        <is>
          <t>ค</t>
        </is>
      </c>
      <c r="K73" s="45" t="inlineStr">
        <is>
          <t xml:space="preserve">✅ คำตอบที่ถูกต้อง: ข้อ ค. Moderate papulopustular acne
🎯 ทำไมข้อนี้ถึงถูก: 
🔍 ข้ออื่นผิดเพราะอะไร:
</t>
        </is>
      </c>
      <c r="L73" s="57" t="inlineStr">
        <is>
          <t>ข้อสอบเก่า</t>
        </is>
      </c>
      <c r="M73" s="45" t="inlineStr">
        <is>
          <t>[SOURCE: Pharma Plus เล่มม่วง 2 - ข้อสอบย้อนหลังปี 2557 วันที่ 2 ข้อ 66]</t>
        </is>
      </c>
    </row>
    <row r="74" ht="13.2" customHeight="1" s="49">
      <c r="A74" s="45" t="inlineStr">
        <is>
          <t>Clinic</t>
        </is>
      </c>
      <c r="B74" s="45" t="inlineStr">
        <is>
          <t>Acne Vulgaris</t>
        </is>
      </c>
      <c r="C74" s="45" t="inlineStr">
        <is>
          <t>First-line combination therapy for moderate papulopustular acne</t>
        </is>
      </c>
      <c r="D74" s="45"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คำถาม: ยาอันดับแรกที่ควรได้รับเพื่อรักษาสิวตามข้อ 66. คือข้อใด</t>
        </is>
      </c>
      <c r="E74" s="45" t="inlineStr">
        <is>
          <t>Oral tetracycline + topical tretinoin</t>
        </is>
      </c>
      <c r="F74" s="45" t="inlineStr">
        <is>
          <t>Topical tretinoin + benzoyl peroxide</t>
        </is>
      </c>
      <c r="G74" s="45" t="inlineStr">
        <is>
          <t>Oral isotretinoin + topical retinoid</t>
        </is>
      </c>
      <c r="H74" s="45" t="inlineStr">
        <is>
          <t>Combination contraceptive pills + benzoyl peroxide</t>
        </is>
      </c>
      <c r="I74" s="45" t="inlineStr">
        <is>
          <t>Topical tretinoin + clindamycin gel</t>
        </is>
      </c>
      <c r="J74" s="57" t="inlineStr">
        <is>
          <t>ก</t>
        </is>
      </c>
      <c r="K74" s="45" t="inlineStr">
        <is>
          <t xml:space="preserve">✅ คำตอบที่ถูกต้อง: ข้อ ก. Oral tetracycline + topical tretinoin
🎯 ทำไมข้อนี้ถึงถูก: 
🔍 ข้ออื่นผิดเพราะอะไร:
</t>
        </is>
      </c>
      <c r="L74" s="57" t="inlineStr">
        <is>
          <t>ข้อสอบเก่า</t>
        </is>
      </c>
      <c r="M74" s="45" t="inlineStr">
        <is>
          <t>[SOURCE: Pharma Plus เล่มม่วง 2 - ข้อสอบย้อนหลังปี 2557 วันที่ 2 ข้อ 67]</t>
        </is>
      </c>
    </row>
    <row r="75" ht="13.2" customHeight="1" s="49">
      <c r="A75" s="45" t="inlineStr">
        <is>
          <t>Clinic</t>
        </is>
      </c>
      <c r="B75" s="45" t="inlineStr">
        <is>
          <t>Acne Pathogenesis</t>
        </is>
      </c>
      <c r="C75" s="45" t="inlineStr">
        <is>
          <t>Microbial etiology of acne vulgaris (Cutibacterium acnes)</t>
        </is>
      </c>
      <c r="D75" s="45"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คำถาม: ข้อใดเป็นเชื้อสาเหตุให้เกิดสิว</t>
        </is>
      </c>
      <c r="E75" s="45" t="inlineStr">
        <is>
          <t>Staphylococcus aureus</t>
        </is>
      </c>
      <c r="F75" s="45" t="inlineStr">
        <is>
          <t>Malassezia furfur</t>
        </is>
      </c>
      <c r="G75" s="45" t="inlineStr">
        <is>
          <t>Propionibacterium acnes</t>
        </is>
      </c>
      <c r="H75" s="45" t="inlineStr">
        <is>
          <t>Streptococcus epidemides</t>
        </is>
      </c>
      <c r="I75" s="45" t="inlineStr">
        <is>
          <t>Microsporum gypseum</t>
        </is>
      </c>
      <c r="J75" s="57" t="inlineStr">
        <is>
          <t>ค</t>
        </is>
      </c>
      <c r="K75" s="45" t="inlineStr">
        <is>
          <t xml:space="preserve">✅ คำตอบที่ถูกต้อง: ข้อ ค. Propionibacterium acnes
🎯 ทำไมข้อนี้ถึงถูก: 
🔍 ข้ออื่นผิดเพราะอะไร:
</t>
        </is>
      </c>
      <c r="L75" s="57" t="inlineStr">
        <is>
          <t>ข้อสอบเก่า</t>
        </is>
      </c>
      <c r="M75" s="45" t="inlineStr">
        <is>
          <t>[SOURCE: Pharma Plus เล่มม่วง 2 - ข้อสอบย้อนหลังปี 2557 วันที่ 2 ข้อ 68]</t>
        </is>
      </c>
    </row>
    <row r="76" ht="13.2" customHeight="1" s="49">
      <c r="A76" s="45" t="inlineStr">
        <is>
          <t>Clinic</t>
        </is>
      </c>
      <c r="B76" s="45" t="inlineStr">
        <is>
          <t>Systemic Retinoid Therapy</t>
        </is>
      </c>
      <c r="C76" s="45" t="inlineStr">
        <is>
          <t>Counseling and teratogenicity risk management of oral isotretinoin</t>
        </is>
      </c>
      <c r="D76" s="45"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คำถาม: คำแนะนำในข้อใดไม่ถูกต้อง เกี่ยวกับการใช้ยา oral isotretinoin</t>
        </is>
      </c>
      <c r="E76" s="45" t="inlineStr">
        <is>
          <t>ควรได้รับการตรวจการทำงานของตับ และระดับไขมันในเลือดก่อนเริ่มใช้ยานี้</t>
        </is>
      </c>
      <c r="F76" s="45" t="inlineStr">
        <is>
          <t>ห้ามบริจาคเลือดระหว่างใช้ยานี้ และนับต่อไปอีก 1 เดือนหลังหยุดใช้ยานี้</t>
        </is>
      </c>
      <c r="G76" s="45" t="inlineStr">
        <is>
          <t>ควรคุมกำเนิดก่อนใช้ยานี้ 1 เดือน ระหว่างใช้ยานี้ และหลังหยุดใช้ยานี้อีก 1 สัปดาห์</t>
        </is>
      </c>
      <c r="H76" s="45" t="inlineStr">
        <is>
          <t>ยาอาจทำให้เกิดผิวหนังไวต่อแสง ควรหลีกเลี่ยงการให้ผิวหนังสัมผัสกับแสงโดยตรง</t>
        </is>
      </c>
      <c r="I76" s="45" t="inlineStr">
        <is>
          <t>ระหว่างใช้ยานี้อาจทำให้ผิวแห้ง ปากแห้ง จมูกแห้ง ตาแห้ง และผมหลุดร่วงได้</t>
        </is>
      </c>
      <c r="J76" s="57" t="inlineStr">
        <is>
          <t>ค</t>
        </is>
      </c>
      <c r="K76" s="45" t="inlineStr">
        <is>
          <t xml:space="preserve">✅ คำตอบที่ถูกต้อง: ข้อ ค. ควรคุมกำเนิดก่อนใช้ยานี้ 1 เดือน ระหว่างใช้ยานี้ และหลังหยุดใช้ยานี้อีก 1 สัปดาห์
🎯 ทำไมข้อนี้ถึงถูก: 
🔍 ข้ออื่นผิดเพราะอะไร:
</t>
        </is>
      </c>
      <c r="L76" s="57" t="inlineStr">
        <is>
          <t>ข้อสอบเก่า</t>
        </is>
      </c>
      <c r="M76" s="45" t="inlineStr">
        <is>
          <t>[SOURCE: Pharma Plus เล่มม่วง 2 - ข้อสอบย้อนหลังปี 2557 วันที่ 2 ข้อ 70]</t>
        </is>
      </c>
    </row>
    <row r="77" ht="24" customHeight="1" s="49">
      <c r="A77" s="62" t="n">
        <v>69</v>
      </c>
      <c r="B77" s="62" t="inlineStr">
        <is>
          <t>ข้อสอบเก่า</t>
        </is>
      </c>
      <c r="C77" s="62" t="inlineStr">
        <is>
          <t>2558</t>
        </is>
      </c>
      <c r="D77" s="62" t="inlineStr">
        <is>
          <t>Clinic</t>
        </is>
      </c>
      <c r="E77" s="78" t="inlineStr">
        <is>
          <t>Fungal Skin Infections</t>
        </is>
      </c>
      <c r="F77" s="78" t="inlineStr">
        <is>
          <t>Etiology and clinical presentation of Tinea versicolor</t>
        </is>
      </c>
      <c r="G77" s="78" t="inlineStr">
        <is>
          <t>[กรณีศึกษา 12]
ผู้ป่วยชายไทย อาชีพคนงานก่อสร้าง มีผื่นขึ้นที่หน้าเป็นวงๆ และกระจายเต็มหลัง ผู้ป่วยผิวดำจึงเห็นผื่นชัดเจน มาพบเภสัชกรที่ร้านขายยา ไม่มีโรคประจำตัวอื่น ไม่แพ้ยา
คำถาม: ลักษณะอาการที่ผู้ป่วยเป็น เกิดจากเชื้ออะไร</t>
        </is>
      </c>
      <c r="H77" s="78" t="inlineStr">
        <is>
          <t>Propionebacterium acnes</t>
        </is>
      </c>
      <c r="I77" s="78" t="inlineStr">
        <is>
          <t>Malassezia furfur</t>
        </is>
      </c>
      <c r="J77" s="78" t="inlineStr">
        <is>
          <t>Herpes simplex</t>
        </is>
      </c>
      <c r="K77" s="78" t="inlineStr">
        <is>
          <t>Trichophyton rubrum</t>
        </is>
      </c>
      <c r="L77" s="78" t="inlineStr">
        <is>
          <t>Microsporum</t>
        </is>
      </c>
      <c r="M77" s="62" t="inlineStr">
        <is>
          <t>ข</t>
        </is>
      </c>
      <c r="N77" s="78" t="inlineStr">
        <is>
          <t xml:space="preserve">✅ คำตอบที่ถูกต้อง: ข้อ ข. Malassezia furfur
🎯 ทำไมข้อนี้ถึงถูก:
🔍 ข้ออื่นผิดเพราะอะไร:
</t>
        </is>
      </c>
      <c r="O77" s="78" t="inlineStr">
        <is>
          <t>[SOURCE: Pharma Plus เล่มม่วง 2 - ข้อสอบย้อนหลังปี 2558 วันที่ 1 ข้อ 93]</t>
        </is>
      </c>
    </row>
    <row r="78" ht="24" customHeight="1" s="49">
      <c r="A78" s="62" t="n">
        <v>70</v>
      </c>
      <c r="B78" s="62" t="inlineStr">
        <is>
          <t>ข้อสอบเก่า</t>
        </is>
      </c>
      <c r="C78" s="62" t="inlineStr">
        <is>
          <t>2558</t>
        </is>
      </c>
      <c r="D78" s="62" t="inlineStr">
        <is>
          <t>Clinic</t>
        </is>
      </c>
      <c r="E78" s="78" t="inlineStr">
        <is>
          <t>Fungal Skin Infections</t>
        </is>
      </c>
      <c r="F78" s="78" t="inlineStr">
        <is>
          <t>Oral antifungal therapy for extensive Tinea versicolor</t>
        </is>
      </c>
      <c r="G78" s="78" t="inlineStr">
        <is>
          <t>[กรณีศึกษา 12]
ผู้ป่วยชายไทย อาชีพคนงานก่อสร้าง มีผื่นขึ้นที่หน้าเป็นวงๆ และกระจายเต็มหลัง ผู้ป่วยผิวดำจึงเห็นผื่นชัดเจน มาพบเภสัชกรที่ร้านขายยา ไม่มีโรคประจำตัวอื่น ไม่แพ้ยา
คำถาม: ยาใดที่เหมาะสมสำหรับผู้ป่วย</t>
        </is>
      </c>
      <c r="H78" s="78" t="inlineStr">
        <is>
          <t>Griseofulvin oral</t>
        </is>
      </c>
      <c r="I78" s="78" t="inlineStr">
        <is>
          <t>Terbinafine</t>
        </is>
      </c>
      <c r="J78" s="78" t="inlineStr">
        <is>
          <t>Ketoconazole oral</t>
        </is>
      </c>
      <c r="K78" s="78" t="inlineStr">
        <is>
          <t>Prednisolone</t>
        </is>
      </c>
      <c r="L78" s="78" t="inlineStr">
        <is>
          <t>Itraconazole capsule</t>
        </is>
      </c>
      <c r="M78" s="62" t="inlineStr">
        <is>
          <t>จ</t>
        </is>
      </c>
      <c r="N78" s="78" t="inlineStr">
        <is>
          <t xml:space="preserve">✅ คำตอบที่ถูกต้อง: ข้อ จ. Itraconazole capsule
🎯 ทำไมข้อนี้ถึงถูก:
🔍 ข้ออื่นผิดเพราะอะไร:
</t>
        </is>
      </c>
      <c r="O78" s="78" t="inlineStr">
        <is>
          <t>[SOURCE: Pharma Plus เล่มม่วง 2 - ข้อสอบย้อนหลังปี 2558 วันที่ 1 ข้อ 94]</t>
        </is>
      </c>
    </row>
    <row r="79" ht="24" customHeight="1" s="49">
      <c r="A79" s="62" t="n">
        <v>71</v>
      </c>
      <c r="B79" s="62" t="inlineStr">
        <is>
          <t>ข้อสอบเก่า</t>
        </is>
      </c>
      <c r="C79" s="62" t="inlineStr">
        <is>
          <t>2558</t>
        </is>
      </c>
      <c r="D79" s="62" t="inlineStr">
        <is>
          <t>Clinic</t>
        </is>
      </c>
      <c r="E79" s="78" t="inlineStr">
        <is>
          <t>Herbal Medicine in Dermatology</t>
        </is>
      </c>
      <c r="F79" s="78" t="inlineStr">
        <is>
          <t>Antifungal herbs (Rhinacanthus nasutus)</t>
        </is>
      </c>
      <c r="G79" s="78" t="inlineStr">
        <is>
          <t>สมุนไพรข้อใดที่ใช้ในการรักษากลาก เกลื้อน ฮ่องกงฟุต</t>
        </is>
      </c>
      <c r="H79" s="78" t="inlineStr">
        <is>
          <t>ยาทาขลู่</t>
        </is>
      </c>
      <c r="I79" s="78" t="inlineStr">
        <is>
          <t>ยาทาทองพันชั่ง</t>
        </is>
      </c>
      <c r="J79" s="78" t="inlineStr">
        <is>
          <t>ครีมพญายอ</t>
        </is>
      </c>
      <c r="K79" s="78" t="inlineStr">
        <is>
          <t>ครีมบัวบก</t>
        </is>
      </c>
      <c r="L79" s="78" t="inlineStr">
        <is>
          <t>เจลว่านหางจระเข้</t>
        </is>
      </c>
      <c r="M79" s="62" t="inlineStr">
        <is>
          <t>ข</t>
        </is>
      </c>
      <c r="N79" s="78" t="inlineStr">
        <is>
          <t xml:space="preserve">✅ คำตอบที่ถูกต้อง: ข้อ ข. ยาทาทองพันชั่ง
🎯 ทำไมข้อนี้ถึงถูก:
🔍 ข้ออื่นผิดเพราะอะไร:
</t>
        </is>
      </c>
      <c r="O79" s="78" t="inlineStr">
        <is>
          <t>[SOURCE: Pharma Plus เล่มม่วง 2 - ข้อสอบย้อนหลังปี 2558 วันที่ 1 ข้อ 98]</t>
        </is>
      </c>
    </row>
    <row r="80" ht="24" customHeight="1" s="49">
      <c r="A80" s="62" t="n">
        <v>72</v>
      </c>
      <c r="B80" s="78" t="inlineStr">
        <is>
          <t>[กรณีศึกษา]
ชายอายุ 41 ปี มีจุดขาวกระจาย บางจุดสีแดง มีขุย ใช้เล็บขูดเห็นเป็นขุยชัดเจน (evoked scale sign) เริ่มจากบริเวณต่อมไขมันแล้วกระจายออก
คำถาม: คิดว่ารอยโรคดังกล่าวเกิดจากเชื้ออะไร</t>
        </is>
      </c>
      <c r="C80" s="62" t="inlineStr"/>
      <c r="D80" s="78" t="inlineStr">
        <is>
          <t>Malassezia furfur</t>
        </is>
      </c>
      <c r="E80" s="78" t="inlineStr">
        <is>
          <t>Candida tropicalis</t>
        </is>
      </c>
      <c r="F80" s="78" t="inlineStr">
        <is>
          <t>Cryptococcus neoformans</t>
        </is>
      </c>
      <c r="G80" s="78" t="inlineStr">
        <is>
          <t>Epidermophyton</t>
        </is>
      </c>
      <c r="H80" s="78" t="inlineStr">
        <is>
          <t>Trichophyton</t>
        </is>
      </c>
      <c r="I80" s="62" t="inlineStr">
        <is>
          <t>1</t>
        </is>
      </c>
      <c r="J80" s="78" t="inlineStr">
        <is>
          <t>✅ คำตอบที่ถูกต้อง: ข้อ ก. Malassezia furfur
🎯 ทำไมข้อนี้ถึงถูก:
รอยโรคดวงขาวหรือดวงแดงเป็นขุยละเอียดในบริเวณผิวหนังที่มีต่อมไขมันหนาแน่น (seborrheic areas) ร่วมกับขูดแล้วเกิดขุย (Besnier sign หรือ evoked scale) เป็นลักษณะเฉพาะของโรคเกลื้อน (tinea versicolor) ซึ่งเกิดจากเชื้อรากลุ่ม Malassezia furfur (เดิมเรียก Pityrosporum orbiculare/ovale)
🔍 ข้ออื่นผิดเพราะอะไร:
• • ข้อ ข.: Candida tropicalis มักก่อโรค candidiasis บริเวณซอกพับที่มีความอับชื้น เป็นผื่นแดงแฉะมีตุ่มหนองกระจายโดยรอบ (satellite lesions)
• ข้อ ค.: Cryptococcus neoformans ก่อโรคติดเชื้อฉวยโอกาสในระบบประสาท (cryptococcal meningitis) ในผู้ป่วยภูมิคุ้มกันบกพร่อง
• ข้อ ง.: Epidermophyton floccosum เป็น dermatophyte ก่อโรคกลาก (tinea corporis/cruris/pedis) มีลักษณะขอบยกนูนแดง คันชัดเจน
• ข้อ จ.: Trichophyton rubrum เป็นเชื้อรากลุ่ม dermatophyte ก่อโรคกลาก ไม่ใช่สาเหตุของเกลื้อน</t>
        </is>
      </c>
      <c r="K80" s="62" t="inlineStr"/>
      <c r="L80" s="78" t="inlineStr">
        <is>
          <t>Fungal Skin Infections</t>
        </is>
      </c>
      <c r="M80" s="62" t="inlineStr">
        <is>
          <t>Clinic</t>
        </is>
      </c>
      <c r="N80" s="78" t="inlineStr">
        <is>
          <t>[SOURCE: Pharma Plus เล่มม่วง 2 - ข้อสอบย้อนหลัง PLE-CC1 ปี 2564 วันที่ 1 ข้อ 28]</t>
        </is>
      </c>
      <c r="O80" s="62" t="inlineStr">
        <is>
          <t>ข้อสอบเก่า</t>
        </is>
      </c>
      <c r="P80" s="62" t="inlineStr">
        <is>
          <t>2564</t>
        </is>
      </c>
    </row>
    <row r="81" ht="24" customHeight="1" s="49">
      <c r="A81" s="62" t="n">
        <v>73</v>
      </c>
      <c r="B81" s="78" t="inlineStr">
        <is>
          <t>[กรณีศึกษา]
ชายอายุ 41 ปี เป็นโรคเกลื้อน (tinea versicolor) บริเวณลำตัว
คำถาม: ควรใช้ยาอะไรในการรักษาโรคเกลื้อน</t>
        </is>
      </c>
      <c r="C81" s="62" t="inlineStr"/>
      <c r="D81" s="78" t="inlineStr">
        <is>
          <t>20% salicylic acid</t>
        </is>
      </c>
      <c r="E81" s="78" t="inlineStr">
        <is>
          <t>20% sodium thiosulfate</t>
        </is>
      </c>
      <c r="F81" s="78" t="inlineStr">
        <is>
          <t>20% selenium sulfide</t>
        </is>
      </c>
      <c r="G81" s="78" t="inlineStr">
        <is>
          <t>20% sodium lauryl sulfate</t>
        </is>
      </c>
      <c r="H81" s="78" t="inlineStr">
        <is>
          <t>20% KOH</t>
        </is>
      </c>
      <c r="I81" s="62" t="inlineStr">
        <is>
          <t>2</t>
        </is>
      </c>
      <c r="J81" s="78" t="inlineStr">
        <is>
          <t>✅ คำตอบที่ถูกต้อง: ข้อ ข. 20% sodium thiosulfate
🎯 ทำไมข้อนี้ถึงถูก:
Sodium thiosulfate สารละลายความเข้มข้น 20% เป็นยาทามาตรฐานดั้งเดิมที่มีระบุในบัญชียาหลักแห่งชาติสำหรับรักษาโรคเกลื้อน (tinea versicolor) โดยทาวันละ 2 ครั้ง
🔍 ข้ออื่นผิดเพราะอะไร:
• • ข้อ ก.: 20% Salicylic acid เป็น keratolytic agent ความเข้มข้นสูงเกินไปสำหรับทาลำตัว มักใช้ลอกตาปลาหรือหูด ไม่ใช่ยารักษาเกลื้อน
• ข้อ ค.: Selenium sulfide ที่ใช้รักษาเกลื้อนใช้ความเข้มข้น 2.5% โลชั่น ไม่ใช่ 20% (ความเข้มข้น 20% สูงเกินไปและระคายเคืองผิวหนังรุนแรง)
• ข้อ ง.: Sodium lauryl sulfate เป็น anionic surfactant สารชะล้าง ไม่ใช่ยารักษาเชื้อรา
• ข้อ จ.: 20% KOH (Potassium hydroxide) เป็นน้ำยาเคมีสำหรับทำ direct microscopic examination (KOH preparation) เพื่อตรวจหาเชื้อรา ไม่ใช่ยาที่ใช้ทารักษา</t>
        </is>
      </c>
      <c r="K81" s="62" t="inlineStr"/>
      <c r="L81" s="78" t="inlineStr">
        <is>
          <t>Fungal Skin Infections</t>
        </is>
      </c>
      <c r="M81" s="62" t="inlineStr">
        <is>
          <t>Clinic</t>
        </is>
      </c>
      <c r="N81" s="78" t="inlineStr">
        <is>
          <t>[SOURCE: Pharma Plus เล่มม่วง 2 - ข้อสอบย้อนหลัง PLE-CC1 ปี 2564 วันที่ 1 ข้อ 29]</t>
        </is>
      </c>
      <c r="O81" s="62" t="inlineStr">
        <is>
          <t>ข้อสอบเก่า</t>
        </is>
      </c>
      <c r="P81" s="62" t="inlineStr">
        <is>
          <t>2564</t>
        </is>
      </c>
    </row>
    <row r="82" ht="24" customHeight="1" s="49">
      <c r="A82" s="62" t="n">
        <v>74</v>
      </c>
      <c r="B82" s="78" t="inlineStr">
        <is>
          <t>[กรณีศึกษา ชายไทยอายุ 30 ปี ผื่นบริเวณใบหน้า T-zone]
ชายไทยอายุ 30 ปี เป็นผื่นบริเวณใบหน้าตำแหน่ง T-zone ลักษณะสะเก็ดเป็นมัน ผื่นแดง มีอาการเช่นนี้ตั้งแต่วัยรุ่น เป็นๆหายๆ โดยอาการมักจะกำเริบในเวลาที่อากาศเย็น
คำถาม: จากอาการดังกล่าวผู้ป่วยเป็นโรคใด</t>
        </is>
      </c>
      <c r="C82" s="62" t="inlineStr"/>
      <c r="D82" s="78" t="inlineStr">
        <is>
          <t>Pityriasis versicolor</t>
        </is>
      </c>
      <c r="E82" s="78" t="inlineStr">
        <is>
          <t>Tinea corporis</t>
        </is>
      </c>
      <c r="F82" s="78" t="inlineStr">
        <is>
          <t>Impetigo</t>
        </is>
      </c>
      <c r="G82" s="78" t="inlineStr">
        <is>
          <t>Seborrheic dermatitis</t>
        </is>
      </c>
      <c r="H82" s="78" t="inlineStr">
        <is>
          <t>Atopic dermatitis</t>
        </is>
      </c>
      <c r="I82" s="62" t="inlineStr">
        <is>
          <t>4</t>
        </is>
      </c>
      <c r="J82" s="78" t="inlineStr">
        <is>
          <t>✅ คำตอบที่ถูกต้อง: ข้อ ง. Seborrheic dermatitis
🎯 ทำไมข้อนี้ถึงถูก:
รอยโรคบริเวณใบหน้าตำแหน่ง T-zone (หน้าผาก จมูก ร่องแก้ม คิ้ว) ที่มีลักษณะเป็นผื่นแดงและมีสะเก็ดเป็นมันเยิ้ม (greasy, yellowish scales) เป็นๆ หายๆ เรื้อรัง และกำเริบเมื่ออากาศเย็นหรือมีความเครียด เป็นลักษณะทางคลินิกที่จำเพาะของ Seborrheic dermatitis (ต่อมไขมันอักเสบ)
🔍 ข้ออื่นผิดเพราะอะไร:
• ข้อ ก. Pityriasis versicolor: เกลื้อน ลักษณะเป็นผื่นดวงสีขาว สีน้ำตาล หรือแดง มีขุยละเอียด พบเด่นที่หน้าอก แผ่นหลัง และลำคอ ไม่ได้จำเพาะต่อ T-zone ของใบหน้า
• ข้อ ข. Tinea corporis: กลาก ลักษณะเป็นวงขอบนูนแดงชัดเจน ขอบยกขึ้น มีขุย และมี central clearing คันมาก มักพบบริเวณลำตัวและแขนขา
• ข้อ ค. Impetigo: โรคติดเชื้อแบคทีเรียที่ผิวหนัง มีลักษณะเป็นตุ่มน้ำหรือตุ่มหนองแตกออกเกิดเป็นสะเก็ดสีน้ำผึ้ง (honey-colored crust) มักพบในเด็กและเป็นเฉียบพลัน
• ข้อ จ. Atopic dermatitis: ผื่นภูมิแพ้ผิวหนัง ในผู้ใหญ่มักพบที่ข้อพับ (flexural areas) เช่น ข้อพับแขน ขา ผิวแห้งคันมาก ไม่ได้จำเพาะเป็น greasy scales ที่ T-zone</t>
        </is>
      </c>
      <c r="K82" s="62" t="inlineStr"/>
      <c r="L82" s="78" t="inlineStr">
        <is>
          <t>Dermatology</t>
        </is>
      </c>
      <c r="M82" s="62" t="inlineStr">
        <is>
          <t>Clinic</t>
        </is>
      </c>
      <c r="N82" s="78" t="inlineStr">
        <is>
          <t>[SOURCE: Pharma Plus เล่มม่วง 2 - ข้อสอบย้อนหลัง PLE-CC1 ปี 2564 วันที่ 2 ข้อ 24]</t>
        </is>
      </c>
      <c r="O82" s="62" t="inlineStr">
        <is>
          <t>ข้อสอบเก่า</t>
        </is>
      </c>
      <c r="P82" s="62" t="inlineStr">
        <is>
          <t>2564</t>
        </is>
      </c>
    </row>
    <row r="83" ht="24" customHeight="1" s="49">
      <c r="A83" s="62" t="n">
        <v>75</v>
      </c>
      <c r="B83" s="78" t="inlineStr">
        <is>
          <t>[กรณีศึกษา ชายไทยอายุ 30 ปี ผื่นบริเวณใบหน้า T-zone]
ชายไทยอายุ 30 ปี เป็นผื่นบริเวณใบหน้าตำแหน่ง T-zone ลักษณะสะเก็ดเป็นมัน ผื่นแดง มีอาการเช่นนี้ตั้งแต่วัยรุ่น เป็นๆหายๆ โดยอาการมักจะกำเริบในเวลาที่อากาศเย็น
คำถาม: ควรเลือกยาใดในการรักษา</t>
        </is>
      </c>
      <c r="C83" s="62" t="inlineStr"/>
      <c r="D83" s="78" t="inlineStr">
        <is>
          <t>Ketoconazole cream</t>
        </is>
      </c>
      <c r="E83" s="78" t="inlineStr">
        <is>
          <t>Mupirocin cream</t>
        </is>
      </c>
      <c r="F83" s="78" t="inlineStr">
        <is>
          <t>Itraconazole</t>
        </is>
      </c>
      <c r="G83" s="78" t="inlineStr">
        <is>
          <t>0.5% beclomethasone propionate cream</t>
        </is>
      </c>
      <c r="H83" s="78" t="inlineStr">
        <is>
          <t>ครีมว่านหางจระเข้</t>
        </is>
      </c>
      <c r="I83" s="62" t="inlineStr">
        <is>
          <t>1</t>
        </is>
      </c>
      <c r="J83" s="78" t="inlineStr">
        <is>
          <t>✅ คำตอบที่ถูกต้อง: ข้อ ก. Ketoconazole cream
🎯 ทำไมข้อนี้ถึงถูก:
Seborrheic dermatitis สัมพันธ์กับการเพิ่มจำนวนของเชื้อยีสต์ Malassezia restricta / globosa การรักษาทางเลือกแรกสำหรับผื่นบริเวณใบหน้าคือ topical antifungal cream เช่น 2% Ketoconazole cream ทาวันละ 1-2 ครั้ง มีประสิทธิภาพดีในการลดจำนวนเชื้อยีสต์และต้านการอักเสบโดยไม่ทำให้เกิดผลข้างเคียงผิวหนังฝ่อ
🔍 ข้ออื่นผิดเพราะอะไร:
• ข้อ ข. Mupirocin cream: เป็นยาปฏิชีวนะเฉพาะที่สำหรับเชื้อแบคทีเรียแกรมบวก เช่น Staphylococcus aureus ไม่มีฤทธิ์ต่อเชื้อราหรือ seborrheic dermatitis
• ข้อ ค. Itraconazole: เป็นยากินต้านเชื้อราระบบ systemic สงวนไว้สำหรับกรณีดื้อยา รุนแรง หรือกระจายตัวกว้างขวาง ไม่จำเป็นต้องใช้สำหรับผื่นเฉพาะที่ใบหน้า
• ข้อ ง. 0.5% beclomethasone propionate cream: เป็น potent topical corticosteroid ห้ามทาบนใบหน้านานเนื่องจากทำให้ผิวบาง เส้นเลือดฝอยแตก (telangiectasia) และ perioral dermatitis
• ข้อ จ. ครีมว่านหางจระเข้: มีฤทธิ์เพียงให้ความชุ่มชื้นและลดการระคายเคือง ไม่ใช่ยารักษามาตรฐานที่มีฤทธิ์ต้านเชื้อ Malassezia</t>
        </is>
      </c>
      <c r="K83" s="62" t="inlineStr"/>
      <c r="L83" s="78" t="inlineStr">
        <is>
          <t>Dermatology</t>
        </is>
      </c>
      <c r="M83" s="62" t="inlineStr">
        <is>
          <t>Clinic</t>
        </is>
      </c>
      <c r="N83" s="78" t="inlineStr">
        <is>
          <t>[SOURCE: Pharma Plus เล่มม่วง 2 - ข้อสอบย้อนหลัง PLE-CC1 ปี 2564 วันที่ 2 ข้อ 25]</t>
        </is>
      </c>
      <c r="O83" s="62" t="inlineStr">
        <is>
          <t>ข้อสอบเก่า</t>
        </is>
      </c>
      <c r="P83" s="62" t="inlineStr">
        <is>
          <t>2564</t>
        </is>
      </c>
    </row>
    <row r="84" ht="28" customHeight="1" s="49">
      <c r="A84" s="62" t="n">
        <v>76</v>
      </c>
      <c r="B84" s="78" t="inlineStr">
        <is>
          <t>[กรณีศึกษา]
ผู้ป่วยเพศชายเป็นตุ่มแดง ตุ่มน้ำใสที่ง่ามนิ้วระหว่างนิ้วชี้กับนิ้วกลางและนิ้วกลางกับนิ้วนาง คันมากรอบมือและเวลากลางคืน มีอาชีพทำงานก่อสร้าง ฐานะยากจน ภรรยาที่นอนด้วยกันก็เป็นเหมือนกัน
คำถาม: อาการของผู้ป่วย เข้าได้กับข้อใด</t>
        </is>
      </c>
      <c r="C84" s="78" t="inlineStr"/>
      <c r="D84" s="78" t="inlineStr">
        <is>
          <t>Scabies</t>
        </is>
      </c>
      <c r="E84" s="78" t="inlineStr">
        <is>
          <t>Body lice</t>
        </is>
      </c>
      <c r="F84" s="78" t="inlineStr">
        <is>
          <t>Tinea corporis</t>
        </is>
      </c>
      <c r="G84" s="78" t="inlineStr">
        <is>
          <t>Contact Dermatitis</t>
        </is>
      </c>
      <c r="H84" s="78" t="inlineStr">
        <is>
          <t>Atopic dermatitis</t>
        </is>
      </c>
      <c r="I84" s="62" t="inlineStr">
        <is>
          <t>1</t>
        </is>
      </c>
      <c r="J84" s="78" t="inlineStr">
        <is>
          <t>✅ คำตอบที่ถูกต้อง: ข้อ ก. Scabies
🎯 ทำไมข้อนี้ถึงถูก:
รอยโรคตุ่มแดงตุ่มน้ำใส (papules and vesicles) บริเวณง่ามนิ้วมือ (interdigital web spaces) ร่วมกับอาการคันรุนแรงเวลากลางคืน (nocturnal pruritus) และมีคนใกล้ชิด (ภรรยาที่นอนด้วยกัน) มีอาการเหมือนกัน เข้าได้กับโรคหิด (scabies) ที่เกิดจากการติดเชื้อ Sarcoptes scabiei
🔍 ข้ออื่นผิดเพราะอะไร:
• • ข้อ ข.: Body lice (Pediculus humanus corporis) พบบริเวณลำตัวและตามรอยตะเข็บเสื้อผ้า ไม่ได้มีรอยโรคจำเพาะที่ interdigital spaces
• ข้อ ค.: Tinea corporis เป็นการติดเชื้อราที่ผิวหนัง ลักษณะผื่นเป็น annular plaque ขอบยกนูนชัดเจนและมี central clearing มักไม่ติดต่อพร้อมกันในครอบครัวอย่างรวดเร็วเช่นนี้
• ข้อ ง.: Contact dermatitis มักจำกัดเฉพาะบริเวณที่สัมผัสสารก่อภูมิแพ้หรือสารระคายเคือง และไม่ติดต่อสู่ภรรยา
• ข้อ จ.: Atopic dermatitis มักมีประวัติภูมิแพ้เรื้อรัง รอยโรคตามข้อพับ (flexural surfaces) ไม่ติดต่อระหว่างบุคคล</t>
        </is>
      </c>
      <c r="K84" s="78" t="inlineStr">
        <is>
          <t>Scabies and Lice</t>
        </is>
      </c>
      <c r="L84" s="78" t="inlineStr">
        <is>
          <t>Clinical presentation of scabies</t>
        </is>
      </c>
      <c r="M84" s="62" t="inlineStr">
        <is>
          <t>ปานกลาง</t>
        </is>
      </c>
      <c r="N84" s="62" t="inlineStr">
        <is>
          <t>ข้อสอบเก่า</t>
        </is>
      </c>
      <c r="O84" s="78" t="inlineStr">
        <is>
          <t>[SOURCE: Pharma Plus เล่มม่วง 2 - ข้อสอบย้อนหลัง PLE-CC1 ปี 2565 ข้อ 4]</t>
        </is>
      </c>
      <c r="P84" s="62" t="n">
        <v>2565</v>
      </c>
    </row>
    <row r="85" ht="28" customHeight="1" s="49">
      <c r="A85" s="62" t="n">
        <v>77</v>
      </c>
      <c r="B85" s="78" t="inlineStr">
        <is>
          <t>[กรณีศึกษา]
ผู้ป่วยเพศชายเป็นตุ่มแดง ตุ่มน้ำใสที่ง่ามนิ้วระหว่างนิ้วชี้กับนิ้วกลางและนิ้วกลางกับนิ้วนาง คันมากรอบมือและเวลากลางคืน มีอาชีพทำงานก่อสร้าง ฐานะยากจน ภรรยาที่นอนด้วยกันก็เป็นเหมือนกัน
คำถาม: ยาใดใช้รักษาโรคดังกล่าว</t>
        </is>
      </c>
      <c r="C85" s="78" t="inlineStr"/>
      <c r="D85" s="78" t="inlineStr">
        <is>
          <t>Oral ivermectin</t>
        </is>
      </c>
      <c r="E85" s="78" t="inlineStr">
        <is>
          <t>Selenium sulfide shampoo</t>
        </is>
      </c>
      <c r="F85" s="78" t="inlineStr">
        <is>
          <t>Gamma benzene hexachloride cream</t>
        </is>
      </c>
      <c r="G85" s="78" t="inlineStr">
        <is>
          <t>Permethrin cream</t>
        </is>
      </c>
      <c r="H85" s="78" t="inlineStr">
        <is>
          <t>Dexamethasone cream</t>
        </is>
      </c>
      <c r="I85" s="62" t="inlineStr">
        <is>
          <t>4</t>
        </is>
      </c>
      <c r="J85" s="78" t="inlineStr">
        <is>
          <t>✅ คำตอบที่ถูกต้อง: ข้อ ง. Permethrin cream
🎯 ทำไมข้อนี้ถึงถูก:
ยามาตรฐาน first-line treatment สำหรับ scabies คือ 5% Permethrin cream โดยทาทั่วตัวตั้งแต่คอจรดปลายเท้า ทิ้งไว้ 8-14 ชั่วโมงแล้วล้างออก และทาซ้ำอีกครั้งใน 1-2 สัปดาห์ ร่วมกับการรักษาคู่นอนหรือสมาชิกในบ้านพร้อมกัน
🔍 ข้ออื่นผิดเพราะอะไร:
• • ข้อ ก.: Oral ivermectin (200 mcg/kg) เป็นทางเลือก second-line หรือใช้ใน crusted (Norwegian) scabies และ institutional outbreaks
• ข้อ ข.: Selenium sulfide shampoo ใช้รักษาเกลื้อน (tinea versicolor) และรังแค ไม่สามารถฆ่าตัวหิดได้
• ข้อ ค.: Gamma benzene hexachloride (Lindane) มี neurotoxicity เสี่ยงต่ออาการชัก ปัจจุบันเป็น third-line และถูกยกเลิกการใช้ในหลายประเทศ
• ข้อ จ.: Dexamethasone cream เป็น topical corticosteroid ห้ามใช้เป็นยาเดี่ยวเพราะจะกดภูมิคุ้มกันและบดบังรอยโรค (scabies incognito)</t>
        </is>
      </c>
      <c r="K85" s="78" t="inlineStr">
        <is>
          <t>Scabies and Lice</t>
        </is>
      </c>
      <c r="L85" s="78" t="inlineStr">
        <is>
          <t>First-line pharmacological treatment of scabies</t>
        </is>
      </c>
      <c r="M85" s="62" t="inlineStr">
        <is>
          <t>ปานกลาง</t>
        </is>
      </c>
      <c r="N85" s="62" t="inlineStr">
        <is>
          <t>ข้อสอบเก่า</t>
        </is>
      </c>
      <c r="O85" s="78" t="inlineStr">
        <is>
          <t>[SOURCE: Pharma Plus เล่มม่วง 2 - ข้อสอบย้อนหลัง PLE-CC1 ปี 2565 ข้อ 5]</t>
        </is>
      </c>
      <c r="P85" s="62" t="n">
        <v>2565</v>
      </c>
    </row>
    <row r="86" ht="28" customHeight="1" s="49">
      <c r="A86" s="62" t="n">
        <v>78</v>
      </c>
      <c r="B86" s="78"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อาการแพ้ ibuprofen เป็นลักษณะใด</t>
        </is>
      </c>
      <c r="C86" s="78" t="inlineStr"/>
      <c r="D86" s="78" t="inlineStr">
        <is>
          <t>SJS</t>
        </is>
      </c>
      <c r="E86" s="78" t="inlineStr">
        <is>
          <t>AGEP</t>
        </is>
      </c>
      <c r="F86" s="78" t="inlineStr">
        <is>
          <t>MP rash</t>
        </is>
      </c>
      <c r="G86" s="78" t="inlineStr">
        <is>
          <t>Urticaria</t>
        </is>
      </c>
      <c r="H86" s="78" t="inlineStr">
        <is>
          <t>Angioedema</t>
        </is>
      </c>
      <c r="I86" s="62" t="inlineStr">
        <is>
          <t>3</t>
        </is>
      </c>
      <c r="J86" s="78" t="inlineStr">
        <is>
          <t>✅ คำตอบที่ถูกต้อง: ข้อ ค. MP rash
🎯 ทำไมข้อนี้ถึงถูก:
ลักษณะผื่นตุ่มนูนแดงสลับราบ (erythematous macules and papules) ที่เกิดขึ้นหลังได้รับยา 2 วัน โดยไม่มีแผลที่เยื่อบุผิว (mucosal involvement) เข้าได้กับ maculopapular rash (MP rash หรือ morbilliform drug eruption) ซึ่งเป็น cutaneous adverse drug reaction ชนิดที่พบบ่อยที่สุด
🔍 ข้ออื่นผิดเพราะอะไร:
• • ข้อ ก.: SJS (Stevens-Johnson syndrome) เป็น severe cutaneous adverse reaction ที่มี mucosal involvement อย่างน้อย 2 ตำแหน่ง ร่วมกับ epidermal detachment และ target lesions
• ข้อ ข.: AGEP (acute generalized exanthematous pustulosis) เป็นผื่นตุ่มหนองปลอดเชื้อขนาดเล็กจำนวนมาก (non-follicular sterile pustules) บนผิวหนังสีแดง ร่วมกับมีไข้สูง
• ข้อ ง.: Urticaria (ลมพิษ) ผื่นเป็นปื้นนูนแดง คันมาก (wheal and flare) รูปร่างเปลี่ยนแปลงได้ ยุบหายได้เองภายใน 24 ชั่วโมง
• ข้อ จ.: Angioedema เป็นการบวมของเนื้อเยื่อใต้ผิวหนังชั้นลึก เช่น เปลือกตา ริมฝีปาก ลิ้น หรือทางเดินหายใจ</t>
        </is>
      </c>
      <c r="K86" s="78" t="inlineStr">
        <is>
          <t>Adverse drug reactions</t>
        </is>
      </c>
      <c r="L86" s="78" t="inlineStr">
        <is>
          <t>Maculopapular rash presentation from NSAIDs</t>
        </is>
      </c>
      <c r="M86" s="62" t="inlineStr">
        <is>
          <t>ยาก</t>
        </is>
      </c>
      <c r="N86" s="62" t="inlineStr">
        <is>
          <t>ข้อสอบเก่า</t>
        </is>
      </c>
      <c r="O86" s="78" t="inlineStr">
        <is>
          <t>[SOURCE: Pharma Plus เล่มม่วง 2 - ข้อสอบย้อนหลัง PLE-CC1 ปี 2565 ข้อ 27]</t>
        </is>
      </c>
      <c r="P86" s="62" t="n">
        <v>2565</v>
      </c>
    </row>
    <row r="87" ht="28" customHeight="1" s="49">
      <c r="A87" s="62" t="n">
        <v>79</v>
      </c>
      <c r="B87" s="78"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ผู้ป่วยรายนี้ควรเลี่ยงยาใด</t>
        </is>
      </c>
      <c r="C87" s="78" t="inlineStr"/>
      <c r="D87" s="78" t="inlineStr">
        <is>
          <t>Naproxen</t>
        </is>
      </c>
      <c r="E87" s="78" t="inlineStr">
        <is>
          <t>Celecoxib</t>
        </is>
      </c>
      <c r="F87" s="78" t="inlineStr">
        <is>
          <t>Diclofenac</t>
        </is>
      </c>
      <c r="G87" s="78" t="inlineStr">
        <is>
          <t>Indomethacin</t>
        </is>
      </c>
      <c r="H87" s="78" t="inlineStr">
        <is>
          <t>Mefenamic acid</t>
        </is>
      </c>
      <c r="I87" s="62" t="inlineStr">
        <is>
          <t>1</t>
        </is>
      </c>
      <c r="J87" s="78" t="inlineStr">
        <is>
          <t>✅ คำตอบที่ถูกต้อง: ข้อ ก. Naproxen
🎯 ทำไมข้อนี้ถึงถูก:
ผู้ป่วยแพ้ยา ibuprofen เกิดผื่น MP rash ซึ่งเป็น delayed T-cell mediated hypersensitivity มักสัมพันธ์กับโครงสร้างทางเคมีที่คล้ายคลึงกัน (chemical structure cross-reactivity) ดังนั้นผู้ป่วยจึงควรหลีกเลี่ยงยาในกลุ่ม propionic acid derivatives เหมือนกัน ได้แก่ Naproxen
🔍 ข้ออื่นผิดเพราะอะไร:
• • ข้อ ข.: Celecoxib เป็น selective COX-2 inhibitor ในกลุ่ม diaryl-substituted pyrazole มีโครงสร้างทางเคมีแตกต่างออกไป
• ข้อ ค.: Diclofenac เป็น acetic acid derivative ซึ่งโจทย์ระบุว่าผู้ป่วยเคยใช้ topical diclofenac ได้โดยไม่มีอาการแพ้
• ข้อ ง.: Indomethacin เป็น indole acetic acid derivative มีโครงสร้างต่างกลุ่ม
• ข้อ จ.: Mefenamic acid เป็น fenamate (anthranilic acid derivative) มีโครงสร้างต่างกลุ่ม</t>
        </is>
      </c>
      <c r="K87" s="78" t="inlineStr">
        <is>
          <t>Adverse drug reactions</t>
        </is>
      </c>
      <c r="L87" s="78" t="inlineStr">
        <is>
          <t>Cross-reactivity among propionic acid derivative NSAIDs</t>
        </is>
      </c>
      <c r="M87" s="62" t="inlineStr">
        <is>
          <t>ปานกลาง</t>
        </is>
      </c>
      <c r="N87" s="62" t="inlineStr">
        <is>
          <t>ข้อสอบเก่า</t>
        </is>
      </c>
      <c r="O87" s="78" t="inlineStr">
        <is>
          <t>[SOURCE: Pharma Plus เล่มม่วง 2 - ข้อสอบย้อนหลัง PLE-CC1 ปี 2565 ข้อ 28]</t>
        </is>
      </c>
      <c r="P87" s="62" t="n">
        <v>2565</v>
      </c>
    </row>
    <row r="88" ht="28" customHeight="1" s="49">
      <c r="A88" s="62" t="n">
        <v>80</v>
      </c>
      <c r="B88" s="78" t="inlineStr">
        <is>
          <t>[สถานการณ์]
ผู้ป่วยมีผื่นที่เท้าและง่ามนิ้วเท้า มีลักษณะเป็นขุยสีขาว คัน ประวัติทำงานโรงงานขนมจีนเท้าแช่น้ำนานประมาณ 4 ชั่วโมงต่อวัน
คำถาม: ผู้ป่วยมีอาการของโรคใด</t>
        </is>
      </c>
      <c r="C88" s="78" t="inlineStr"/>
      <c r="D88" s="78" t="inlineStr">
        <is>
          <t>Tinea versicolor</t>
        </is>
      </c>
      <c r="E88" s="78" t="inlineStr">
        <is>
          <t>Tinea pedis</t>
        </is>
      </c>
      <c r="F88" s="78" t="inlineStr">
        <is>
          <t>Tinea cruris</t>
        </is>
      </c>
      <c r="G88" s="78" t="inlineStr">
        <is>
          <t>Tinea capitis</t>
        </is>
      </c>
      <c r="H88" s="78" t="inlineStr">
        <is>
          <t>Tinea corporis</t>
        </is>
      </c>
      <c r="I88" s="62" t="inlineStr">
        <is>
          <t>2</t>
        </is>
      </c>
      <c r="J88" s="78" t="inlineStr">
        <is>
          <t>✅ คำตอบที่ถูกต้อง: ข้อ ข. Tinea pedis
🎯 ทำไมข้อนี้ถึงถูก:
ผื่นคัน ขุยขาว ยุ่ย บริเวณง่ามนิ้วเท้าและฝ่าเท้า ร่วมกับประวัติเท้าแช่น้ำอับชื้นเป็นเวลานาน เป็นลักษณะทางคลินิกที่จำเพาะของ Tinea pedis (โรคน้ำกัดเท้าหรือเชื้อราที่เท้า)
🔍 ข้ออื่นผิดเพราะอะไร:
• ข้อ ก.: Tinea versicolor (เกลื้อน) เกิดจากเชื้อ Malassezia มักพบบริเวณลำตัว หน้าอก หลัง เป็นรอยด่างสีขาว น้ำตาล หรือแดง
• ข้อ ค.: Tinea cruris คือการติดเชื้อรากลุ่ม dermatophyte บริเวณขาหนีบ (สังคัง)
• ข้อ ง.: Tinea capitis คือการติดเชื้อราที่บริเวณหนังศีรษะและเส้นผม พบบ่อยในเด็ก
• ข้อ จ.: Tinea corporis คือกลากตามลำตัว มีลักษณะเป็นผื่นวงกลมขอบนูนแดงคัน ชัดเจน</t>
        </is>
      </c>
      <c r="K88" s="78" t="inlineStr">
        <is>
          <t>Fungal Skin Infections</t>
        </is>
      </c>
      <c r="L88" s="78" t="inlineStr">
        <is>
          <t>Tinea Pedis Diagnosis</t>
        </is>
      </c>
      <c r="M88" s="62" t="inlineStr">
        <is>
          <t>ยาก</t>
        </is>
      </c>
      <c r="N88" s="62" t="inlineStr">
        <is>
          <t>ข้อสอบเก่า</t>
        </is>
      </c>
      <c r="O88" s="78" t="inlineStr">
        <is>
          <t>[SOURCE: Pharma Plus เล่มม่วง 2 - ข้อสอบย้อนหลัง PLE-CC1 ปี 2565 ข้อ 57]</t>
        </is>
      </c>
      <c r="P88" s="62" t="n">
        <v>2565</v>
      </c>
    </row>
    <row r="89" ht="28" customHeight="1" s="49">
      <c r="A89" s="62" t="n">
        <v>81</v>
      </c>
      <c r="B89" s="78" t="inlineStr">
        <is>
          <t>[สถานการณ์]
ผู้ป่วยมีผื่นที่เท้าและง่ามนิ้วเท้า มีลักษณะเป็นขุยสีขาว คัน ประวัติทำงานโรงงานขนมจีนเท้าแช่น้ำนานประมาณ 4 ชั่วโมงต่อวัน
คำถาม: ผู้ป่วยควรได้รับยาใด</t>
        </is>
      </c>
      <c r="C89" s="78" t="inlineStr"/>
      <c r="D89" s="78" t="inlineStr">
        <is>
          <t>Griseofulvin</t>
        </is>
      </c>
      <c r="E89" s="78" t="inlineStr">
        <is>
          <t>Coal tar shampoo</t>
        </is>
      </c>
      <c r="F89" s="78" t="inlineStr">
        <is>
          <t>Clotrimazole 1% cream</t>
        </is>
      </c>
      <c r="G89" s="78" t="inlineStr">
        <is>
          <t>Selenium sulfide 2.5% shampoo</t>
        </is>
      </c>
      <c r="H89" s="78" t="inlineStr">
        <is>
          <t>Fluconazole 400 mg single dose</t>
        </is>
      </c>
      <c r="I89" s="62" t="inlineStr">
        <is>
          <t>3</t>
        </is>
      </c>
      <c r="J89" s="78" t="inlineStr">
        <is>
          <t>✅ คำตอบที่ถูกต้อง: ข้อ ค. Clotrimazole 1% cream
🎯 ทำไมข้อนี้ถึงถูก:
Tinea pedis ระดับไม่รุนแรง การรักษาอันดับแรกคือ ยาทาต้านเชื้อรากลุ่ม imidazole เช่น Clotrimazole 1% cream ทาวันละ 2 ครั้งต่อเนื่องอย่างน้อย 2-4 สัปดาห์
🔍 ข้ออื่นผิดเพราะอะไร:
• ข้อ ก.: Griseofulvin เป็นยารับประทาน สงวนไว้สำหรับ tinea capitis หรือการติดเชื้อราที่เล็บและผิวหนังบริเวณกว้างที่ไม่ตอบสนองต่อยาทา
• ข้อ ข.: Coal tar shampoo ใช้รักษาโรคสะเก็ดเงิน (psoriasis) และ seborrheic dermatitis ไม่ใช่ยาฆ่าเชื้อรา
• ข้อ ง.: Selenium sulfide shampoo ใช้รักษาเกลื้อน (tinea versicolor) และรังแค ไม่ใช่การรักษามาตรฐานของ tinea pedis
• ข้อ จ.: Fluconazole 400 mg single dose ไม่ใช่ขนาดยามาตรฐานสำหรับ tinea pedis และควรเริ่มด้วยยาทาก่อนเสมอ</t>
        </is>
      </c>
      <c r="K89" s="78" t="inlineStr">
        <is>
          <t>Fungal Skin Infections</t>
        </is>
      </c>
      <c r="L89" s="78" t="inlineStr">
        <is>
          <t>Topical Antifungal Therapy for Tinea Pedis</t>
        </is>
      </c>
      <c r="M89" s="62" t="inlineStr">
        <is>
          <t>ปานกลาง</t>
        </is>
      </c>
      <c r="N89" s="62" t="inlineStr">
        <is>
          <t>ข้อสอบเก่า</t>
        </is>
      </c>
      <c r="O89" s="78" t="inlineStr">
        <is>
          <t>[SOURCE: Pharma Plus เล่มม่วง 2 - ข้อสอบย้อนหลัง PLE-CC1 ปี 2565 ข้อ 58]</t>
        </is>
      </c>
      <c r="P89" s="62" t="n">
        <v>2565</v>
      </c>
    </row>
    <row r="90" ht="28" customHeight="1" s="49">
      <c r="A90" s="62" t="n">
        <v>82</v>
      </c>
      <c r="B90" s="78" t="inlineStr">
        <is>
          <t>[สถานการณ์]
ชายอายุ 22 ปี เป็นผื่นขอบชัด คัน นูน แดง เป็นมาประมาณ 3 ชั่วโมง ก่อนหน้านี้ไปหาหนังสือที่ห้องสมุด เคยมีอาการแบบนี้มาก่อนและหายภายใน 1 ชั่วโมง แม่มีประวัติเป็นโรคหืด ปฏิเสธแพ้ยา/โรคประจำตัว
คำถาม: ข้อใดไม่เกี่ยวข้องกับพยาธิกำเนิดของโรค</t>
        </is>
      </c>
      <c r="C90" s="78" t="inlineStr"/>
      <c r="D90" s="78" t="inlineStr">
        <is>
          <t>T-cell</t>
        </is>
      </c>
      <c r="E90" s="78" t="inlineStr">
        <is>
          <t>Mast cell</t>
        </is>
      </c>
      <c r="F90" s="78" t="inlineStr">
        <is>
          <t>Histamine</t>
        </is>
      </c>
      <c r="G90" s="78" t="inlineStr">
        <is>
          <t>IgE-mediated</t>
        </is>
      </c>
      <c r="H90" s="78" t="inlineStr">
        <is>
          <t>Type 1 hypersensitivity</t>
        </is>
      </c>
      <c r="I90" s="62" t="inlineStr">
        <is>
          <t>1</t>
        </is>
      </c>
      <c r="J90" s="78" t="inlineStr">
        <is>
          <t>✅ คำตอบที่ถูกต้อง: ข้อ ก. T-cell
🎯 ทำไมข้อนี้ถึงถูก:
ผื่นลมพิษ (Urticaria) เป็นปฏิกิริยา Type 1 hypersensitivity เกิดจาก IgE กระตุ้นให้ Mast cell เกิด degranulation ปล่อย Histamine ออกมา ทำให้หลอดเลือดขยายตัวและบวม จึงไม่เกี่ยวข้องกับ T-cell-mediated response (Type 4)
🔍 ข้ออื่นผิดเพราะอะไร:
• ข้อ ข.: Mast cell มีบทบาทหลักในการหลั่งสารสื่อกลางการอักเสบเมื่อจับกับ IgE
• ข้อ ค.: Histamine เป็นสารหลักที่หลั่งจาก mast cell ทำให้เกิดอาการคัน หลอดเลือดขยายตัว และเกิด wheal and flare
• ข้อ ง.: IgE-mediated เป็นกลไกหลักของภูมิแพ้เฉียบพลันที่ก่อให้เกิดลมพิษ
• ข้อ จ.: Type 1 hypersensitivity คือรูปแบบการแพ้แบบเฉียบพลันที่เป็นกลไกการเกิดของลมพิษ</t>
        </is>
      </c>
      <c r="K90" s="78" t="inlineStr">
        <is>
          <t>Allergic and Immunologic Skin Disorders</t>
        </is>
      </c>
      <c r="L90" s="78" t="inlineStr">
        <is>
          <t>Pathophysiology of Urticaria (Type 1 Hypersensitivity)</t>
        </is>
      </c>
      <c r="M90" s="62" t="inlineStr">
        <is>
          <t>ปานกลาง</t>
        </is>
      </c>
      <c r="N90" s="62" t="inlineStr">
        <is>
          <t>ข้อสอบเก่า</t>
        </is>
      </c>
      <c r="O90" s="78" t="inlineStr">
        <is>
          <t>[SOURCE: Pharma Plus เล่มม่วง 2 - ข้อสอบย้อนหลัง PLE-CC1 ปี 2565 ข้อ 59]</t>
        </is>
      </c>
      <c r="P90" s="62" t="n">
        <v>2565</v>
      </c>
    </row>
    <row r="91" ht="28" customHeight="1" s="49">
      <c r="A91" s="62" t="n">
        <v>83</v>
      </c>
      <c r="B91" s="78" t="inlineStr">
        <is>
          <t>[สถานการณ์]
ชายอายุ 22 ปี เป็นผื่นขอบชัด คัน นูน แดง เป็นมาประมาณ 3 ชั่วโมง ก่อนหน้านี้ไปหาหนังสือที่ห้องสมุด เคยมีอาการแบบนี้มาก่อนและหายภายใน 1 ชั่วโมง แม่มีประวัติเป็นโรคหืด ปฏิเสธแพ้ยา/โรคประจำตัว
คำถาม: ข้อใดคือที่ใช้ในการรักษาตามแนวทางการรักษาโรคลมพิษ</t>
        </is>
      </c>
      <c r="C91" s="78" t="inlineStr"/>
      <c r="D91" s="78" t="inlineStr">
        <is>
          <t>ครีมพญายอ</t>
        </is>
      </c>
      <c r="E91" s="78" t="inlineStr">
        <is>
          <t>Loratadine</t>
        </is>
      </c>
      <c r="F91" s="78" t="inlineStr">
        <is>
          <t>Hydroxyzine</t>
        </is>
      </c>
      <c r="G91" s="78" t="inlineStr">
        <is>
          <t>Hydrocortisone cream</t>
        </is>
      </c>
      <c r="H91" s="78" t="inlineStr">
        <is>
          <t>Clobetasol propionate cream</t>
        </is>
      </c>
      <c r="I91" s="62" t="inlineStr">
        <is>
          <t>2</t>
        </is>
      </c>
      <c r="J91" s="78" t="inlineStr">
        <is>
          <t>✅ คำตอบที่ถูกต้อง: ข้อ ข. Loratadine
🎯 ทำไมข้อนี้ถึงถูก:
ตามแนวทางการรักษาโรคลมพิษสากล ยาอันดับแรกที่แนะนำคือ Second-generation H1-antihistamine เช่น Loratadine เนื่องจากมีประสิทธิภาพดี ออกฤทธิ์ยาว และไม่ง่วงซึม
🔍 ข้ออื่นผิดเพราะอะไร:
• ข้อ ก.: ครีมพญายอ ใช้บรรเทาอาการของโรคเริมและงูสวัด ไม่มีบทบาทในการรักษาโรคลมพิษ
• ข้อ ค.: Hydroxyzine เป็น First-generation H1-antihistamine ทำให้ง่วงซึมมากและมีผล anticholinergic จึงไม่ใช่อันดับแรกตามแนวทางปัจจุบัน
• ข้อ ง.: Hydrocortisone cream ยาสเตียรอยด์ทาไม่มีประสิทธิภาพในการรักษาโรคลมพิษ เนื่องจากพยาธิสภาพเกิดจาก histamine ในชั้น dermis ลึก
• ข้อ จ.: Clobetasol propionate cream สเตียรอยด์ทาความแรงสูง ไม่ใช่ยาที่ใช้รักษาโรคลมพิษ และอาจก่อให้เกิดผลข้างเคียงผิวหนังฝ่อ</t>
        </is>
      </c>
      <c r="K91" s="78" t="inlineStr">
        <is>
          <t>Urticaria Management</t>
        </is>
      </c>
      <c r="L91" s="78" t="inlineStr">
        <is>
          <t>Second-Generation Antihistamines as First-Line Treatment</t>
        </is>
      </c>
      <c r="M91" s="62" t="inlineStr">
        <is>
          <t>ยาก</t>
        </is>
      </c>
      <c r="N91" s="62" t="inlineStr">
        <is>
          <t>ข้อสอบเก่า</t>
        </is>
      </c>
      <c r="O91" s="78" t="inlineStr">
        <is>
          <t>[SOURCE: Pharma Plus เล่มม่วง 2 - ข้อสอบย้อนหลัง PLE-CC1 ปี 2565 ข้อ 60]</t>
        </is>
      </c>
      <c r="P91" s="62" t="n">
        <v>2565</v>
      </c>
    </row>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13.2" customHeight="1" s="49"/>
    <row r="163" ht="13.2" customHeight="1" s="49"/>
    <row r="164" ht="13.2" customHeight="1" s="49"/>
    <row r="165" ht="13.2" customHeight="1" s="49"/>
    <row r="166" ht="13.2" customHeight="1" s="49"/>
    <row r="167" ht="13.2" customHeight="1" s="49"/>
    <row r="168" ht="13.2" customHeight="1" s="49"/>
    <row r="169" ht="13.2" customHeight="1" s="49"/>
    <row r="170" ht="13.2" customHeight="1" s="49"/>
    <row r="171" ht="13.2" customHeight="1" s="49"/>
    <row r="172" ht="13.2" customHeight="1" s="49"/>
    <row r="173" ht="13.2" customHeight="1" s="49"/>
    <row r="174" ht="13.2" customHeight="1" s="49"/>
    <row r="175" ht="13.2" customHeight="1" s="49"/>
    <row r="176" ht="13.2" customHeight="1" s="49"/>
    <row r="177" ht="13.2" customHeight="1" s="49"/>
    <row r="178" ht="13.2" customHeight="1" s="49"/>
    <row r="179" ht="13.2" customHeight="1" s="49"/>
    <row r="180" ht="13.2" customHeight="1" s="49"/>
    <row r="181" ht="13.2" customHeight="1" s="49"/>
    <row r="182" ht="13.2" customHeight="1" s="49"/>
    <row r="183" ht="13.2" customHeight="1" s="49"/>
    <row r="184" ht="13.2" customHeight="1" s="49"/>
    <row r="185" ht="13.2" customHeight="1" s="49"/>
    <row r="186" ht="13.2" customHeight="1" s="49"/>
    <row r="187" ht="13.2" customHeight="1" s="49"/>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row r="204" ht="13.2" customHeight="1" s="49"/>
    <row r="205" ht="13.2" customHeight="1" s="49"/>
    <row r="206" ht="13.2" customHeight="1" s="49"/>
    <row r="207" ht="13.2" customHeight="1" s="49"/>
    <row r="208" ht="13.2" customHeight="1" s="49"/>
    <row r="209" ht="13.2" customHeight="1" s="49"/>
    <row r="210" ht="13.2" customHeight="1" s="49"/>
    <row r="211" ht="13.2" customHeight="1" s="49"/>
    <row r="212" ht="13.2" customHeight="1" s="49"/>
    <row r="213" ht="13.2" customHeight="1" s="49"/>
    <row r="214" ht="13.2" customHeight="1" s="49"/>
    <row r="215" ht="13.2" customHeight="1" s="49"/>
    <row r="216" ht="13.2" customHeight="1" s="49"/>
    <row r="217" ht="13.2" customHeight="1" s="49"/>
    <row r="218" ht="13.2" customHeight="1" s="49"/>
    <row r="219" ht="13.2" customHeight="1" s="49"/>
    <row r="220" ht="13.2" customHeight="1" s="49"/>
    <row r="221" ht="13.2" customHeight="1" s="49"/>
    <row r="222" ht="13.2" customHeight="1" s="49"/>
    <row r="223" ht="13.2" customHeight="1" s="49"/>
    <row r="224" ht="13.2" customHeight="1" s="49"/>
    <row r="225" ht="13.2" customHeight="1" s="49"/>
  </sheetData>
  <mergeCells count="1">
    <mergeCell ref="A1:F1"/>
  </mergeCells>
  <pageMargins left="0.75" right="0.75" top="1" bottom="1" header="0.5" footer="0.5"/>
  <pageSetup orientation="portrait" paperSize="9"/>
</worksheet>
</file>

<file path=xl/worksheets/sheet8.xml><?xml version="1.0" encoding="utf-8"?>
<worksheet xmlns="http://schemas.openxmlformats.org/spreadsheetml/2006/main">
  <sheetPr>
    <outlinePr summaryBelow="0" summaryRight="0"/>
    <pageSetUpPr/>
  </sheetPr>
  <dimension ref="A1:R173"/>
  <sheetViews>
    <sheetView workbookViewId="0">
      <pane ySplit="2" topLeftCell="A164" activePane="bottomLeft" state="frozen"/>
      <selection pane="bottomLeft" activeCell="A3" sqref="A3:P187"/>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21.6" customHeight="1" s="49">
      <c r="A3" t="n">
        <v>1</v>
      </c>
      <c r="B3"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(250) 1 tab ac qd # 30
ผลการตรวจทางห้องปฏิบัติการ ข้อใดที่บ่งบอกว่าเป็น DM</t>
        </is>
      </c>
      <c r="C3" t="inlineStr">
        <is>
          <t>[NONE]</t>
        </is>
      </c>
      <c r="D3" t="inlineStr">
        <is>
          <t>Blood glucose &gt; 150 mg/dL</t>
        </is>
      </c>
      <c r="E3" t="inlineStr">
        <is>
          <t>HbA1c &lt; 7%</t>
        </is>
      </c>
      <c r="F3" t="inlineStr">
        <is>
          <t>ปัสสาวะมากกว่า 3 ลิตร/วัน</t>
        </is>
      </c>
      <c r="G3" t="inlineStr">
        <is>
          <t>Insulin ในเลือดต่ำ</t>
        </is>
      </c>
      <c r="H3" t="inlineStr">
        <is>
          <t>Glucose tolerance test &gt; 200 mg/dL</t>
        </is>
      </c>
      <c r="I3" t="n">
        <v>5</v>
      </c>
      <c r="J3" t="inlineStr">
        <is>
          <t>✅ คำตอบที่ถูกต้อง: ข้อ จ. Glucose tolerance test &gt; 200 mg/dL
🎯 ทำไมข้อนี้ถึงถูก: เกณฑ์การวินิจฉัยโรคเบาหวานตาม ADA Guideline ข้อใดข้อหนึ่ง ได้แก่ 2-hour postload glucose จาก 75-g OGTT มากกว่าหรือเท่ากับ 200 mg/dL, FPG มากกว่าหรือเท่ากับ 126 mg/dL, HbA1c มากกว่าหรือเท่ากับ 6.5% หรือ Random plasma glucose มากกว่าหรือเท่ากับ 200 mg/dL ร่วมกับมี classic symptoms
🔍 ข้ออื่นผิดเพราะอะไร:
• ข้อ ก. ผิด: Fasting plasma glucose (FPG) ต้องมากกว่าหรือเท่ากับ 126 mg/dL ไม่ใช่ใช้เกณฑ์ตัดที่ 150 mg/dL
• ข้อ ข. ผิด: HbA1c น้อยกว่า 7% เป็นเป้าหมายการควบคุมระดับน้ำตาล (glycemic target) ของผู้ป่วยเบาหวาน ไม่ใช่เกณฑ์วินิจฉัยโรคเบาหวาน (เกณฑ์วินิจฉัยคือ HbA1c มากกว่าหรือเท่ากับ 6.5%)
• ข้อ ค. ผิด: อาการปัสสาวะมากกว่า 3 ลิตรต่อวัน (polyuria) เป็นเพียงอาการทางคลินิกที่ชวนสงสัย แต่ไม่สามารถใช้เป็นเกณฑ์เด็ดขาดทางห้องปฏิบัติการในการยืนยันโรคเบาหวานได้
• ข้อ ง. ผิด: ระดับ insulin ในเลือดต่ำอาจพบใน Type 1 DM แต่ไม่ถูกนำมาใช้เป็นเกณฑ์มาตรฐานในการวินิจฉัยเบาหวานทั่วไป</t>
        </is>
      </c>
      <c r="K3" t="inlineStr">
        <is>
          <t>[NONE]</t>
        </is>
      </c>
      <c r="L3" t="inlineStr">
        <is>
          <t>Diabetes Mellitus</t>
        </is>
      </c>
      <c r="M3" t="inlineStr">
        <is>
          <t>Clinic</t>
        </is>
      </c>
      <c r="N3" t="inlineStr">
        <is>
          <t>Case ID: CASE_P2_ENDO_C01 (สถานการณ์ที่ 1)</t>
        </is>
      </c>
      <c r="P3" t="inlineStr">
        <is>
          <t>ม่วง 2 - บทที่ 12</t>
        </is>
      </c>
      <c r="Q3" t="inlineStr">
        <is>
          <t>CASE_P2_ENDO_C01</t>
        </is>
      </c>
      <c r="R3" t="inlineStr">
        <is>
          <t>Diagnostic Criteria for Diabetes Mellitus</t>
        </is>
      </c>
    </row>
    <row r="4" ht="13.2" customHeight="1" s="49">
      <c r="A4" t="n">
        <v>2</v>
      </c>
      <c r="B4"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(250) 1 tab ac qd # 30
ผู้ป่วยมีอาการใจสั่น เหงื่อออก เป็นผลจากภาวะใด</t>
        </is>
      </c>
      <c r="C4" t="inlineStr">
        <is>
          <t>[NONE]</t>
        </is>
      </c>
      <c r="D4" t="inlineStr">
        <is>
          <t>Hypoglycemia</t>
        </is>
      </c>
      <c r="E4" t="inlineStr">
        <is>
          <t>Hyperglycemia</t>
        </is>
      </c>
      <c r="F4" t="inlineStr">
        <is>
          <t>Hypervolemia</t>
        </is>
      </c>
      <c r="G4" t="inlineStr">
        <is>
          <t>Hypovolemia</t>
        </is>
      </c>
      <c r="H4" t="inlineStr">
        <is>
          <t>Hypertension</t>
        </is>
      </c>
      <c r="I4" t="n">
        <v>1</v>
      </c>
      <c r="J4" t="inlineStr">
        <is>
          <t>✅ คำตอบที่ถูกต้อง: ข้อ ก. Hypoglycemia
🎯 ทำไมข้อนี้ถึงถูก: อาการใจสั่น (palpitations) เหงื่อออก (sweating) มือสั่น และกระวนกระวาย เป็นอาการแสดงของระบบ autonomic nervous system (sympathoadrenal response) ที่ถูกกระตุ้นเมื่อเกิดภาวะ hypoglycemia จากยา chlorpropamide
🔍 ข้ออื่นผิดเพราะอะไร:
• ข้อ ข. ผิด: Hyperglycemia มักแสดงอาการปัสสาวะบ่อย (polyuria) ดื่มน้ำบ่อย (polydipsia) น้ำหนักลด หรืออ่อนเพลีย แต่ไม่ได้กระตุ้น sympathoadrenal hyperactivity อย่างเฉียบพลันเหมือน hypoglycemia
• ข้อ ค. ผิด: Hypervolemia คือภาวะสารน้ำในร่างกายเกิน ทำให้เกิดอาการบวม (edema) แน่นหน้าอก หรือหายใจเหนื่อย ไม่ได้ทำให้ใจสั่นเหงื่อออกเฉียบพลันจากยาเบาหวาน
• ข้อ ง. ผิด: Hypovolemia คือภาวะขาดสารน้ำ ทำให้ความดันตก ชีพจรเต้นเร็ว หน้ามืด แต่มักสัมพันธ์กับการขาดน้ำหรือเสียเลือด
• ข้อ จ. ผิด: Hypertension มักไม่มีอาการแสดงจำเพาะ และไม่ได้เป็นผลข้างเคียงโดยตรงจากการเริ่มยา chlorpropamide</t>
        </is>
      </c>
      <c r="K4" t="inlineStr">
        <is>
          <t>[NONE]</t>
        </is>
      </c>
      <c r="L4" t="inlineStr">
        <is>
          <t>Diabetes Mellitus</t>
        </is>
      </c>
      <c r="M4" t="inlineStr">
        <is>
          <t>Clinic</t>
        </is>
      </c>
      <c r="N4" t="inlineStr">
        <is>
          <t>Case ID: CASE_P2_ENDO_C01 (สถานการณ์ที่ 1)</t>
        </is>
      </c>
      <c r="P4" t="inlineStr">
        <is>
          <t>ม่วง 2 - บทที่ 12</t>
        </is>
      </c>
      <c r="Q4" t="inlineStr">
        <is>
          <t>CASE_P2_ENDO_C01</t>
        </is>
      </c>
      <c r="R4" t="inlineStr">
        <is>
          <t>Symptoms of Hypoglycemia</t>
        </is>
      </c>
    </row>
    <row r="5" ht="13.2" customHeight="1" s="49">
      <c r="A5" t="n">
        <v>3</v>
      </c>
      <c r="B5"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(250) 1 tab ac qd # 30
การแก้ไขภาวะจากข้อ 2 ควรแนะนำการปฏิบัติตัวต่อผู้ป่วยอย่างไร</t>
        </is>
      </c>
      <c r="C5" t="inlineStr">
        <is>
          <t>[NONE]</t>
        </is>
      </c>
      <c r="D5" t="inlineStr">
        <is>
          <t>หยุดยา แล้วไปพบแพทย์</t>
        </is>
      </c>
      <c r="E5" t="inlineStr">
        <is>
          <t>ลดขนาดยา</t>
        </is>
      </c>
      <c r="F5" t="inlineStr">
        <is>
          <t>ให้ดื่มน้ำหวาน</t>
        </is>
      </c>
      <c r="G5" t="inlineStr">
        <is>
          <t>เพิ่มขนาดยา</t>
        </is>
      </c>
      <c r="H5" t="inlineStr">
        <is>
          <t>งดการดื่มกาแฟ</t>
        </is>
      </c>
      <c r="I5" t="n">
        <v>3</v>
      </c>
      <c r="J5" t="inlineStr">
        <is>
          <t>✅ คำตอบที่ถูกต้อง: ข้อ ค. ให้ดื่มน้ำหวาน
🎯 ทำไมข้อนี้ถึงถูก: การปฐมพยาบาลเบื้องต้นเมื่อเกิดภาวะ hypoglycemia ในผู้ป่วยที่ยังรู้สึกตัวดี ให้ปฏิบัติตาม Rule of 15 โดยให้รับประทาน fast-acting carbohydrate เช่น ดื่มน้ำหวาน 1 แก้ว หรือน้ำผลไม้ 150-200 mL (ให้ carbohydrate ประมาณ 15 กรัม) แล้วตรวจระดับน้ำตาลซ้ำใน 15 นาที
🔍 ข้ออื่นผิดเพราะอะไร:
• ข้อ ก. ผิด: การหยุดยาแล้วเดินทางไปพบแพทย์ทันทีโดยไม่แก้ไขระดับน้ำตาลต่ำ อาจทำให้ระดับน้ำตาลในเลือดลดต่ำลงจนหมดสติและเกิดอันตรายถึงชีวิต ต้องแก้ไขภาวะ hypoglycemia ทันทีเป็นอันดับแรก
• ข้อ ข. ผิด: การลดขนาดยาเป็นการปรับแผนการรักษาในระยะยาวภายหลัง แต่ขณะเกิดอาการเฉียบพลันต้องรีบกู้ระดับน้ำตาลขึ้นมาก่อน
• ข้อ ง. ผิด: การเพิ่มขนาดยาจะยิ่งทำให้เกิด severe hypoglycemia รุนแรงและเป็นอันตรายถึงชีวิต
• ข้อ จ. ผิด: การงดดื่มกาแฟไม่เกี่ยวข้องกับการแก้ไขภาวะน้ำตาลในเลือดต่ำเฉียบพลัน</t>
        </is>
      </c>
      <c r="K5" t="inlineStr">
        <is>
          <t>[NONE]</t>
        </is>
      </c>
      <c r="L5" t="inlineStr">
        <is>
          <t>Diabetes Mellitus</t>
        </is>
      </c>
      <c r="M5" t="inlineStr">
        <is>
          <t>Clinic</t>
        </is>
      </c>
      <c r="N5" t="inlineStr">
        <is>
          <t>Case ID: CASE_P2_ENDO_C01 (สถานการณ์ที่ 1)</t>
        </is>
      </c>
      <c r="P5" t="inlineStr">
        <is>
          <t>ม่วง 2 - บทที่ 12</t>
        </is>
      </c>
      <c r="Q5" t="inlineStr">
        <is>
          <t>CASE_P2_ENDO_C01</t>
        </is>
      </c>
      <c r="R5" t="inlineStr">
        <is>
          <t>Management of Hypoglycemia (Rule of 15)</t>
        </is>
      </c>
    </row>
    <row r="6" ht="13.2" customHeight="1" s="49">
      <c r="A6" t="n">
        <v>4</v>
      </c>
      <c r="B6"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(250) 1 tab ac qd # 30
ข้อใด ไม่ใช่ ภาวะแทรกซ้อนระยะยาวของโรคเบาหวาน</t>
        </is>
      </c>
      <c r="C6" t="inlineStr">
        <is>
          <t>[NONE]</t>
        </is>
      </c>
      <c r="D6" t="inlineStr">
        <is>
          <t>Retinopathy</t>
        </is>
      </c>
      <c r="E6" t="inlineStr">
        <is>
          <t>Nephropathy</t>
        </is>
      </c>
      <c r="F6" t="inlineStr">
        <is>
          <t>Neuropathy</t>
        </is>
      </c>
      <c r="G6" t="inlineStr">
        <is>
          <t>Glaucoma</t>
        </is>
      </c>
      <c r="H6" t="inlineStr">
        <is>
          <t>Atherosclerosis</t>
        </is>
      </c>
      <c r="I6" t="n">
        <v>4</v>
      </c>
      <c r="J6" t="inlineStr">
        <is>
          <t>✅ คำตอบที่ถูกต้อง: ข้อ ง. Glaucoma
🎯 ทำไมข้อนี้ถึงถูก: ภาวะแทรกซ้อนเรื้อรังระยะยาวของเบาหวานแบ่งเป็น microvascular complications ได้แก่ diabetic retinopathy, nephropathy, neuropathy และ macrovascular complications ได้แก่ coronary artery disease, stroke, peripheral artery disease จาก atherosclerosis ส่วน glaucoma ไม่ใช่ภาวะแทรกซ้อนหลักเฉพาะเจาะจงของโรคเบาหวาน
🔍 ข้ออื่นผิดเพราะอะไร:
• ข้อ ก. ผิด: Diabetic retinopathy เป็น microvascular complication ระยะยาวที่พบบ่อยและสำคัญของเบาหวาน
• ข้อ ข. ผิด: Diabetic nephropathy เป็น microvascular complication ระยะยาวที่เป็นสาเหตุหลักของ end-stage renal disease
• ข้อ ค. ผิด: Diabetic neuropathy เป็น microvascular complication ระยะยาวที่ทำให้เกิดอาการชาปลายมือปลายเท้าหรือ autonomic neuropathy
• ข้อ จ. ผิด: Atherosclerosis เป็น macrovascular complication ระยะยาวที่เป็นสาเหตุหลักของการเกิด ischemic heart disease และ stroke ในผู้ป่วยเบาหวาน</t>
        </is>
      </c>
      <c r="K6" t="inlineStr">
        <is>
          <t>[NONE]</t>
        </is>
      </c>
      <c r="L6" t="inlineStr">
        <is>
          <t>Diabetes Mellitus</t>
        </is>
      </c>
      <c r="M6" t="inlineStr">
        <is>
          <t>Clinic</t>
        </is>
      </c>
      <c r="N6" t="inlineStr">
        <is>
          <t>Case ID: CASE_P2_ENDO_C01 (สถานการณ์ที่ 1)</t>
        </is>
      </c>
      <c r="P6" t="inlineStr">
        <is>
          <t>ม่วง 2 - บทที่ 12</t>
        </is>
      </c>
      <c r="Q6" t="inlineStr">
        <is>
          <t>CASE_P2_ENDO_C01</t>
        </is>
      </c>
      <c r="R6" t="inlineStr">
        <is>
          <t>Complications of Diabetes Mellitus</t>
        </is>
      </c>
    </row>
    <row r="7" ht="13.2" customHeight="1" s="49">
      <c r="A7" t="n">
        <v>5</v>
      </c>
      <c r="B7"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(250) 1 tab ac qd # 30
ในโรงพยาบาลมี glipizide MR 30 mg แต่แพทย์ต้องการใช้ 15 mg สามารถแบ่งได้หรือไม่</t>
        </is>
      </c>
      <c r="C7" t="inlineStr">
        <is>
          <t>[NONE]</t>
        </is>
      </c>
      <c r="D7" t="inlineStr">
        <is>
          <t>แบ่งได้ เพราะได้ปริมาณยาเท่ากัน</t>
        </is>
      </c>
      <c r="E7" t="inlineStr">
        <is>
          <t>แบ่งได้ หักแบ่งแล้วละลายน้ำ</t>
        </is>
      </c>
      <c r="F7" t="inlineStr">
        <is>
          <t>แบ่งไม่ได้ เพราะมีผลต่อการปลดปล่อยยา</t>
        </is>
      </c>
      <c r="G7" t="inlineStr">
        <is>
          <t>แบ่งไม่ได้ เพราะตัวยาที่ได้อาจไม่เท่ากัน</t>
        </is>
      </c>
      <c r="H7" t="inlineStr">
        <is>
          <t>แบ่งไม่ได้ เพราะยาสลายตัวเมื่อสัมผัสสิ่งแวดล้อม</t>
        </is>
      </c>
      <c r="I7" t="n">
        <v>3</v>
      </c>
      <c r="J7" t="inlineStr">
        <is>
          <t>✅ คำตอบที่ถูกต้อง: ข้อ ค. แบ่งไม่ได้ เพราะมีผลต่อการปลดปล่อยยา
🎯 ทำไมข้อนี้ถึงถูก: Glipizide MR (Modified Release) หรือสูตรควบคุมการปลดปล่อยตัวยา ห้ามหัก บด หรือเคี้ยวเม็ดยาโดยเด็ดขาด เพราะจะทำลายระบบควบคุมการปลดปล่อยยา ทำให้เกิด dose dumping ปลดปล่อยตัวยาทั้งหมดออกมาทันที ส่งผลให้เกิด severe hypoglycemia
🔍 ข้ออื่นผิดเพราะอะไร:
• ข้อ ก. ผิด: ยารูปแบบ modified release ห้ามแบ่งเม็ดเด็ดขาด แม้จะกะปริมาณครึ่งเม็ด แต่การทำลายเม็ดยาจะทำให้สูญเสียคุณสมบัติชะลอการปลดปล่อยยา
• ข้อ ข. ผิด: การหักแบ่งแล้วนำไปละลายน้ำจะทำลายโครงสร้าง matrix หรือ membrane ควบคุมการปลดปล่อยยา ทำให้เกิด dose dumping ทันที
• ข้อ ง. ผิด: เหตุผลหลักที่ห้ามแบ่งไม่ใช่เรื่องตัวยาไม่เท่ากัน แต่เป็นเรื่องการสูญเสียระบบควบคุมการปลดปล่อยยา
• ข้อ จ. ผิด: ยาไม่ได้สลายตัวเมื่อสัมผัสสิ่งแวดล้อม แต่เกิดอันตรายจากการดูดซึมยาเร็วเกินไปจนน้ำตาลตก</t>
        </is>
      </c>
      <c r="K7" t="inlineStr">
        <is>
          <t>[NONE]</t>
        </is>
      </c>
      <c r="L7" t="inlineStr">
        <is>
          <t>Diabetes Mellitus</t>
        </is>
      </c>
      <c r="M7" t="inlineStr">
        <is>
          <t>Product</t>
        </is>
      </c>
      <c r="N7" t="inlineStr">
        <is>
          <t>Case ID: CASE_P2_ENDO_C01 (สถานการณ์ที่ 1)</t>
        </is>
      </c>
      <c r="P7" t="inlineStr">
        <is>
          <t>ม่วง 2 - บทที่ 12</t>
        </is>
      </c>
      <c r="Q7" t="inlineStr">
        <is>
          <t>CASE_P2_ENDO_C01</t>
        </is>
      </c>
      <c r="R7" t="inlineStr">
        <is>
          <t>Modified-Release Dosage Forms Administration</t>
        </is>
      </c>
    </row>
    <row r="8" ht="13.2" customHeight="1" s="49">
      <c r="A8" t="n">
        <v>6</v>
      </c>
      <c r="B8"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(250) 1 tab ac qd # 30
ข้อใดคือกลไกการออกฤทธิ์ของยา chlorpropamide</t>
        </is>
      </c>
      <c r="C8" t="inlineStr">
        <is>
          <t>[NONE]</t>
        </is>
      </c>
      <c r="D8" t="inlineStr">
        <is>
          <t>กระตุ้นการหลั่งอินซูลิน</t>
        </is>
      </c>
      <c r="E8" t="inlineStr">
        <is>
          <t>เพิ่มความไวของอินซูลินที่กล้ามเนื้อ</t>
        </is>
      </c>
      <c r="F8" t="inlineStr">
        <is>
          <t>ลดการดูดซึมน้ำตาลในทางเดินอาหาร</t>
        </is>
      </c>
      <c r="G8" t="inlineStr">
        <is>
          <t>ยับยั้งการย่อยน้ำตาลในลำไส้</t>
        </is>
      </c>
      <c r="H8" t="inlineStr">
        <is>
          <t>ลดการสร้างน้ำตาลกลูโคสในตับ</t>
        </is>
      </c>
      <c r="I8" t="n">
        <v>1</v>
      </c>
      <c r="J8" t="inlineStr">
        <is>
          <t>✅ คำตอบที่ถูกต้อง: ข้อ ก. กระตุ้นการหลั่งอินซูลิน
🎯 ทำไมข้อนี้ถึงถูก: Chlorpropamide เป็นยากลุ่ม sulfonylurea ออกฤทธิ์โดยการจับกับ sulfonylurea receptor-1 (SUR1) บน ATP-sensitive K+ channel ของ pancreatic beta-cells ส่งผลให้ channel ปิด เกิด membrane depolarization เปิด voltage-gated Ca2+ channel ให้ Ca2+ ไหลเข้าเซลล์ กระตุ้น exocytosis หลั่ง insulin
🔍 ข้ออื่นผิดเพราะอะไร:
• ข้อ ข. ผิด: การเพิ่มความไวของ insulin ที่เนื้อเยื่อกล้ามเนื้อและไขมัน เป็นกลไกหลักของยากลุ่ม thiazolidinediones (TZDs) และ metformin
• ข้อ ค. ผิด: การลดการดูดซึมน้ำตาลกลูโคสในทางเดินอาหารไม่ใช่กลไกหลักของ sulfonylureas
• ข้อ ง. ผิด: การยับยั้งเอนไซม์ย่อยน้ำตาลในลำไส้เล็ก เป็นกลไกของยากลุ่ม alpha-glucosidase inhibitors เช่น acarbose
• ข้อ จ. ผิด: การลด hepatic gluconeogenesis เป็นกลไกหลักของ metformin ในกลุ่ม biguanides</t>
        </is>
      </c>
      <c r="K8" t="inlineStr">
        <is>
          <t>[NONE]</t>
        </is>
      </c>
      <c r="L8" t="inlineStr">
        <is>
          <t>Diabetes Mellitus</t>
        </is>
      </c>
      <c r="M8" t="inlineStr">
        <is>
          <t>Clinic</t>
        </is>
      </c>
      <c r="N8" t="inlineStr">
        <is>
          <t>Case ID: CASE_P2_ENDO_C01 (สถานการณ์ที่ 1)</t>
        </is>
      </c>
      <c r="P8" t="inlineStr">
        <is>
          <t>ม่วง 2 - บทที่ 12</t>
        </is>
      </c>
      <c r="Q8" t="inlineStr">
        <is>
          <t>CASE_P2_ENDO_C01</t>
        </is>
      </c>
      <c r="R8" t="inlineStr">
        <is>
          <t>Mechanism of Action of Sulfonylureas</t>
        </is>
      </c>
    </row>
    <row r="9" ht="13.2" customHeight="1" s="49">
      <c r="A9" t="n">
        <v>7</v>
      </c>
      <c r="B9" t="inlineStr">
        <is>
          <t>ยาฉีดอินซูลินในข้อใดที่ออกฤทธิ์แบบ intermediate</t>
        </is>
      </c>
      <c r="C9" t="inlineStr">
        <is>
          <t>[NONE]</t>
        </is>
      </c>
      <c r="D9" t="inlineStr">
        <is>
          <t>Regular insulin</t>
        </is>
      </c>
      <c r="E9" t="inlineStr">
        <is>
          <t>Neutral insulin</t>
        </is>
      </c>
      <c r="F9" t="inlineStr">
        <is>
          <t>NPH insulin</t>
        </is>
      </c>
      <c r="G9" t="inlineStr">
        <is>
          <t>Insulin lispro</t>
        </is>
      </c>
      <c r="H9" t="inlineStr">
        <is>
          <t>Insulin glargine</t>
        </is>
      </c>
      <c r="I9" t="n">
        <v>3</v>
      </c>
      <c r="J9" t="inlineStr">
        <is>
          <t>✅ คำตอบที่ถูกต้อง: ข้อ ค. NPH insulin
🎯 ทำไมข้อนี้ถึงถูก: NPH insulin (Neutral Protamine Hagedorn หรือ Isophane insulin) จัดเป็น intermediate-acting insulin มี onset ประมาณ 1-2 ชั่วโมง peak 4-12 ชั่วโมง และ duration ประมาณ 14-24 ชั่วโมง มีลักษณะขุ่น (cloudy)
🔍 ข้ออื่นผิดเพราะอะไร:
• ข้อ ก. ผิด: Regular insulin (RI) จัดเป็น short-acting insulin มี onset 30-60 นาที peak 2-4 ชั่วโมง duration 5-8 ชั่วโมง
• ข้อ ข. ผิด: Neutral insulin หมายถึง Regular insulin ที่ปรับ pH ให้เป็นกลาง จัดเป็น short-acting insulin
• ข้อ ง. ผิด: Insulin lispro จัดเป็น rapid-acting insulin analog มี onset เร็วมาก 10-15 นาที peak 1 ชั่วโมง duration 3-5 ชั่วโมง
• ข้อ จ. ผิด: Insulin glargine จัดเป็น long-acting basal insulin analog ที่ไม่มี peak ชัดเจน และออกฤทธิ์ได้นานประมาณ 24 ชั่วโมง</t>
        </is>
      </c>
      <c r="K9" t="inlineStr">
        <is>
          <t>[NONE]</t>
        </is>
      </c>
      <c r="L9" t="inlineStr">
        <is>
          <t>Diabetes Mellitus</t>
        </is>
      </c>
      <c r="M9" t="inlineStr">
        <is>
          <t>Clinic</t>
        </is>
      </c>
      <c r="P9" t="inlineStr">
        <is>
          <t>ม่วง 2 - บทที่ 12</t>
        </is>
      </c>
      <c r="R9" t="inlineStr">
        <is>
          <t>Insulin Preparations and Classification</t>
        </is>
      </c>
    </row>
    <row r="10" ht="13.2" customHeight="1" s="49">
      <c r="A10" t="n">
        <v>8</v>
      </c>
      <c r="B10" t="inlineStr">
        <is>
          <t>สถานการณ์ที่ 2: 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ผู้ป่วยรายนี้จัดอยู่ในเบาหวานประเภทใด</t>
        </is>
      </c>
      <c r="C10" t="inlineStr">
        <is>
          <t>[NONE]</t>
        </is>
      </c>
      <c r="D10" t="inlineStr">
        <is>
          <t>DM type 2</t>
        </is>
      </c>
      <c r="E10" t="inlineStr">
        <is>
          <t>DM type 1</t>
        </is>
      </c>
      <c r="F10" t="inlineStr">
        <is>
          <t>Gestational DM</t>
        </is>
      </c>
      <c r="G10" t="inlineStr">
        <is>
          <t>Classification DM</t>
        </is>
      </c>
      <c r="H10" t="inlineStr">
        <is>
          <t>DM type 3</t>
        </is>
      </c>
      <c r="I10" t="n">
        <v>1</v>
      </c>
      <c r="J10" t="inlineStr">
        <is>
          <t>✅ คำตอบที่ถูกต้อง: ข้อ ก. DM type 2
🎯 ทำไมข้อนี้ถึงถูก: ผู้ป่วยหญิงอายุ 40 ปี มีบุตรแล้ว มีอาการค่อยเป็นค่อยไป (ปัสสาวะบ่อย หิวบ่อย) น้ำหนักตัวค่อนข้างมาก และวินิจฉัยเมื่ออายุวัยกลางคน จัดเป็น Type 2 Diabetes Mellitus (T2DM) ซึ่งเกิดจาก insulin resistance ร่วมกับ progressive beta-cell dysfunction
🔍 ข้ออื่นผิดเพราะอะไร:
• ข้อ ข. ผิด: Type 1 DM มักพบในเด็กหรือวัยรุ่น เกิดจาก autoimmune destruction ของ pancreatic beta-cells ทำให้ขาด insulin อย่างสิ้นเชิง และมักมาด้วยอาการรุนแรงหรือ DKA
• ข้อ ค. ผิด: Gestational DM คือเบาหวานที่ได้รับการวินิจฉัยครั้งแรกขณะกำลังตั้งครรภ์ แต่ผู้ป่วยรายนี้ไม่ได้ตั้งครรภ์ในปัจจุบัน
• ข้อ ง. ผิด: Classification DM ไม่มีชื่อการจำแนกประเภทนี้ในเกณฑ์มาตรฐาน
• ข้อ จ. ผิด: Type 3 DM ไม่ใช่ชื่อประเภททางการในเกณฑ์การจำแนกโรคเบาหวานของ ADA</t>
        </is>
      </c>
      <c r="K10" t="inlineStr">
        <is>
          <t>[NONE]</t>
        </is>
      </c>
      <c r="L10" t="inlineStr">
        <is>
          <t>Diabetes Mellitus</t>
        </is>
      </c>
      <c r="M10" t="inlineStr">
        <is>
          <t>Clinic</t>
        </is>
      </c>
      <c r="N10" t="inlineStr">
        <is>
          <t>Case ID: CASE_P2_ENDO_C02 (สถานการณ์ที่ 2)</t>
        </is>
      </c>
      <c r="P10" t="inlineStr">
        <is>
          <t>ม่วง 2 - บทที่ 12</t>
        </is>
      </c>
      <c r="Q10" t="inlineStr">
        <is>
          <t>CASE_P2_ENDO_C02</t>
        </is>
      </c>
      <c r="R10" t="inlineStr">
        <is>
          <t>Classification of Diabetes Mellitus</t>
        </is>
      </c>
    </row>
    <row r="11" ht="13.2" customHeight="1" s="49">
      <c r="A11" t="n">
        <v>9</v>
      </c>
      <c r="B11" t="inlineStr">
        <is>
          <t>สถานการณ์ที่ 2: 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Drug of choice ในการรักษา DM ตาม ADA Guideline คือยาใด</t>
        </is>
      </c>
      <c r="C11" t="inlineStr">
        <is>
          <t>[NONE]</t>
        </is>
      </c>
      <c r="D11" t="inlineStr">
        <is>
          <t>Metformin</t>
        </is>
      </c>
      <c r="E11" t="inlineStr">
        <is>
          <t>Sulfonylurea</t>
        </is>
      </c>
      <c r="F11" t="inlineStr">
        <is>
          <t>TZDs</t>
        </is>
      </c>
      <c r="G11" t="inlineStr">
        <is>
          <t>Insulin</t>
        </is>
      </c>
      <c r="H11" t="inlineStr">
        <is>
          <t>Alpha-glucosidase</t>
        </is>
      </c>
      <c r="I11" t="n">
        <v>1</v>
      </c>
      <c r="J11" t="inlineStr">
        <is>
          <t>✅ คำตอบที่ถูกต้อง: ข้อ ก. Metformin
🎯 ทำไมข้อนี้ถึงถูก: ตามแนวทางเวชปฏิบัติของ ADA และสมาคมโรคเบาหวานแห่งประเทศไทย Metformin เป็น first-line drug of choice สำหรับการรักษาผู้ป่วย Type 2 DM ร่วมกับการปรับเปลี่ยนพฤติกรรม (lifestyle modification) หากไม่มีข้อห้ามใช้ เนื่องจากมีประสิทธิภาพสูง ไม่ทำให้น้ำหนักเพิ่ม ไม่ทำให้เกิด hypoglycemia และลด cardiovascular mortality ได้
🔍 ข้ออื่นผิดเพราะอะไร:
• ข้อ ข. ผิด: Sulfonylurea มักใช้เป็น second-line add-on therapy หรือทางเลือกเมื่อมีข้อห้ามใช้ metformin เนื่องจากมีข้อเสียคือน้ำหนักตัวเพิ่มและความเสี่ยง hypoglycemia
• ข้อ ค. ผิด: TZDs เช่น pioglitazone เป็นทางเลือกรอง มีความเสี่ยงต่อน้ำหนักเพิ่ม บวมน้ำ และ heart failure
• ข้อ ง. ผิด: Insulin พิจารณาเป็น first-line เฉพาะในกรณีผู้ป่วยมี severe hyperglycemia (FPG มากกว่าหรือเท่ากับ 300 mg/dL, HbA1c มากกว่าหรือเท่ากับ 10%) หรือมี catabolic symptoms เด่นชัด
• ข้อ จ. ผิด: Alpha-glucosidase inhibitors มี efficacy ในการลด HbA1c ปานกลาง-ต่ำ และมีผลข้างเคียงทางเดินอาหารสูง จึงไม่ใช่ first-line drug</t>
        </is>
      </c>
      <c r="K11" t="inlineStr">
        <is>
          <t>[NONE]</t>
        </is>
      </c>
      <c r="L11" t="inlineStr">
        <is>
          <t>Diabetes Mellitus</t>
        </is>
      </c>
      <c r="M11" t="inlineStr">
        <is>
          <t>Clinic</t>
        </is>
      </c>
      <c r="N11" t="inlineStr">
        <is>
          <t>Case ID: CASE_P2_ENDO_C02 (สถานการณ์ที่ 2)</t>
        </is>
      </c>
      <c r="P11" t="inlineStr">
        <is>
          <t>ม่วง 2 - บทที่ 12</t>
        </is>
      </c>
      <c r="Q11" t="inlineStr">
        <is>
          <t>CASE_P2_ENDO_C02</t>
        </is>
      </c>
      <c r="R11" t="inlineStr">
        <is>
          <t>First-line Pharmacotherapy for T2DM</t>
        </is>
      </c>
    </row>
    <row r="12" ht="13.2" customHeight="1" s="49">
      <c r="A12" t="n">
        <v>10</v>
      </c>
      <c r="B12" t="inlineStr">
        <is>
          <t>สถานการณ์ที่ 2: 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เป้าหมายของโรคเบาหวานในผู้ป่วยทั่วไป ตาม ADA Guideline คือ</t>
        </is>
      </c>
      <c r="C12" t="inlineStr">
        <is>
          <t>[NONE]</t>
        </is>
      </c>
      <c r="D12" t="inlineStr">
        <is>
          <t>HbA1C &lt; 6.5</t>
        </is>
      </c>
      <c r="E12" t="inlineStr">
        <is>
          <t>HbA1C &lt; 7</t>
        </is>
      </c>
      <c r="F12" t="inlineStr">
        <is>
          <t>HbA1C &lt; 7.5</t>
        </is>
      </c>
      <c r="G12" t="inlineStr">
        <is>
          <t>HbA1C &lt; 8</t>
        </is>
      </c>
      <c r="H12" t="inlineStr">
        <is>
          <t>HbA1C &lt; 8.5</t>
        </is>
      </c>
      <c r="I12" t="n">
        <v>2</v>
      </c>
      <c r="J12" t="inlineStr">
        <is>
          <t>✅ คำตอบที่ถูกต้อง: ข้อ ข. HbA1C &lt; 7
🎯 ทำไมข้อนี้ถึงถูก: เป้าหมายระดับน้ำตาลสะสม HbA1c ทั่วไปสำหรับผู้ใหญ่ที่ไม่ได้ตั้งครรภ์ตาม ADA Guideline คือ HbA1c น้อยกว่า 7.0% เพื่อลดความเสี่ยงต่อการเกิด microvascular complications โดยไม่เพิ่มความเสี่ยงต่อ severe hypoglycemia เกินไป
🔍 ข้ออื่นผิดเพราะอะไร:
• ข้อ ก. ผิด: เป้าหมาย HbA1c น้อยกว่า 6.5% เป็นเป้าหมายที่เข้มงวด (stringent target) เหมาะสำหรับผู้ป่วยอายุน้อย เป็นเบาหวานมาไม่นาน ไม่มีโรคร่วมของหลอดเลือดหัวใจ และสามารถควบคุมได้โดยไม่เกิด hypoglycemia
• ข้อ ค. ผิด: HbA1c น้อยกว่า 7.5% หลวมเกินไปสำหรับผู้ป่วยทั่วไป
• ข้อ ง. ผิด: เป้าหมาย HbA1c น้อยกว่า 8.0% เป็นเป้าหมายที่ผ่อนปรน (less stringent target) เหมาะสำหรับผู้สูงอายุ มีโรคร่วมรุนแรง หรือมีประวัติ severe hypoglycemia
• ข้อ จ. ผิด: HbA1c น้อยกว่า 8.5% ผ่อนปรนเกินไปและเสี่ยงต่อการเกิดภาวะแทรกซ้อนของเบาหวาน</t>
        </is>
      </c>
      <c r="K12" t="inlineStr">
        <is>
          <t>[NONE]</t>
        </is>
      </c>
      <c r="L12" t="inlineStr">
        <is>
          <t>Diabetes Mellitus</t>
        </is>
      </c>
      <c r="M12" t="inlineStr">
        <is>
          <t>Clinic</t>
        </is>
      </c>
      <c r="N12" t="inlineStr">
        <is>
          <t>Case ID: CASE_P2_ENDO_C02 (สถานการณ์ที่ 2)</t>
        </is>
      </c>
      <c r="P12" t="inlineStr">
        <is>
          <t>ม่วง 2 - บทที่ 12</t>
        </is>
      </c>
      <c r="Q12" t="inlineStr">
        <is>
          <t>CASE_P2_ENDO_C02</t>
        </is>
      </c>
      <c r="R12" t="inlineStr">
        <is>
          <t>Glycemic Targets for Adults with Diabetes</t>
        </is>
      </c>
    </row>
    <row r="13" ht="13.2" customHeight="1" s="49">
      <c r="A13" t="n">
        <v>11</v>
      </c>
      <c r="B13" t="inlineStr">
        <is>
          <t>สถานการณ์ที่ 2: 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ข้อใดไม่ใช่ S/E ของยาลดระดับน้ำตาลชนิดรับประทาน</t>
        </is>
      </c>
      <c r="C13" t="inlineStr">
        <is>
          <t>[NONE]</t>
        </is>
      </c>
      <c r="D13" t="inlineStr">
        <is>
          <t>Lipoatrophy</t>
        </is>
      </c>
      <c r="E13" t="inlineStr">
        <is>
          <t>Hypoglycemia</t>
        </is>
      </c>
      <c r="F13" t="inlineStr">
        <is>
          <t>Ketonuria</t>
        </is>
      </c>
      <c r="G13" t="inlineStr">
        <is>
          <t>Hepatotoxic</t>
        </is>
      </c>
      <c r="H13" t="inlineStr">
        <is>
          <t>Lactic acidosis</t>
        </is>
      </c>
      <c r="I13" t="n">
        <v>1</v>
      </c>
      <c r="J13" t="inlineStr">
        <is>
          <t>✅ คำตอบที่ถูกต้อง: ข้อ ก. Lipoatrophy
🎯 ทำไมข้อนี้ถึงถูก: Lipoatrophy คือภาวะฝ่อของชั้นไขมันใต้ผิวหนังบริเวณที่ฉีดยา ซึ่งเป็นผลข้างเคียงเฉพาะที่จากการฉีด insulin ซ้ำๆ ที่เดิม (local complication of insulin injection) ไม่ใช่ผลข้างเคียงของยาลดระดับน้ำตาลชนิดรับประทาน (oral antidiabetic drugs)
🔍 ข้ออื่นผิดเพราะอะไร:
• ข้อ ข. ผิด: Hypoglycemia เป็นผลข้างเคียงหลักที่สำคัญของยารับประทานกลุ่ม sulfonylureas และ meglitinides
• ข้อ ค. ผิด: Ketonuria สามารถพบได้ในกรณี euglycemic DKA จากยากลุ่ม SGLT2 inhibitors
• ข้อ ง. ผิด: Hepatotoxicity เป็นผลข้างเคียงที่ต้องระวังในยารับประทานกลุ่ม TZDs (เช่น troglitazone ในอดีต) หรือ sulfonylurea บางชนิด
• ข้อ จ. ผิด: Lactic acidosis เป็นผลข้างเคียงที่รุนแรงของยารับประทานกลุ่ม biguanides (metformin)</t>
        </is>
      </c>
      <c r="K13" t="inlineStr">
        <is>
          <t>[NONE]</t>
        </is>
      </c>
      <c r="L13" t="inlineStr">
        <is>
          <t>Diabetes Mellitus</t>
        </is>
      </c>
      <c r="M13" t="inlineStr">
        <is>
          <t>Clinic</t>
        </is>
      </c>
      <c r="N13" t="inlineStr">
        <is>
          <t>Case ID: CASE_P2_ENDO_C02 (สถานการณ์ที่ 2)</t>
        </is>
      </c>
      <c r="P13" t="inlineStr">
        <is>
          <t>ม่วง 2 - บทที่ 12</t>
        </is>
      </c>
      <c r="Q13" t="inlineStr">
        <is>
          <t>CASE_P2_ENDO_C02</t>
        </is>
      </c>
      <c r="R13" t="inlineStr">
        <is>
          <t>Adverse Drug Reactions of Antidiabetic Agents</t>
        </is>
      </c>
    </row>
    <row r="14" ht="13.2" customHeight="1" s="49">
      <c r="A14" t="n">
        <v>12</v>
      </c>
      <c r="B14" t="inlineStr">
        <is>
          <t>สถานการณ์ที่ 2: 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ผู้ป่วยไม่สามารถควบคุมระดับน้ำตาลได้จึงมีการปรับเปลี่ยนยามาเป็นแบบชนิดฉีดและแบบรับประทานร่วมกัน ถามว่าผู้ป่วยควรได้รับยาฉีดแบบไหน</t>
        </is>
      </c>
      <c r="C14" t="inlineStr">
        <is>
          <t>[NONE]</t>
        </is>
      </c>
      <c r="D14" t="inlineStr">
        <is>
          <t>Rapid acting</t>
        </is>
      </c>
      <c r="E14" t="inlineStr">
        <is>
          <t>Short acting</t>
        </is>
      </c>
      <c r="F14" t="inlineStr">
        <is>
          <t>Inhaler</t>
        </is>
      </c>
      <c r="G14" t="inlineStr">
        <is>
          <t>Long acting</t>
        </is>
      </c>
      <c r="H14" t="inlineStr">
        <is>
          <t>Intermediate</t>
        </is>
      </c>
      <c r="I14" t="n">
        <v>4</v>
      </c>
      <c r="J14" t="inlineStr">
        <is>
          <t>✅ คำตอบที่ถูกต้อง: ข้อ ง. Long acting
🎯 ทำไมข้อนี้ถึงถูก: เมื่อผู้ป่วย T2DM ควบคุมระดับน้ำตาลไม่ได้ด้วยยารับประทาน การเริ่มต้น insulin ร่วมกับยารับประทานจะแนะนำให้เริ่มด้วย basal insulin ชนิด Long acting insulin (เช่น insulin glargine, degludec หรือ detemir) ฉีดวันละ 1 ครั้ง เพื่อควบคุม fasting plasma glucose อย่างสม่ำเสมอตลอด 24 ชั่วโมง และมีความเสี่ยงต่อ hypoglycemia ต่ำกว่า
🔍 ข้ออื่นผิดเพราะอะไร:
• ข้อ ก. ผิด: Rapid acting insulin ใช้เป็น prandial/bolus insulin ฉีดก่อนอาหารเพื่อคุมน้ำตาลหลังอาหาร ไม่นิยมเริ่มเดี่ยวๆ เป็นตัวแรกในการเพิ่มร่วมกับยารับประทาน
• ข้อ ข. ผิด: Short acting insulin (Regular insulin) ใช้ควบคุมน้ำตาลหลังอาหาร ไม่ใช่ basal insulin เริ่มต้น
• ข้อ ค. ผิด: Inhaled insulin มีข้อจำกัดเรื่องโรคปอดและการปรับขนาดยา ไม่ใช่สูตรมาตรฐานเริ่มต้นทั่วไป
• ข้อ จ. ผิด: Intermediate-acting insulin (NPH) สามารถใช้เป็น basal insulin ได้ แต่มี peak effect ที่ 4-12 ชั่วโมง ทำให้เสี่ยงต่อ nocturnal hypoglycemia สูงกว่า Long acting insulin analogs</t>
        </is>
      </c>
      <c r="K14" t="inlineStr">
        <is>
          <t>[NONE]</t>
        </is>
      </c>
      <c r="L14" t="inlineStr">
        <is>
          <t>Diabetes Mellitus</t>
        </is>
      </c>
      <c r="M14" t="inlineStr">
        <is>
          <t>Clinic</t>
        </is>
      </c>
      <c r="N14" t="inlineStr">
        <is>
          <t>Case ID: CASE_P2_ENDO_C02 (สถานการณ์ที่ 2)</t>
        </is>
      </c>
      <c r="P14" t="inlineStr">
        <is>
          <t>ม่วง 2 - บทที่ 12</t>
        </is>
      </c>
      <c r="Q14" t="inlineStr">
        <is>
          <t>CASE_P2_ENDO_C02</t>
        </is>
      </c>
      <c r="R14" t="inlineStr">
        <is>
          <t>Basal Insulin Therapy in T2DM</t>
        </is>
      </c>
    </row>
    <row r="15" ht="13.2" customHeight="1" s="49">
      <c r="A15" t="n">
        <v>13</v>
      </c>
      <c r="B15"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หิวบ่อย กินจุ แต่น้ำหนักไม่เพิ่ม
FH: แม่เป็นเบาหวาน ความดันโลหิตสูง ตายด้วยเส้นเลือดหัวใจขาดเลือด
ประวัติอื่น ๆ : รับราชการ สูบบุหรี่วันละ 20 มวน ดื่มไวน์ 1-2 แก้วต่อเดือน ออกกำลังกาย 1-2 ครั้งต่อเดือน
ข้อใดไม่ใช่ปัจจัยเสี่ยงของผู้ป่วยโรคความดันโลหิตสูงรายนี้</t>
        </is>
      </c>
      <c r="C15" t="inlineStr">
        <is>
          <t>[NONE]</t>
        </is>
      </c>
      <c r="D15" t="inlineStr">
        <is>
          <t>พ่อ แม่มีประวัติเป็นโรคเบาหวานและความดันโลหิตสูง</t>
        </is>
      </c>
      <c r="E15" t="inlineStr">
        <is>
          <t>แม่เสียชีวิตด้วยโรคหัวใจและหลอดเลือด</t>
        </is>
      </c>
      <c r="F15" t="inlineStr">
        <is>
          <t>มีประวัติชอบสูบบุหรี่</t>
        </is>
      </c>
      <c r="G15" t="inlineStr">
        <is>
          <t>ออกกำลังกาย 1-2 ครั้งต่อเดือน</t>
        </is>
      </c>
      <c r="H15" t="inlineStr">
        <is>
          <t>ชอบรับประทานอาหารเค็ม</t>
        </is>
      </c>
      <c r="I15" t="n">
        <v>2</v>
      </c>
      <c r="J15" t="inlineStr">
        <is>
          <t>✅ คำตอบที่ถูกต้อง: ข้อ ข. แม่เสียชีวิตด้วยโรคหัวใจและหลอดเลือด
🎯 ทำไมข้อนี้ถึงถูก: การที่มารดาเสียชีวิตด้วยโรคหัวใจและหลอดเลือด (cardiovascular disease) เป็นปัจจัยเสี่ยงสำคัญต่อการเกิด atherosclerotic cardiovascular disease (ASCVD) แต่ไม่ใช่ปัจจัยเสี่ยงทางกลไกโดยตรงของการเกิดโรคความดันโลหิตสูง (hypertension)
🔍 ข้ออื่นผิดเพราะอะไร:
• ข้อ ก. ผิด: ประวัติครอบครัว (บิดามารดา) เป็นเบาหวานและความดันโลหิตสูง เป็นปัจจัยเสี่ยงทางพันธุกรรมที่ชัดเจนของความดันโลหิตสูง
• ข้อ ค. ผิด: การสูบบุหรี่ส่งผลให้หลอดเลือดหดตัวและเร่ง arterial stiffness ทำให้ความดันโลหิตสูงขึ้น
• ข้อ ง. ผิด: การไม่ออกกำลังกายหรือมี sedentary lifestyle เป็นปัจจัยเสี่ยงสำคัญต่อความดันโลหิตสูง
• ข้อ จ. ผิด: การรับประทานอาหารเค็ม (high sodium intake) เพิ่ม fluid retention และ vascular resistance ทำให้ความดันโลหิตสูงโดยตรง</t>
        </is>
      </c>
      <c r="K15" t="inlineStr">
        <is>
          <t>[NONE]</t>
        </is>
      </c>
      <c r="L15" t="inlineStr">
        <is>
          <t>Cardiovascular Risk Factors</t>
        </is>
      </c>
      <c r="M15" t="inlineStr">
        <is>
          <t>Clinic</t>
        </is>
      </c>
      <c r="N15" t="inlineStr">
        <is>
          <t>Case ID: CASE_P2_ENDO_C03 (สถานการณ์ที่ 3)</t>
        </is>
      </c>
      <c r="P15" t="inlineStr">
        <is>
          <t>ม่วง 2 - บทที่ 12</t>
        </is>
      </c>
      <c r="Q15" t="inlineStr">
        <is>
          <t>CASE_P2_ENDO_C03</t>
        </is>
      </c>
      <c r="R15" t="inlineStr">
        <is>
          <t>Risk Factors for Hypertension</t>
        </is>
      </c>
    </row>
    <row r="16" ht="13.2" customHeight="1" s="49">
      <c r="A16" t="n">
        <v>14</v>
      </c>
      <c r="B1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หิวบ่อย กินจุ แต่น้ำหนักไม่เพิ่ม
FH: แม่เป็นเบาหวาน ความดันโลหิตสูง ตายด้วยเส้นเลือดหัวใจขาดเลือด
ประวัติอื่น ๆ : รับราชการ สูบบุหรี่วันละ 20 มวน ดื่มไวน์ 1-2 แก้วต่อเดือน ออกกำลังกาย 1-2 ครั้งต่อเดือน
ข้อใดเป็นปัจจัยเสี่ยงในการเป็นเบาหวาน และโรคหัวใจและหลอดเลือด</t>
        </is>
      </c>
      <c r="C16" t="inlineStr">
        <is>
          <t>[NONE]</t>
        </is>
      </c>
      <c r="D16" t="inlineStr">
        <is>
          <t>แม่เป็นเบาหวานและความดัน</t>
        </is>
      </c>
      <c r="E16" t="inlineStr">
        <is>
          <t>แม่ตายด้วยโรคหัวใจขาดเลือด</t>
        </is>
      </c>
      <c r="F16" t="inlineStr">
        <is>
          <t>สูบบุหรี่วันละ 20 มวน</t>
        </is>
      </c>
      <c r="G16" t="inlineStr">
        <is>
          <t>ออกกำลังกาย 1-2 ครั้ง/เดือน</t>
        </is>
      </c>
      <c r="H16" t="inlineStr">
        <is>
          <t>ดื่มไวน์ 1-2 แก้ว/เดือน</t>
        </is>
      </c>
      <c r="I16" t="n">
        <v>1</v>
      </c>
      <c r="J16" t="inlineStr">
        <is>
          <t>✅ คำตอบที่ถูกต้อง: ข้อ ก. แม่เป็นเบาหวานและความดัน
🎯 ทำไมข้อนี้ถึงถูก: ประวัติครอบครัวสายตรง (บิดาหรือมารดา) เป็นโรคเบาหวานและความดันโลหิตสูง ถือเป็น major risk factor ร่วมกันที่สำคัญทางพันธุกรรมต่อการเกิดทั้ง Type 2 Diabetes และ Cardiovascular Disease
🔍 ข้ออื่นผิดเพราะอะไร:
• ข้อ ข. ผิด: มารดาเสียชีวิตด้วยโรคหัวใจขาดเลือดเป็นประวัติครอบครัวสำหรับ premature CAD แต่ไม่ใช่ปัจจัยเสี่ยงโดยตรงของการเกิดโรคเบาหวาน
• ข้อ ค. ผิด: สูบบุหรี่เป็น major risk factor ของ CVD ชัดเจน แต่มีความสัมพันธ์ทางพันธุกรรมน้อยกว่าประวัติครอบครัวสายตรง
• ข้อ ง. ผิด: การไม่ออกกำลังกายเป็น modifiable risk factor แต่ประวัติครอบครัวเป็นความเสี่ยงพื้นฐานที่สำคัญ
• ข้อ จ. ผิด: การดื่มไวน์เพียง 1-2 แก้วต่อเดือน ถือว่าน้อยมากและไม่ได้จัดเป็นปัจจัยเสี่ยงหลัก</t>
        </is>
      </c>
      <c r="K16" t="inlineStr">
        <is>
          <t>[NONE]</t>
        </is>
      </c>
      <c r="L16" t="inlineStr">
        <is>
          <t>Cardiovascular &amp; Metabolic Risk Factors</t>
        </is>
      </c>
      <c r="M16" t="inlineStr">
        <is>
          <t>Clinic</t>
        </is>
      </c>
      <c r="N16" t="inlineStr">
        <is>
          <t>Case ID: CASE_P2_ENDO_C03 (สถานการณ์ที่ 3)</t>
        </is>
      </c>
      <c r="P16" t="inlineStr">
        <is>
          <t>ม่วง 2 - บทที่ 12</t>
        </is>
      </c>
      <c r="Q16" t="inlineStr">
        <is>
          <t>CASE_P2_ENDO_C03</t>
        </is>
      </c>
      <c r="R16" t="inlineStr">
        <is>
          <t>Shared Risk Factors for Diabetes and CVD</t>
        </is>
      </c>
    </row>
    <row r="17" ht="13.2" customHeight="1" s="49">
      <c r="A17" t="n">
        <v>15</v>
      </c>
      <c r="B17"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หิวบ่อย กินจุ แต่น้ำหนักไม่เพิ่ม
FH: แม่เป็นเบาหวาน ความดันโลหิตสูง ตายด้วยเส้นเลือดหัวใจขาดเลือด
ประวัติอื่น ๆ : รับราชการ สูบบุหรี่วันละ 20 มวน ดื่มไวน์ 1-2 แก้วต่อเดือน ออกกำลังกาย 1-2 ครั้งต่อเดือน
เภสัชกรต้องแนะนำคนไข้ให้ปฏิบัติตัว เพื่อลดโอกาสเป็นเบาหวาน โรคหัวใจและหลอดเลือด ข้อใดจำเป็นน้อยที่สุด</t>
        </is>
      </c>
      <c r="C17" t="inlineStr">
        <is>
          <t>[NONE]</t>
        </is>
      </c>
      <c r="D17" t="inlineStr">
        <is>
          <t>งดสูบบุหรี่</t>
        </is>
      </c>
      <c r="E17" t="inlineStr">
        <is>
          <t>ลดอาหารเค็ม</t>
        </is>
      </c>
      <c r="F17" t="inlineStr">
        <is>
          <t>ลดน้ำหนัก</t>
        </is>
      </c>
      <c r="G17" t="inlineStr">
        <is>
          <t>ออกกำลังกายเพิ่มเติม</t>
        </is>
      </c>
      <c r="H17" t="inlineStr">
        <is>
          <t>ลดการบริโภคน้ำตาล</t>
        </is>
      </c>
      <c r="I17" t="n">
        <v>2</v>
      </c>
      <c r="J17" t="inlineStr">
        <is>
          <t>✅ คำตอบที่ถูกต้อง: ข้อ ข. ลดอาหารเค็ม
🎯 ทำไมข้อนี้ถึงถูก: การลดอาหารเค็มมีความสำคัญอย่างมากต่อการควบคุมความดันโลหิตสูง แต่มีผลโดยตรงต่อการป้องกันหรือชะลอการเกิดโรคเบาหวานน้อยที่สุดเมื่อเปรียบเทียบกับการงดสูบบุหรี่ การลดน้ำหนักตัว การออกกำลังกายสม่ำเสมอ และการลดน้ำตาล
🔍 ข้ออื่นผิดเพราะอะไร:
• ข้อ ก. ผิด: การงดสูบบุหรี่มีความจำเป็นสูงสุดในการลด cardiovascular mortality และลด insulin resistance
• ข้อ ค. ผิด: การลดน้ำหนัก (weight loss 5-7%) เป็นกลยุทธ์ที่มีประสิทธิภาพสูงสุดในการป้องกัน Type 2 DM ในผู้ที่มีน้ำหนักเกิน
• ข้อ ง. ผิด: การออกกำลังกายอย่างน้อย 150 นาทีต่อสัปดาห์ช่วยเพิ่ม insulin sensitivity และลดความเสี่ยงเบาหวานและ CVD ได้อย่างมีนัยสำคัญ
• ข้อ จ. ผิด: การลดการบริโภคน้ำตาลช่วยลด caloric intake และควบคุมระดับน้ำตาล ป้องกันการเกิดเบาหวานโดยตรง</t>
        </is>
      </c>
      <c r="K17" t="inlineStr">
        <is>
          <t>[NONE]</t>
        </is>
      </c>
      <c r="L17" t="inlineStr">
        <is>
          <t>Diabetes &amp; CVD Prevention</t>
        </is>
      </c>
      <c r="M17" t="inlineStr">
        <is>
          <t>Clinic</t>
        </is>
      </c>
      <c r="N17" t="inlineStr">
        <is>
          <t>Case ID: CASE_P2_ENDO_C03 (สถานการณ์ที่ 3)</t>
        </is>
      </c>
      <c r="P17" t="inlineStr">
        <is>
          <t>ม่วง 2 - บทที่ 12</t>
        </is>
      </c>
      <c r="Q17" t="inlineStr">
        <is>
          <t>CASE_P2_ENDO_C03</t>
        </is>
      </c>
      <c r="R17" t="inlineStr">
        <is>
          <t>Lifestyle Modifications Priority</t>
        </is>
      </c>
    </row>
    <row r="18" ht="13.2" customHeight="1" s="49">
      <c r="A18" t="n">
        <v>16</v>
      </c>
      <c r="B18"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หิวบ่อย กินจุ แต่น้ำหนักไม่เพิ่ม
FH: แม่เป็นเบาหวาน ความดันโลหิตสูง ตายด้วยเส้นเลือดหัวใจขาดเลือด
ประวัติอื่น ๆ : รับราชการ สูบบุหรี่วันละ 20 มวน ดื่มไวน์ 1-2 แก้วต่อเดือน ออกกำลังกาย 1-2 ครั้งต่อเดือน
ผู้ป่วยได้เจาะเลือด FBS 140 mg% BP 130/80</t>
        </is>
      </c>
      <c r="C18" t="inlineStr">
        <is>
          <t>[NONE]</t>
        </is>
      </c>
      <c r="D18" t="inlineStr">
        <is>
          <t>ผู้ป่วยเป็น pre-diabetes ให้เปลี่ยนพฤติกรรมการกิน และคอยตรวจเป็นประจำทุก 1-3 ปี</t>
        </is>
      </c>
      <c r="E18" t="inlineStr">
        <is>
          <t>สงสัยว่าผู้ป่วยเป็นเบาหวาน แนะนำให้ออกกำลังกาย</t>
        </is>
      </c>
      <c r="F18" t="inlineStr">
        <is>
          <t>เป็น DM type 2 ต้องรีบให้ยาพร้อมปรับเปลี่ยนพฤติกรรมเพื่อรักษาผู้ป่วย</t>
        </is>
      </c>
      <c r="G18" t="inlineStr">
        <is>
          <t>ผู้ป่วยเป็น pre-diabetes แนะนำให้เจาะเลือดซ้ำทุก 3 ปี</t>
        </is>
      </c>
      <c r="H18" t="inlineStr">
        <is>
          <t>ผู้ป่วยเป็น DM type 2 ให้รีบส่งต่อผู้ป่วย</t>
        </is>
      </c>
      <c r="I18" t="n">
        <v>3</v>
      </c>
      <c r="J18" t="inlineStr">
        <is>
          <t>✅ คำตอบที่ถูกต้อง: ข้อ ค. เป็น DM type 2 ต้องรีบให้ยาพร้อมปรับเปลี่ยนพฤติกรรมเพื่อรักษาผู้ป่วย
🎯 ทำไมข้อนี้ถึงถูก: ผู้ป่วยมี FPG 140 mg/dL (เกินเกณฑ์วินิจฉัย 126 mg/dL) ร่วมกับมีอาการ classic symptoms (หิวน้ำบ่อย ปัสสาวะกลางคืน กินจุแต่น้ำหนักไม่เพิ่ม) จึงสามารถวินิจฉัยเป็น Type 2 Diabetes Mellitus ได้ทันที และควรเริ่มให้การรักษาด้วยยา (metformin) ควบคู่กับการปรับเปลี่ยนพฤติกรรมทันที
🔍 ข้ออื่นผิดเพราะอะไร:
• ข้อ ก. ผิด: Pre-diabetes คือระดับ FPG 100-125 mg/dL แต่ผู้ป่วยมี FPG 140 mg/dL ซึ่งเข้าเกณฑ์โรคเบาหวานแล้ว
• ข้อ ข. ผิด: ผู้ป่วยมีอาการชัดเจนและระดับน้ำตาลเกินเกณฑ์เบาหวาน การแนะนำแค่ออกกำลังกายเพียงอย่างเดียวโดยไม่วินิจฉัยและวางแผนรักษาทำให้การรักษาล่าช้า
• ข้อ ง. ผิด: ผู้ป่วยเข้าเกณฑ์เบาหวาน ไม่ใช่ pre-diabetes และการตรวจซ้ำทุก 3 ปีทำให้ผู้ป่วยขาดการรักษาที่จำเป็น
• ข้อ จ. ผิด: Type 2 DM ทั่วไปที่ไม่มีภาวะฉุกเฉิน แพทย์และเภสัชกรสามารถเริ่มให้การรักษาและดูแลได้ตามแนวทางเวชปฏิบัติ ไม่จำเป็นต้องรีบส่งต่อฉุกเฉิน</t>
        </is>
      </c>
      <c r="K18" t="inlineStr">
        <is>
          <t>[NONE]</t>
        </is>
      </c>
      <c r="L18" t="inlineStr">
        <is>
          <t>Diabetes Mellitus</t>
        </is>
      </c>
      <c r="M18" t="inlineStr">
        <is>
          <t>Clinic</t>
        </is>
      </c>
      <c r="N18" t="inlineStr">
        <is>
          <t>Case ID: CASE_P2_ENDO_C03 (สถานการณ์ที่ 3)</t>
        </is>
      </c>
      <c r="P18" t="inlineStr">
        <is>
          <t>ม่วง 2 - บทที่ 12</t>
        </is>
      </c>
      <c r="Q18" t="inlineStr">
        <is>
          <t>CASE_P2_ENDO_C03</t>
        </is>
      </c>
      <c r="R18" t="inlineStr">
        <is>
          <t>Diagnosis and Early Management of T2DM</t>
        </is>
      </c>
    </row>
    <row r="19" ht="13.2" customHeight="1" s="49">
      <c r="A19" t="n">
        <v>17</v>
      </c>
      <c r="B19"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หิวบ่อย กินจุ แต่น้ำหนักไม่เพิ่ม
FH: แม่เป็นเบาหวาน ความดันโลหิตสูง ตายด้วยเส้นเลือดหัวใจขาดเลือด
ประวัติอื่น ๆ : รับราชการ สูบบุหรี่วันละ 20 มวน ดื่มไวน์ 1-2 แก้วต่อเดือน ออกกำลังกาย 1-2 ครั้งต่อเดือน
2 ปีต่อมา ผู้ป่วยมาพบแพทย์ มีค่า Lab ดังนี้
FBS 210 จ่าย Metformin 1x2 # 60
ค่าผลปฏิบัติการใดที่บ่งบอกว่าผู้ป่วยเป็น hyperglycemia</t>
        </is>
      </c>
      <c r="C19" t="inlineStr">
        <is>
          <t>[NONE]</t>
        </is>
      </c>
      <c r="D19" t="inlineStr">
        <is>
          <t>FBS 210%</t>
        </is>
      </c>
      <c r="E19" t="inlineStr">
        <is>
          <t>Cholesterol</t>
        </is>
      </c>
      <c r="F19" t="inlineStr">
        <is>
          <t>LDL</t>
        </is>
      </c>
      <c r="G19" t="inlineStr">
        <is>
          <t>HDL 35%</t>
        </is>
      </c>
      <c r="H19" t="inlineStr">
        <is>
          <t>TGS</t>
        </is>
      </c>
      <c r="I19" t="n">
        <v>1</v>
      </c>
      <c r="J19" t="inlineStr">
        <is>
          <t>✅ คำตอบที่ถูกต้อง: ข้อ ก. FBS 210%
🎯 ทำไมข้อนี้ถึงถูก: Fasting Blood Sugar (FBS) หรือ FPG มีค่า 210 mg/dL (ในโจทย์พิมพ์ 210%) เป็นค่าทางห้องปฏิบัติการที่แสดงถึงภาวะน้ำตาลในเลือดสูง (hyperglycemia) ชัดเจนและเกินเกณฑ์ปกติอย่างมาก
🔍 ข้ออื่นผิดเพราะอะไร:
• ข้อ ข. ผิด: Cholesterol เป็นค่า lipid profile ที่ประเมินภาวะ dyslipidemia ไม่ใช่การประเมินภาวะ hyperglycemia
• ข้อ ค. ผิด: LDL-C ประเมินความเสี่ยงต่อ atherosclerotic cardiovascular disease ไม่ได้บอกระดับน้ำตาล
• ข้อ ง. ผิด: HDL 35 mg/dL บ่งชี้ภาวะ low HDL ซึ่งเป็นปัจจัยเสี่ยงของ CVD แต่ไม่ใช่ค่าที่แสดง hyperglycemia
• ข้อ จ. ผิด: Triglycerides (TGs) ประเมินระดับไขมันไตรกลีเซอไรด์ในเลือด ไม่ใช่ระดับน้ำตาล</t>
        </is>
      </c>
      <c r="K19" t="inlineStr">
        <is>
          <t>[NONE]</t>
        </is>
      </c>
      <c r="L19" t="inlineStr">
        <is>
          <t>Diabetes Mellitus</t>
        </is>
      </c>
      <c r="M19" t="inlineStr">
        <is>
          <t>Clinic</t>
        </is>
      </c>
      <c r="N19" t="inlineStr">
        <is>
          <t>Case ID: CASE_P2_ENDO_C03 (สถานการณ์ที่ 3)</t>
        </is>
      </c>
      <c r="P19" t="inlineStr">
        <is>
          <t>ม่วง 2 - บทที่ 12</t>
        </is>
      </c>
      <c r="Q19" t="inlineStr">
        <is>
          <t>CASE_P2_ENDO_C03</t>
        </is>
      </c>
      <c r="R19" t="inlineStr">
        <is>
          <t>Laboratory Assessment of Hyperglycemia</t>
        </is>
      </c>
    </row>
    <row r="20" ht="13.2" customHeight="1" s="49">
      <c r="A20" t="n">
        <v>18</v>
      </c>
      <c r="B20"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หิวบ่อย กินจุ แต่น้ำหนักไม่เพิ่ม
FH: แม่เป็นเบาหวาน ความดันโลหิตสูง ตายด้วยเส้นเลือดหัวใจขาดเลือด
ประวัติอื่น ๆ : รับราชการ สูบบุหรี่วันละ 20 มวน ดื่มไวน์ 1-2 แก้วต่อเดือน ออกกำลังกาย 1-2 ครั้งต่อเดือน
2 ปีต่อมา ผู้ป่วยมาพบแพทย์ มีค่า Lab ดังนี้
FBS 210 จ่าย Metformin 1x2 # 60
ยาที่แพทย์สั่งจ่ายอยู่ในกลุ่มใด</t>
        </is>
      </c>
      <c r="C20" t="inlineStr">
        <is>
          <t>[NONE]</t>
        </is>
      </c>
      <c r="D20" t="inlineStr">
        <is>
          <t>Biguanide</t>
        </is>
      </c>
      <c r="E20" t="inlineStr">
        <is>
          <t>Glitazone</t>
        </is>
      </c>
      <c r="F20" t="inlineStr">
        <is>
          <t>Sulfonylurea</t>
        </is>
      </c>
      <c r="G20" t="inlineStr">
        <is>
          <t>GLP-1 analogue</t>
        </is>
      </c>
      <c r="H20" t="inlineStr">
        <is>
          <t>Incretin analogue</t>
        </is>
      </c>
      <c r="I20" t="n">
        <v>1</v>
      </c>
      <c r="J20" t="inlineStr">
        <is>
          <t>✅ คำตอบที่ถูกต้อง: ข้อ ก. Biguanide
🎯 ทำไมข้อนี้ถึงถูก: ยาที่แพทย์สั่งจ่ายคือ Metformin ซึ่งจัดอยู่ในกลุ่ม Biguanide ออกฤทธิ์ลดการสร้างกลูโคสที่ตับผ่านการกระตุ้นเอนไซม์ AMP-activated protein kinase (AMPK)
🔍 ข้ออื่นผิดเพราะอะไร:
• ข้อ ข. ผิด: Glitazone หรือ Thiazolidinediones (TZDs) เช่น pioglitazone, rosiglitazone ออกฤทธิ์ผ่าน PPAR-gamma
• ข้อ ค. ผิด: Sulfonylurea เช่น glibenclamide, glipizide, gliclazide ออกฤทธิ์กระตุ้นการหลั่ง insulin จาก beta-cells
• ข้อ ง. ผิด: GLP-1 analogue หรือ GLP-1 receptor agonists เช่น liraglutide, dulaglutide เป็นยากลุ่มกระตุ้น incretin receptor
• ข้อ จ. ผิด: Incretin analogue ครอบคลุมกลุ่ม GLP-1 agonists ไม่ใช่กลุ่มของ metformin</t>
        </is>
      </c>
      <c r="K20" t="inlineStr">
        <is>
          <t>[NONE]</t>
        </is>
      </c>
      <c r="L20" t="inlineStr">
        <is>
          <t>Diabetes Mellitus</t>
        </is>
      </c>
      <c r="M20" t="inlineStr">
        <is>
          <t>Clinic</t>
        </is>
      </c>
      <c r="N20" t="inlineStr">
        <is>
          <t>Case ID: CASE_P2_ENDO_C03 (สถานการณ์ที่ 3)</t>
        </is>
      </c>
      <c r="P20" t="inlineStr">
        <is>
          <t>ม่วง 2 - บทที่ 12</t>
        </is>
      </c>
      <c r="Q20" t="inlineStr">
        <is>
          <t>CASE_P2_ENDO_C03</t>
        </is>
      </c>
      <c r="R20" t="inlineStr">
        <is>
          <t>Antidiabetic Drug Classification</t>
        </is>
      </c>
    </row>
    <row r="21" ht="13.2" customHeight="1" s="49">
      <c r="A21" t="n">
        <v>19</v>
      </c>
      <c r="B21"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หิวบ่อย กินจุ แต่น้ำหนักไม่เพิ่ม
FH: แม่เป็นเบาหวาน ความดันโลหิตสูง ตายด้วยเส้นเลือดหัวใจขาดเลือด
ประวัติอื่น ๆ : รับราชการ สูบบุหรี่วันละ 20 มวน ดื่มไวน์ 1-2 แก้วต่อเดือน ออกกำลังกาย 1-2 ครั้งต่อเดือน
2 ปีต่อมา ผู้ป่วยมาพบแพทย์ มีค่า Lab ดังนี้
FBS 210 จ่าย Metformin 1x2 # 60
อาการไม่พึงประสงค์ที่เกิดขึ้นบ่อยจากยาตัวนี้</t>
        </is>
      </c>
      <c r="C21" t="inlineStr">
        <is>
          <t>[NONE]</t>
        </is>
      </c>
      <c r="D21" t="inlineStr">
        <is>
          <t>Anorexia</t>
        </is>
      </c>
      <c r="E21" t="inlineStr">
        <is>
          <t>Flatulence</t>
        </is>
      </c>
      <c r="F21" t="inlineStr">
        <is>
          <t>Constipation</t>
        </is>
      </c>
      <c r="G21" t="inlineStr">
        <is>
          <t>Lactic acidosis</t>
        </is>
      </c>
      <c r="H21" t="inlineStr">
        <is>
          <t>Hypoglycemia</t>
        </is>
      </c>
      <c r="I21" t="n">
        <v>1</v>
      </c>
      <c r="J21" t="inlineStr">
        <is>
          <t>✅ คำตอบที่ถูกต้อง: ข้อ ก. Anorexia
🎯 ทำไมข้อนี้ถึงถูก: อาการไม่พึงประสงค์ที่พบบ่อยที่สุดของ Metformin คืออาการในระบบทางเดินอาหาร (gastrointestinal side effects) ได้แก่ เบื่ออาหาร (anorexia) คลื่นไส้ ท้องอืด ท้องเสีย แน่นท้อง จึงแนะนำให้รับประทานยาพร้อมหรือหลังอาหารทันที
🔍 ข้ออื่นผิดเพราะอะไร:
• ข้อ ข. ผิด: แม้ flatulence จะพบได้ในระบบทางเดินอาหาร แต่อาการเบื่ออาหารและคลื่นไส้เป็นลักษณะเด่นของ metformin ในตำราและข้อสอบ (หรือตอบข้อ ก ตามเฉลยหลัก)
• ข้อ ค. ผิด: Metformin มักทำให้เกิดอาการถ่ายเหลวหรือท้องเสีย (diarrhea) ไม่ใช่ท้องผูก (constipation)
• ข้อ ง. ผิด: Lactic acidosis เป็นอาการไม่พึงประสงค์ที่รุนแรงมาก (severe/fatal) แต่เกิดขึ้นได้ยากมาก (rare) ไม่ใช่อาการที่พบบ่อย
• ข้อ จ. ผิด: Metformin ไม่กระตุ้นการหลั่ง insulin จึงแทบไม่ทำให้เกิด hypoglycemia เมื่อใช้เป็นยาเดี่ยว</t>
        </is>
      </c>
      <c r="K21" t="inlineStr">
        <is>
          <t>[NONE]</t>
        </is>
      </c>
      <c r="L21" t="inlineStr">
        <is>
          <t>Diabetes Mellitus</t>
        </is>
      </c>
      <c r="M21" t="inlineStr">
        <is>
          <t>Clinic</t>
        </is>
      </c>
      <c r="N21" t="inlineStr">
        <is>
          <t>Case ID: CASE_P2_ENDO_C03 (สถานการณ์ที่ 3)</t>
        </is>
      </c>
      <c r="P21" t="inlineStr">
        <is>
          <t>ม่วง 2 - บทที่ 12</t>
        </is>
      </c>
      <c r="Q21" t="inlineStr">
        <is>
          <t>CASE_P2_ENDO_C03</t>
        </is>
      </c>
      <c r="R21" t="inlineStr">
        <is>
          <t>Adverse Effects of Metformin</t>
        </is>
      </c>
    </row>
    <row r="22" ht="13.2" customHeight="1" s="49">
      <c r="A22" t="n">
        <v>20</v>
      </c>
      <c r="B22"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อาการไม่พึงประสงค์จากยาเบาหวานที่ผู้ป่วยได้รับคืออาการใด</t>
        </is>
      </c>
      <c r="C22" t="inlineStr">
        <is>
          <t>[NONE]</t>
        </is>
      </c>
      <c r="D22" t="inlineStr">
        <is>
          <t>Flatulence</t>
        </is>
      </c>
      <c r="E22" t="inlineStr">
        <is>
          <t>Hypoglycemia</t>
        </is>
      </c>
      <c r="F22" t="inlineStr">
        <is>
          <t>Dizziness</t>
        </is>
      </c>
      <c r="G22" t="inlineStr">
        <is>
          <t>Headache</t>
        </is>
      </c>
      <c r="H22" t="inlineStr">
        <is>
          <t>Photosensitivity</t>
        </is>
      </c>
      <c r="I22" t="n">
        <v>1</v>
      </c>
      <c r="J22" t="inlineStr">
        <is>
          <t>✅ คำตอบที่ถูกต้อง: ข้อ ก. Flatulence
🎯 ทำไมข้อนี้ถึงถูก: Acarbose ออกฤทธิ์ยับยั้งเอนไซม์ alpha-glucosidase ที่เยื่อบุลำไส้เล็ก ทำให้คาร์โบไฮเดรตเชิงซ้อนไม่ถูกย่อยและผ่านลงมายังลำไส้ใหญ่ แบคทีเรียในลำไส้จะเกิดการหมัก (fermentation) ก่อให้เกิดแก๊ส ทำให้เกิดอาการท้องอืด แน่นท้อง ผายลมบ่อย (flatulence) และถ่ายเหลว
🔍 ข้ออื่นผิดเพราะอะไร:
• ข้อ ข. ผิด: Acarbose ไม่ได้กระตุ้นการหลั่ง insulin จึงไม่ก่อให้เกิด hypoglycemia เมื่อใช้เป็นยาเดี่ยว
• ข้อ ค. ผิด: Dizziness ไม่ใช่อาการไม่พึงประสงค์ที่พบบ่อยหรือเด่นชัดของ acarbose
• ข้อ ง. ผิด: Headache ไม่ใช่อาการข้างเคียงเฉพาะเจาะจงของ acarbose
• ข้อ จ. ผิด: Photosensitivity ไม่ใช่อาการข้างเคียงของ acarbose</t>
        </is>
      </c>
      <c r="K22" t="inlineStr">
        <is>
          <t>[NONE]</t>
        </is>
      </c>
      <c r="L22" t="inlineStr">
        <is>
          <t>Diabetes Mellitus</t>
        </is>
      </c>
      <c r="M22" t="inlineStr">
        <is>
          <t>Clinic</t>
        </is>
      </c>
      <c r="N22" t="inlineStr">
        <is>
          <t>Case ID: CASE_P2_ENDO_C04 (สถานการณ์ที่ 4)</t>
        </is>
      </c>
      <c r="P22" t="inlineStr">
        <is>
          <t>ม่วง 2 - บทที่ 12</t>
        </is>
      </c>
      <c r="Q22" t="inlineStr">
        <is>
          <t>CASE_P2_ENDO_C04</t>
        </is>
      </c>
      <c r="R22" t="inlineStr">
        <is>
          <t>Adverse Effects of Alpha-Glucosidase Inhibitors</t>
        </is>
      </c>
    </row>
    <row r="23" ht="13.2" customHeight="1" s="49">
      <c r="A23" t="n">
        <v>21</v>
      </c>
      <c r="B23"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ผู้ป่วยควรได้รับยาเบาหวานชนิดใดเพิ่ม</t>
        </is>
      </c>
      <c r="C23" t="inlineStr">
        <is>
          <t>[NONE]</t>
        </is>
      </c>
      <c r="D23" t="inlineStr">
        <is>
          <t>Glipizide</t>
        </is>
      </c>
      <c r="E23" t="inlineStr">
        <is>
          <t>Glibenclamide</t>
        </is>
      </c>
      <c r="F23" t="inlineStr">
        <is>
          <t>Metformin</t>
        </is>
      </c>
      <c r="G23" t="inlineStr">
        <is>
          <t>Insulin lispro</t>
        </is>
      </c>
      <c r="H23" t="inlineStr">
        <is>
          <t>Insulin glargine</t>
        </is>
      </c>
      <c r="I23" t="n">
        <v>3</v>
      </c>
      <c r="J23" t="inlineStr">
        <is>
          <t>✅ คำตอบที่ถูกต้อง: ข้อ ค. Metformin
🎯 ทำไมข้อนี้ถึงถูก: ผู้ป่วยหญิงรายนี้มีน้ำหนัก 81 kg สูง 150 cm (BMI 36 kg/m2 จัดเป็น obesity) และมีประวัติแพ้ยา sulfonamide ยาเบาหวานที่เหมาะสมที่สุดในการเพิ่มการรักษาคือ Metformin เนื่องจากเป็น first-line drug ช่วยลด insulin resistance ไม่ทำให้น้ำหนักตัวเพิ่ม และไม่มี cross-reactivity กับ sulfa
🔍 ข้ออื่นผิดเพราะอะไร:
• ข้อ ก. ผิด: Glipizide เป็นยากลุ่ม sulfonylurea ซึ่งมีโครงสร้าง sulfonamide ทำให้มีข้อห้ามใช้ในผู้ที่มีประวัติแพ้รุนแรง และทำให้น้ำหนักตัวเพิ่มขึ้น
• ข้อ ข. ผิด: Glibenclamide เป็นยากลุ่ม sulfonylurea เสี่ยงต่อการแพ้ข้ามกลุ่มในผู้แพ้ sulfa เสี่ยงต่อ hypoglycemia สูง และทำให้น้ำหนักเพิ่ม
• ข้อ ง. ผิด: Insulin lispro เป็น prandial insulin ไม่ใช่ยาทางเลือกแรกในการเพิ่มการรักษา และทำให้น้ำหนักตัวเพิ่มขึ้น
• ข้อ จ. ผิด: Insulin glargine พิจารณาเมื่อใช้ยากลุ่มรับประทานเต็มที่แล้วยังคุมไม่ได้ หรือมีข้อบ่งชี้เฉพาะ</t>
        </is>
      </c>
      <c r="K23" t="inlineStr">
        <is>
          <t>[NONE]</t>
        </is>
      </c>
      <c r="L23" t="inlineStr">
        <is>
          <t>Diabetes Mellitus</t>
        </is>
      </c>
      <c r="M23" t="inlineStr">
        <is>
          <t>Clinic</t>
        </is>
      </c>
      <c r="N23" t="inlineStr">
        <is>
          <t>Case ID: CASE_P2_ENDO_C04 (สถานการณ์ที่ 4)</t>
        </is>
      </c>
      <c r="P23" t="inlineStr">
        <is>
          <t>ม่วง 2 - บทที่ 12</t>
        </is>
      </c>
      <c r="Q23" t="inlineStr">
        <is>
          <t>CASE_P2_ENDO_C04</t>
        </is>
      </c>
      <c r="R23" t="inlineStr">
        <is>
          <t>Antidiabetic Therapy Selection in Obese T2DM</t>
        </is>
      </c>
    </row>
    <row r="24" ht="13.2" customHeight="1" s="49">
      <c r="A24" t="n">
        <v>22</v>
      </c>
      <c r="B24"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ผู้ป่วยโรคใดมีข้อห้ามใช้ยา metformin</t>
        </is>
      </c>
      <c r="C24" t="inlineStr">
        <is>
          <t>[NONE]</t>
        </is>
      </c>
      <c r="D24" t="inlineStr">
        <is>
          <t>Lactic acidosis</t>
        </is>
      </c>
      <c r="E24" t="inlineStr">
        <is>
          <t>Obesity</t>
        </is>
      </c>
      <c r="F24" t="inlineStr">
        <is>
          <t>Hypertension</t>
        </is>
      </c>
      <c r="G24" t="inlineStr">
        <is>
          <t>Hyperlipidemia</t>
        </is>
      </c>
      <c r="H24" t="inlineStr">
        <is>
          <t>Gastric ulcer</t>
        </is>
      </c>
      <c r="I24" t="n">
        <v>1</v>
      </c>
      <c r="J24" t="inlineStr">
        <is>
          <t>✅ คำตอบที่ถูกต้อง: ข้อ ก. Lactic acidosis
🎯 ทำไมข้อนี้ถึงถูก: ผู้ป่วยที่มีประวัติหรือมีความเสี่ยงสูงต่อการเกิด Lactic acidosis หรือมีภาวะ severe renal impairment (eGFR น้อยกว่า 30 mL/min/1.73m2), severe hepatic failure, หรือ tissue hypoperfusion ถือเป็นข้อห้ามใช้เด็ดขาด (absolute contraindication) ของ metformin
🔍 ข้ออื่นผิดเพราะอะไร:
• ข้อ ข. ผิด: Obesity (โรคอ้วน) ถือเป็นข้อบ่งใช้ที่เหมาะสมอย่างยิ่งสำหรับ metformin เพราะยาไม่ทำให้น้ำหนักตัวเพิ่มและอาจช่วยลดน้ำหนักได้เล็กน้อย
• ข้อ ค. ผิด: Hypertension ไม่ใช่ข้อห้ามใช้ของ metformin และผู้ป่วยเบาหวานส่วนใหญ่มีความดันโลหิตสูงร่วมด้วย
• ข้อ ง. ผิด: Hyperlipidemia ไม่ใช่ข้อห้ามใช้ของ metformin และ metformin อาจช่วยปรับ lipid profile ให้ดีขึ้นเล็กน้อย
• ข้อ จ. ผิด: Gastric ulcer ไม่ใช่ข้อห้ามใช้เด็ดขาดของ metformin แม้ว่ายาอาจมีอาการระคายเคืองทางเดินอาหารได้บ้าง แต่บรรเทาได้โดยรับประทานพร้อมอาหาร</t>
        </is>
      </c>
      <c r="K24" t="inlineStr">
        <is>
          <t>[NONE]</t>
        </is>
      </c>
      <c r="L24" t="inlineStr">
        <is>
          <t>Diabetes Mellitus</t>
        </is>
      </c>
      <c r="M24" t="inlineStr">
        <is>
          <t>Clinic</t>
        </is>
      </c>
      <c r="N24" t="inlineStr">
        <is>
          <t>Case ID: CASE_P2_ENDO_C04 (สถานการณ์ที่ 4)</t>
        </is>
      </c>
      <c r="P24" t="inlineStr">
        <is>
          <t>ม่วง 2 - บทที่ 12</t>
        </is>
      </c>
      <c r="Q24" t="inlineStr">
        <is>
          <t>CASE_P2_ENDO_C04</t>
        </is>
      </c>
      <c r="R24" t="inlineStr">
        <is>
          <t>Contraindications of Metformin</t>
        </is>
      </c>
    </row>
    <row r="25" ht="13.2" customHeight="1" s="49">
      <c r="A25" t="n">
        <v>23</v>
      </c>
      <c r="B25"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ยารักษาโรคความดันโลหิตสูงในข้อใดเหมาะสมสำหรับผู้ป่วยรายนี้</t>
        </is>
      </c>
      <c r="C25" t="inlineStr">
        <is>
          <t>[NONE]</t>
        </is>
      </c>
      <c r="D25" t="inlineStr">
        <is>
          <t>ACEIs</t>
        </is>
      </c>
      <c r="E25" t="inlineStr">
        <is>
          <t>Alpha-blockers</t>
        </is>
      </c>
      <c r="F25" t="inlineStr">
        <is>
          <t>B-blockers</t>
        </is>
      </c>
      <c r="G25" t="inlineStr">
        <is>
          <t>Loop diuretics</t>
        </is>
      </c>
      <c r="H25" t="inlineStr">
        <is>
          <t>Thiazides</t>
        </is>
      </c>
      <c r="I25" t="n">
        <v>1</v>
      </c>
      <c r="J25" t="inlineStr">
        <is>
          <t>✅ คำตอบที่ถูกต้อง: ข้อ ก. ACEIs
🎯 ทำไมข้อนี้ถึงถูก: ACEIs (Angiotensin-Converting Enzyme Inhibitors) หรือ ARBs เป็น first-line antihypertensive drug of choice ในผู้ป่วยโรคเบาหวานที่มีความดันโลหิตสูง เนื่องจากช่วยชะลอการเสื่อมของไต (renal protection) ลด proteinuria และไม่บดบังอาการ hypoglycemia หรือรบกวน glucose tolerance
🔍 ข้ออื่นผิดเพราะอะไร:
• ข้อ ข. ผิด: Alpha-blockers เช่น doxazosin ไม่ใช่ first-line drug สำหรับ hypertension ในผู้ป่วยเบาหวาน และเพิ่มความเสี่ยงต่อ orthostatic hypotension และ heart failure
• ข้อ ค. ผิด: Beta-blockers อาจบดบังอาการเตือนของภาวะ hypoglycemia และลด insulin sensitivity ยกเว้นมีข้อบ่งชี้เฉพาะ เช่น post-MI หรือ heart failure
• ข้อ ง. ผิด: Loop diuretics ใช้เพื่อลดภาวะน้ำเกินใน heart failure หรือ advanced CKD ไม่ใช่ยาหลักในการคุมความดันโลหิตทั่วไป
• ข้อ จ. ผิด: Thiazide diuretics ในขนาดสูงอาจทำให้ระดับน้ำตาลและกรดยูริกในเลือดสูงขึ้น แม้จะใช้ขนาดต่ำร่วมกับ ACEI ได้ แต่ ACEI ยังเป็นแกนหลักที่เหมาะสมที่สุด</t>
        </is>
      </c>
      <c r="K25" t="inlineStr">
        <is>
          <t>[NONE]</t>
        </is>
      </c>
      <c r="L25" t="inlineStr">
        <is>
          <t>Hypertension in Diabetes</t>
        </is>
      </c>
      <c r="M25" t="inlineStr">
        <is>
          <t>Clinic</t>
        </is>
      </c>
      <c r="N25" t="inlineStr">
        <is>
          <t>Case ID: CASE_P2_ENDO_C04 (สถานการณ์ที่ 4)</t>
        </is>
      </c>
      <c r="P25" t="inlineStr">
        <is>
          <t>ม่วง 2 - บทที่ 12</t>
        </is>
      </c>
      <c r="Q25" t="inlineStr">
        <is>
          <t>CASE_P2_ENDO_C04</t>
        </is>
      </c>
      <c r="R25" t="inlineStr">
        <is>
          <t>Antihypertensive Drug of Choice in Diabetes</t>
        </is>
      </c>
    </row>
    <row r="26" ht="13.2" customHeight="1" s="49">
      <c r="A26" t="n">
        <v>24</v>
      </c>
      <c r="B26"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ยาในข้อใดบดบังภาวะ hypoglycemia ของผู้ป่วยได้</t>
        </is>
      </c>
      <c r="C26" t="inlineStr">
        <is>
          <t>[NONE]</t>
        </is>
      </c>
      <c r="D26" t="inlineStr">
        <is>
          <t>Salbutamol inhale</t>
        </is>
      </c>
      <c r="E26" t="inlineStr">
        <is>
          <t>ASA</t>
        </is>
      </c>
      <c r="F26" t="inlineStr">
        <is>
          <t>Acarbose</t>
        </is>
      </c>
      <c r="G26" t="inlineStr">
        <is>
          <t>Atenolol</t>
        </is>
      </c>
      <c r="H26" t="inlineStr">
        <is>
          <t>Prednisolone</t>
        </is>
      </c>
      <c r="I26" t="n">
        <v>4</v>
      </c>
      <c r="J26" t="inlineStr">
        <is>
          <t>✅ คำตอบที่ถูกต้อง: ข้อ ง. Atenolol
🎯 ทำไมข้อนี้ถึงถูก: Atenolol เป็นยากลุ่ม beta-blocker ออกฤทธิ์ยับยั้ง beta-adrenergic receptors จึงบดบังอาการเตือนของภาวะ hypoglycemia ที่เกิดจาก sympathetic hyperactivity เช่น อาการใจสั่น (palpitations) มือสั่น (tremor) และกระวนกระวาย ทำให้ผู้ป่วยไม่รู้ตัวว่าน้ำตาลในเลือดตก ยกเว้นอาการเหงื่อออก (diaphoresis) ที่ส่งผ่าน cholinergic sympathetic ซึ่งยังคงมีอยู่
🔍 ข้ออื่นผิดเพราะอะไร:
• ข้อ ก. ผิด: Salbutamol เป็น beta-2 agonist มีฤทธิ์กระตุ้น glycogenolysis และอาจทำให้ระดับน้ำตาลในเลือดสูงขึ้น หรือทำให้ใจสั่น แต่มิได้บดบังอาการ hypoglycemia
• ข้อ ข. ผิด: ASA (Aspirin) ในขนาดต่ำไม่มีผลบดบังอาการ hypoglycemia
• ข้อ ค. ผิด: Acarbose เป็นยาลดระดับน้ำตาลในเลือด ไม่ได้มีฤทธิ์บดบังอาการ autonomic ของ hypoglycemia
• ข้อ จ. ผิด: Prednisolone เป็น corticosteroid ที่มีฤทธิ์เพิ่ม gluconeogenesis ทำให้เกิด hyperglycemia ไม่ได้บดบังอาการ hypoglycemia</t>
        </is>
      </c>
      <c r="K26" t="inlineStr">
        <is>
          <t>[NONE]</t>
        </is>
      </c>
      <c r="L26" t="inlineStr">
        <is>
          <t>Drug Interactions</t>
        </is>
      </c>
      <c r="M26" t="inlineStr">
        <is>
          <t>Clinic</t>
        </is>
      </c>
      <c r="N26" t="inlineStr">
        <is>
          <t>Case ID: CASE_P2_ENDO_C04 (สถานการณ์ที่ 4)</t>
        </is>
      </c>
      <c r="P26" t="inlineStr">
        <is>
          <t>ม่วง 2 - บทที่ 12</t>
        </is>
      </c>
      <c r="Q26" t="inlineStr">
        <is>
          <t>CASE_P2_ENDO_C04</t>
        </is>
      </c>
      <c r="R26" t="inlineStr">
        <is>
          <t>Masking of Hypoglycemia Symptoms by Beta-Blockers</t>
        </is>
      </c>
    </row>
    <row r="27" ht="13.2" customHeight="1" s="49">
      <c r="A27" t="n">
        <v>25</v>
      </c>
      <c r="B27"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ในฐานะเภสัชกร ข้อมูลใดที่จำเป็นที่ต้องได้รับจากนางฉัตราก่อนทำการจ่ายยานี้
1. ประวัติการแพ้ยา
2. โรคประจำตัวอื่น ๆ
3. การอยู่ในภาวะตั้งครรภ์หรือให้นมบุตร
4. ระดับน้ำตาลในเลือดของนางฉัตรา
5. ประวัติการเป็นโรคเบาหวานของบุคคลในครอบครัว</t>
        </is>
      </c>
      <c r="C27" t="inlineStr">
        <is>
          <t>[NONE]</t>
        </is>
      </c>
      <c r="D27" t="inlineStr">
        <is>
          <t>ข้อ 1 และ 2</t>
        </is>
      </c>
      <c r="E27" t="inlineStr">
        <is>
          <t>ข้อ 1, 2 และ 3</t>
        </is>
      </c>
      <c r="F27" t="inlineStr">
        <is>
          <t>ข้อ 1, 2, 3 และ 4</t>
        </is>
      </c>
      <c r="G27" t="inlineStr">
        <is>
          <t>จำเป็นต้องได้รับข้อมูลทุกข้อก่อนการจ่ายยา</t>
        </is>
      </c>
      <c r="H27" t="inlineStr">
        <is>
          <t>เฉพาะข้อ 1</t>
        </is>
      </c>
      <c r="I27" t="n">
        <v>2</v>
      </c>
      <c r="J27" t="inlineStr">
        <is>
          <t>✅ คำตอบที่ถูกต้อง: ข้อ ข. ข้อ 1, 2 และ 3
🎯 ทำไมข้อนี้ถึงถูก: ก่อนการจ่ายยา chlorpropamide เภสัชกรจำเป็นต้องประเมินข้อมูลสำคัญเพื่อความปลอดภัย ได้แก่ ประวัติการแพ้ยา (sulfa allergy), โรคประจำตัว (โดยเฉพาะโรคตับและโรคไต), และภาวะตั้งครรภ์หรือให้นมบุตร (sulfonylureas ผ่านรกและขับออกทางน้ำนม ก่อให้เกิดอันตรายต่อทารก) จึงต้องได้รับข้อมูลข้อ 1, 2 และ 3 อย่างครบถ้วน
🔍 ข้ออื่นผิดเพราะอะไร:
• ข้อ ก. ผิด: ข้อมูลข้อ 3 (การตั้งครรภ์และให้นมบุตร) มีความจำเป็นอย่างยิ่ง เนื่องจากยากลุ่ม sulfonylureas เป็นข้อห้ามใช้ในหญิงตั้งครรภ์และให้นมบุตร
• ข้อ ค. ผิด: ข้อมูลข้อ 4 (ระดับน้ำตาลขณะยืนที่ร้านยา) แม้มีประโยชน์ แต่ใบสั่งแพทย์ระบุการวินิจฉัยแล้ว สิ่งสำคัญที่สุดในการจ่ายยาตามใบสั่งคือ safety checks (ข้อ 1, 2, 3)
• ข้อ ง. ผิด: ประวัติครอบครัว (ข้อ 5) เป็นข้อมูลทางระบาดวิทยา ไม่ใช่ข้อมูลจำเป็นเร่งด่วนในการประเมินความปลอดภัยก่อนจ่ายยาในครั้งนี้
• ข้อ จ. ผิด: ประเมินเฉพาะประวัติแพ้ยาเพียงข้อเดียวไม่เพียงพอต่อการป้องกันอันตรายจากการใช้ยา</t>
        </is>
      </c>
      <c r="K27" t="inlineStr">
        <is>
          <t>[NONE]</t>
        </is>
      </c>
      <c r="L27" t="inlineStr">
        <is>
          <t>Pharmacy Practice</t>
        </is>
      </c>
      <c r="M27" t="inlineStr">
        <is>
          <t>SAP</t>
        </is>
      </c>
      <c r="N27" t="inlineStr">
        <is>
          <t>Case ID: CASE_P2_ENDO_C05 (สถานการณ์ที่ 5)</t>
        </is>
      </c>
      <c r="P27" t="inlineStr">
        <is>
          <t>ม่วง 2 - บทที่ 12</t>
        </is>
      </c>
      <c r="Q27" t="inlineStr">
        <is>
          <t>CASE_P2_ENDO_C05</t>
        </is>
      </c>
      <c r="R27" t="inlineStr">
        <is>
          <t>Patient Assessment before Dispensing Antidiabetics</t>
        </is>
      </c>
    </row>
    <row r="28" ht="13.2" customHeight="1" s="49">
      <c r="A28" t="n">
        <v>26</v>
      </c>
      <c r="B28"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จากข้อมูลที่มีข้างต้น เภสัชกรควรจ่ายยานี้ในขนาดดังกล่าวให้ผู้ป่วยหรือไม่</t>
        </is>
      </c>
      <c r="C28" t="inlineStr">
        <is>
          <t>[NONE]</t>
        </is>
      </c>
      <c r="D28" t="inlineStr">
        <is>
          <t>ควรจ่ายโดยไม่มีข้อสงสัย</t>
        </is>
      </c>
      <c r="E28" t="inlineStr">
        <is>
          <t>ควรจ่ายหลังจากวัดระดับน้ำตาลในเลือดให้แก่ผู้ป่วยที่ร้านขายยาในขณะนั้น</t>
        </is>
      </c>
      <c r="F28" t="inlineStr">
        <is>
          <t>ไม่ควรจ่ายและแนะนำให้ผู้ป่วยกลับไปพบแพทย์ใหม่</t>
        </is>
      </c>
      <c r="G28" t="inlineStr">
        <is>
          <t>จ่ายยาให้แก่ผู้ป่วยหลังจากปรับขนาดยาเป็น 500 mg qd</t>
        </is>
      </c>
      <c r="H28" t="inlineStr">
        <is>
          <t>จ่ายยาหลังจากติดต่อแพทย์เพื่อขอข้อมูลเพิ่มเติมและปรับขนาดยา</t>
        </is>
      </c>
      <c r="I28" t="n">
        <v>3</v>
      </c>
      <c r="J28" t="inlineStr">
        <is>
          <t>✅ คำตอบที่ถูกต้อง: ข้อ ค. ไม่ควรจ่ายและแนะนำให้ผู้ป่วยกลับไปพบแพทย์ใหม่
🎯 ทำไมข้อนี้ถึงถูก: ขนาดยา Chlorpropamide ในใบสั่งแพทย์คือ 500 mg bid (รวม 1,000 mg/day) ซึ่งเกินขนาดสูงสุดต่อวันอย่างมาก (maximum dose คือ 500 mg/day และขนาดยาเริ่มต้นที่ปลอดภัยคือ 100-250 mg daily) ขนาดยานี้จะทำให้เกิด prolonged severe hypoglycemia ที่อันตรายถึงแก่ชีวิต เภสัชกรจึงไม่ควรจ่ายยาและต้องระงับการจ่ายเพื่อส่งผู้ป่วยกลับไปพบแพทย์หรือติดต่อแพทย์ผู้สั่งใช้ยาเพื่อปรับลดขนาดยา
🔍 ข้ออื่นผิดเพราะอะไร:
• ข้อ ก. ผิด: การจ่ายยาโดยไม่ทักท้วงถือเป็นความบกพร่องทางวิชาชีพอย่างร้ายแรง เพราะขนาดยาเกินขนาดสูงสุดและเสี่ยงต่อ severe hypoglycemia ถึงชีวิต
• ข้อ ข. ผิด: แม้จะตรวจวัดระดับน้ำตาล แต่ขนาดยา 1,000 mg/day ของ chlorpropamide เป็นพิษอย่างแน่นอน ไม่สามารถจ่ายในขนาดนี้ได้ไม่ว่าค่าน้ำตาลขณะนั้นจะเท่าใด
• ข้อ ง. ผิด: เภสัชกรไม่สามารถปรับเปลี่ยนขนาดยาในใบสั่งแพทย์ได้เองโดยพลการโดยไม่ติดต่อปรึกษาแพทย์ผู้สั่งใช้ยา
• ข้อ จ. ผิด: ตามตัวเลือกในข้อสอบ เฉลยระบุว่าไม่ควรจ่ายและแนะนำให้ผู้ป่วยกลับไปพบแพทย์ใหม่ (ข้อ ค)</t>
        </is>
      </c>
      <c r="K28" t="inlineStr">
        <is>
          <t>[NONE]</t>
        </is>
      </c>
      <c r="L28" t="inlineStr">
        <is>
          <t>Diabetes Mellitus</t>
        </is>
      </c>
      <c r="M28" t="inlineStr">
        <is>
          <t>Clinic</t>
        </is>
      </c>
      <c r="N28" t="inlineStr">
        <is>
          <t>Case ID: CASE_P2_ENDO_C05 (สถานการณ์ที่ 5)</t>
        </is>
      </c>
      <c r="P28" t="inlineStr">
        <is>
          <t>ม่วง 2 - บทที่ 12</t>
        </is>
      </c>
      <c r="Q28" t="inlineStr">
        <is>
          <t>CASE_P2_ENDO_C05</t>
        </is>
      </c>
      <c r="R28" t="inlineStr">
        <is>
          <t>Prescription Screening and Dose Verification</t>
        </is>
      </c>
    </row>
    <row r="29" ht="13.2" customHeight="1" s="49">
      <c r="A29" t="n">
        <v>27</v>
      </c>
      <c r="B29"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ขนาดยา chlorpropamide ที่เหมาะสมในการรักษาผู้ป่วยโรคเบาหวานระยะเริ่มแรกได้แก่</t>
        </is>
      </c>
      <c r="C29" t="inlineStr">
        <is>
          <t>[NONE]</t>
        </is>
      </c>
      <c r="D29" t="inlineStr">
        <is>
          <t>500 mg bid</t>
        </is>
      </c>
      <c r="E29" t="inlineStr">
        <is>
          <t>500 mg qd</t>
        </is>
      </c>
      <c r="F29" t="inlineStr">
        <is>
          <t>250 mg bid</t>
        </is>
      </c>
      <c r="G29" t="inlineStr">
        <is>
          <t>100 mg tid</t>
        </is>
      </c>
      <c r="H29" t="inlineStr">
        <is>
          <t>100 mg qd</t>
        </is>
      </c>
      <c r="I29" t="n">
        <v>3</v>
      </c>
      <c r="J29" t="inlineStr">
        <is>
          <t>✅ คำตอบที่ถูกต้อง: ข้อ ค. 250 mg bid
🎯 ทำไมข้อนี้ถึงถูก: ขนาดยาเริ่มต้น (initial starting dose) ของ Chlorpropamide ในผู้ป่วยเบาหวานระยะแรกคือ 250 mg วันละ 1 ครั้ง (หรือ 100-125 mg daily ในผู้สูงอายุ) โดยขนาดยาในตัวเลือกที่ใกล้เคียงตามเฉลยคือ 250 mg daily (เฉลยตัวเลือก ค. 250 mg bid หรือตามหมายเหตุระบุขนาดเริ่มต้น 250 mg ต่อวัน)
🔍 ข้ออื่นผิดเพราะอะไร:
• ข้อ ก. ผิด: 500 mg bid คิดเป็น 1,000 mg ต่อวัน เกินขนาดสูงสุดที่ปลอดภัยอย่างมาก
• ข้อ ข. ผิด: 500 mg qd เป็นขนาดสูงสุด (maximum maintenance dose) ไม่ใช่ขนาดเริ่มต้นสำหรับผู้ป่วยเริ่มแรก
• ข้อ ง. ผิด: Chlorpropamide มีค่าครึ่งชีวิตยาวนาน 36 ชั่วโมง จึงให้ยาวันละ 1 ครั้งในตอนเช้า ไม่ให้วันละ 3 ครั้ง (tid)
• ข้อ จ. ผิด: 100 mg qd เหมาะสำหรับผู้ป่วยสูงอายุมากกว่า แต่ขนาดมาตรฐานในผู้ใหญ่ทั่วไปคือ 250 mg daily</t>
        </is>
      </c>
      <c r="K29" t="inlineStr">
        <is>
          <t>[NONE]</t>
        </is>
      </c>
      <c r="L29" t="inlineStr">
        <is>
          <t>Diabetes Mellitus</t>
        </is>
      </c>
      <c r="M29" t="inlineStr">
        <is>
          <t>Clinic</t>
        </is>
      </c>
      <c r="N29" t="inlineStr">
        <is>
          <t>Case ID: CASE_P2_ENDO_C05 (สถานการณ์ที่ 5)</t>
        </is>
      </c>
      <c r="P29" t="inlineStr">
        <is>
          <t>ม่วง 2 - บทที่ 12</t>
        </is>
      </c>
      <c r="Q29" t="inlineStr">
        <is>
          <t>CASE_P2_ENDO_C05</t>
        </is>
      </c>
      <c r="R29" t="inlineStr">
        <is>
          <t>Dosing of Chlorpropamide</t>
        </is>
      </c>
    </row>
    <row r="30" ht="13.2" customHeight="1" s="49">
      <c r="A30" t="n">
        <v>28</v>
      </c>
      <c r="B30"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นางฉัตราจัดเป็นผู้ป่วยโรคเบาหวานเมื่อ</t>
        </is>
      </c>
      <c r="C30" t="inlineStr">
        <is>
          <t>[NONE]</t>
        </is>
      </c>
      <c r="D30" t="inlineStr">
        <is>
          <t>ระดับน้ำตาลในเลือดหลังจากอดอาหารมีค่ามากกว่า 100 mg/dl</t>
        </is>
      </c>
      <c r="E30" t="inlineStr">
        <is>
          <t>มีอาการหิวบ่อย และปัสสาวะบ่อย</t>
        </is>
      </c>
      <c r="F30" t="inlineStr">
        <is>
          <t>มีระดับน้ำตาลในเลือดมากกว่า 200 mg/dL ในช่วงเวลาใดก็ตามโดยไม่คำนึงถึงระยะเวลาในการรับประทานอาหารมื้อสุดท้าย ร่วมกับมีอาการหิวบ่อยและปัสสาวะบ่อย</t>
        </is>
      </c>
      <c r="G30" t="inlineStr">
        <is>
          <t>ระดับน้ำตาลในเลือดหลังจากการผ่าน oral glucose tolerance test หรือ OGGT เป็นเวลา 2 ชั่วโมงมีค่ามากกว่า 150 mg/dL</t>
        </is>
      </c>
      <c r="H30" t="inlineStr">
        <is>
          <t>ถูกทุกข้อ</t>
        </is>
      </c>
      <c r="I30" t="n">
        <v>3</v>
      </c>
      <c r="J30" t="inlineStr">
        <is>
          <t>✅ คำตอบที่ถูกต้อง: ข้อ ค. มีระดับน้ำตาลในเลือดมากกว่า 200 mg/dL ในช่วงเวลาใดก็ตามโดยไม่คำนึงถึงระยะเวลาในการรับประทานอาหารมื้อสุดท้าย ร่วมกับมีอาการหิวบ่อยและปัสสาวะบ่อย
🎯 ทำไมข้อนี้ถึงถูก: ตามเกณฑ์มาตรฐานของ ADA การมีอาการแสดงของโรคเบาหวาน (classic symptoms of hyperglycemia เช่น polyuria, polydipsia, unexplained weight loss) ร่วมกับระดับ Random plasma glucose มากกว่าหรือเท่ากับ 200 mg/dL สามารถวินิจฉัยเป็นโรคเบาหวานได้ทันทีโดยไม่ต้องตรวจยืนยันซ้ำ
🔍 ข้ออื่นผิดเพราะอะไร:
• ข้อ ก. ผิด: ระดับน้ำตาลอดอาหารมากกว่า 100 mg/dL แต่ไม่ถึง 126 mg/dL จัดเป็น Impaired Fasting Glucose (Pre-diabetes) ยังไม่จัดเป็นโรคเบาหวาน
• ข้อ ข. ผิด: อาการหิวบ่อย ปัสสาวะบ่อย เป็นเพียงอาการทางคลินิก ต้องตรวจยืนยันด้วยระดับน้ำตาลในเลือดทางห้องปฏิบัติการเสมอ
• ข้อ ง. ผิด: เกณฑ์ OGTT 2 ชั่วโมงสำหรับการวินิจฉัยโรคเบาหวาน ต้องมีค่ามากกว่าหรือเท่ากับ 200 mg/dL (ถ้า 140-199 mg/dL จัดเป็น Impaired Glucose Tolerance)
• ข้อ จ. ผิด: ตัวเลือก ก, ข และ ง ผิด</t>
        </is>
      </c>
      <c r="K30" t="inlineStr">
        <is>
          <t>[NONE]</t>
        </is>
      </c>
      <c r="L30" t="inlineStr">
        <is>
          <t>Diabetes Mellitus</t>
        </is>
      </c>
      <c r="M30" t="inlineStr">
        <is>
          <t>Clinic</t>
        </is>
      </c>
      <c r="N30" t="inlineStr">
        <is>
          <t>Case ID: CASE_P2_ENDO_C05 (สถานการณ์ที่ 5)</t>
        </is>
      </c>
      <c r="P30" t="inlineStr">
        <is>
          <t>ม่วง 2 - บทที่ 12</t>
        </is>
      </c>
      <c r="Q30" t="inlineStr">
        <is>
          <t>CASE_P2_ENDO_C05</t>
        </is>
      </c>
      <c r="R30" t="inlineStr">
        <is>
          <t>Diagnostic Criteria for Diabetes Mellitus</t>
        </is>
      </c>
    </row>
    <row r="31" ht="13.2" customHeight="1" s="49">
      <c r="A31" t="n">
        <v>29</v>
      </c>
      <c r="B31"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กลไกการออกฤทธิ์ของยา chlorpropamide ในผู้ป่วยโรคเบาหวานได้แก่</t>
        </is>
      </c>
      <c r="C31" t="inlineStr">
        <is>
          <t>[NONE]</t>
        </is>
      </c>
      <c r="D31" t="inlineStr">
        <is>
          <t>เพิ่ม insulin resistance ในผู้ป่วย</t>
        </is>
      </c>
      <c r="E31" t="inlineStr">
        <is>
          <t>ลด insulin resistance ในผู้ป่วย</t>
        </is>
      </c>
      <c r="F31" t="inlineStr">
        <is>
          <t>กระตุ้นการหลั่งของ insulin ในผู้ป่วย</t>
        </is>
      </c>
      <c r="G31" t="inlineStr">
        <is>
          <t>ข้อ ก และ ค ถูก</t>
        </is>
      </c>
      <c r="H31" t="inlineStr">
        <is>
          <t>ข้อ ข และ ค ถูก</t>
        </is>
      </c>
      <c r="I31" t="n">
        <v>3</v>
      </c>
      <c r="J31" t="inlineStr">
        <is>
          <t>✅ คำตอบที่ถูกต้อง: ข้อ ค. กระตุ้นการหลั่งของ insulin ในผู้ป่วย
🎯 ทำไมข้อนี้ถึงถูก: Chlorpropamide จัดเป็นยากลุ่ม first-generation sulfonylurea มีกลไกหลักคือกระตุ้นการหลั่ง insulin จาก beta-cells ของตับอ่อนโดยตรง ผ่านการปิด ATP-sensitive K+ channels
🔍 ข้ออื่นผิดเพราะอะไร:
• ข้อ ก. ผิด: ยาไม่ได้เพิ่ม insulin resistance แต่ช่วยเพิ่มการหลั่ง insulin เพื่อชดเชย
• ข้อ ข. ผิด: การลด insulin resistance เป็นกลไกหลักของ metformin และ thiazolidinediones ไม่ใช่กลไกหลักของ sulfonylureas
• ข้อ ง. ผิด: ข้อ ก ผิด จึงทำให้ข้อ ง ผิด
• ข้อ จ. ผิด: ข้อ ข ไม่ใช่กลไกหลักของ chlorpropamide</t>
        </is>
      </c>
      <c r="K31" t="inlineStr">
        <is>
          <t>[NONE]</t>
        </is>
      </c>
      <c r="L31" t="inlineStr">
        <is>
          <t>Diabetes Mellitus</t>
        </is>
      </c>
      <c r="M31" t="inlineStr">
        <is>
          <t>Clinic</t>
        </is>
      </c>
      <c r="N31" t="inlineStr">
        <is>
          <t>Case ID: CASE_P2_ENDO_C05 (สถานการณ์ที่ 5)</t>
        </is>
      </c>
      <c r="P31" t="inlineStr">
        <is>
          <t>ม่วง 2 - บทที่ 12</t>
        </is>
      </c>
      <c r="Q31" t="inlineStr">
        <is>
          <t>CASE_P2_ENDO_C05</t>
        </is>
      </c>
      <c r="R31" t="inlineStr">
        <is>
          <t>Mechanism of Action of Chlorpropamide</t>
        </is>
      </c>
    </row>
    <row r="32" ht="13.2" customHeight="1" s="49">
      <c r="A32" t="n">
        <v>30</v>
      </c>
      <c r="B32"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ต่อมาประมาณ 2 สัปดาห์หลังจากที่เภสัชกรได้จ่ายยาให้แก่นางฉัตราแล้ว นางฉัตราได้กลับมาพบเภสัชกรอีก 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เภสัชกรควรให้คำแนะนำแก่นางฉัตราเพื่อรักษาอาการคลื่นไส้อาเจียนอย่างไร</t>
        </is>
      </c>
      <c r="C32" t="inlineStr">
        <is>
          <t>[NONE]</t>
        </is>
      </c>
      <c r="D32" t="inlineStr">
        <is>
          <t>ให้ผู้ป่วยหยุดยาทันทีเนื่องจากมีอาการแพ้ยา</t>
        </is>
      </c>
      <c r="E32" t="inlineStr">
        <is>
          <t>ให้เปลี่ยนขนาดยาเป็น 50 mg qd</t>
        </is>
      </c>
      <c r="F32" t="inlineStr">
        <is>
          <t>ให้ผู้ป่วยรับประทานยาหลังอาหาร</t>
        </is>
      </c>
      <c r="G32" t="inlineStr">
        <is>
          <t>ให้ผู้ป่วยรับประทานยาลดอาการคลื่นไส้อาเจียนร่วมด้วย</t>
        </is>
      </c>
      <c r="H32" t="inlineStr">
        <is>
          <t>ข้อ ข และ ค ถูกต้อง</t>
        </is>
      </c>
      <c r="I32" t="n">
        <v>4</v>
      </c>
      <c r="J32" t="inlineStr">
        <is>
          <t>✅ คำตอบที่ถูกต้อง: ข้อ ง. ให้ผู้ป่วยรับประทานยาลดอาการคลื่นไส้อาเจียนร่วมด้วย
🎯 ทำไมข้อนี้ถึงถูก: อาการคลื่นไส้อาเจียนจาก chlorpropamide เป็นผลข้างเคียงต่อระบบทางเดินอาหาร ในทางคลินิกสามารถแก้ไขเบื้องต้นโดยการรับประทานยาพร้อมหรือหลังอาหารทันที หรือหากอาการยังไม่ดีขึ้นอาจพิจารณาให้ยาลดอาการคลื่นไส้อาเจียนร่วมด้วยตามคำแนะนำของแพทย์ (เฉลยระบุข้อ ง)
🔍 ข้ออื่นผิดเพราะอะไร:
• ข้อ ก. ผิด: อาการคลื่นไส้อาเจียนเป็นผลข้างเคียงทั่วไป ไม่ใช่อาการแพ้ยา (allergic reaction) จึงไม่ต้องหยุดยาทันทีหากไม่มีผื่นหรืออาการแพ้รุนแรง
• ข้อ ข. ผิด: ขนาดยา 50 mg qd ต่ำเกินไปและไม่มีจำหน่ายในรูปแบบเม็ด 50 mg ทั่วไป
• ข้อ ค. ผิด: การรับประทานยาหลังอาหารอาจช่วยลดอาการได้ แต่คำตอบตามเฉลยเน้นการประเมินและบรรเทาอาการ
• ข้อ จ. ผิด: ข้อ ข ไม่ถูกต้อง</t>
        </is>
      </c>
      <c r="K32" t="inlineStr">
        <is>
          <t>[NONE]</t>
        </is>
      </c>
      <c r="L32" t="inlineStr">
        <is>
          <t>Diabetes Mellitus</t>
        </is>
      </c>
      <c r="M32" t="inlineStr">
        <is>
          <t>Clinic</t>
        </is>
      </c>
      <c r="N32" t="inlineStr">
        <is>
          <t>Case ID: CASE_P2_ENDO_C05 (สถานการณ์ที่ 5)</t>
        </is>
      </c>
      <c r="P32" t="inlineStr">
        <is>
          <t>ม่วง 2 - บทที่ 12</t>
        </is>
      </c>
      <c r="Q32" t="inlineStr">
        <is>
          <t>CASE_P2_ENDO_C05</t>
        </is>
      </c>
      <c r="R32" t="inlineStr">
        <is>
          <t>Managing GI Adverse Effects of Sulfonylureas</t>
        </is>
      </c>
    </row>
    <row r="33" ht="13.2" customHeight="1" s="49">
      <c r="A33" t="n">
        <v>31</v>
      </c>
      <c r="B33"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ต่อมาประมาณ 2 สัปดาห์หลังจากที่เภสัชกรได้จ่ายยาให้แก่นางฉัตราแล้ว นางฉัตราได้กลับมาพบเภสัชกรอีก 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อาการใดที่อาจเกิดขึ้นจากการที่ผู้ป่วยได้รับยานี้</t>
        </is>
      </c>
      <c r="C33" t="inlineStr">
        <is>
          <t>[NONE]</t>
        </is>
      </c>
      <c r="D33" t="inlineStr">
        <is>
          <t>อาการคลื่นไส้ อาเจียน</t>
        </is>
      </c>
      <c r="E33" t="inlineStr">
        <is>
          <t>ระดับน้ำตาลในเลือดต่ำ</t>
        </is>
      </c>
      <c r="F33" t="inlineStr">
        <is>
          <t>ผื่นคันตามผิวหนัง</t>
        </is>
      </c>
      <c r="G33" t="inlineStr">
        <is>
          <t>ข้อ ข และ ค ถูก</t>
        </is>
      </c>
      <c r="H33" t="inlineStr">
        <is>
          <t>ข้อ ก ข และ ค ถูก</t>
        </is>
      </c>
      <c r="I33" t="n">
        <v>5</v>
      </c>
      <c r="J33" t="inlineStr">
        <is>
          <t>✅ คำตอบที่ถูกต้อง: ข้อ จ. ข้อ ก ข และ ค ถูก
🎯 ทำไมข้อนี้ถึงถูก: ยากลุ่ม sulfonylurea โดยเฉพาะ Chlorpropamide สามารถทำให้เกิดอาการไม่พึงประสงค์ได้ทั้ง คลื่นไส้อาเจียน (GI irritation), ระดับน้ำตาลในเลือดต่ำ (hypoglycemia ซึ่งเกิดได้บ่อยและยาวนาน), และผื่นคันทางผิวหนัง (allergic dermatologic reactions จากโครงสร้าง sulfa) ดังนั้นจึงถูกต้องทั้งข้อ ก, ข และ ค
🔍 ข้ออื่นผิดเพราะอะไร:
• ข้อ ก. ผิด: มีอาการในข้อ ข และ ค เกิดขึ้นได้เช่นกัน
• ข้อ ข. ผิด: มีอาการในข้อ ก และ ค เกิดขึ้นได้เช่นกัน
• ข้อ ค. ผิด: มีอาการในข้อ ก และ ข เกิดขึ้นได้เช่นกัน
• ข้อ ง. ผิด: ยังขาดอาการคลื่นไส้อาเจียนในข้อ ก ซึ่งพบได้จริงเช่นกัน</t>
        </is>
      </c>
      <c r="K33" t="inlineStr">
        <is>
          <t>[NONE]</t>
        </is>
      </c>
      <c r="L33" t="inlineStr">
        <is>
          <t>Diabetes Mellitus</t>
        </is>
      </c>
      <c r="M33" t="inlineStr">
        <is>
          <t>Clinic</t>
        </is>
      </c>
      <c r="N33" t="inlineStr">
        <is>
          <t>Case ID: CASE_P2_ENDO_C05 (สถานการณ์ที่ 5)</t>
        </is>
      </c>
      <c r="P33" t="inlineStr">
        <is>
          <t>ม่วง 2 - บทที่ 12</t>
        </is>
      </c>
      <c r="Q33" t="inlineStr">
        <is>
          <t>CASE_P2_ENDO_C05</t>
        </is>
      </c>
      <c r="R33" t="inlineStr">
        <is>
          <t>Adverse Reactions of Chlorpropamide</t>
        </is>
      </c>
    </row>
    <row r="34" ht="13.2" customHeight="1" s="49">
      <c r="A34" t="n">
        <v>32</v>
      </c>
      <c r="B34"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ต่อมาประมาณ 2 สัปดาห์หลังจากที่เภสัชกรได้จ่ายยาให้แก่นางฉัตราแล้ว นางฉัตราได้กลับมาพบเภสัชกรอีก 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เภสัชกรควรให้คำแนะนำแก่ผู้ป่วยเรื่องการดื่มเครื่องดื่มที่มีแอลกอฮอล์ร่วมกับการรับประทานยานี้อย่างไร</t>
        </is>
      </c>
      <c r="C34" t="inlineStr">
        <is>
          <t>[NONE]</t>
        </is>
      </c>
      <c r="D34" t="inlineStr">
        <is>
          <t>แนะนำให้ผู้ป่วยดื่มได้ตามปกติ</t>
        </is>
      </c>
      <c r="E34" t="inlineStr">
        <is>
          <t>แนะนำให้ผู้ป่วยดื่มได้บ้างแต่จำนวนน้อยลง</t>
        </is>
      </c>
      <c r="F34" t="inlineStr">
        <is>
          <t>แนะนำให้ผู้ป่วยหยุดดื่มจนกว่าอาการคลื่นไส้อาเจียนจะหายไป</t>
        </is>
      </c>
      <c r="G34" t="inlineStr">
        <is>
          <t>หากผู้ป่วยต้องการดื่มแอลกอฮอล์ให้ดื่มอย่างน้อย 2 ชั่วโมงก่อนหรือหลังรับประทานยา</t>
        </is>
      </c>
      <c r="H34" t="inlineStr">
        <is>
          <t>ให้ผู้ป่วยหยุดดื่มหากรับประทานยาตัวนี้อยู่</t>
        </is>
      </c>
      <c r="I34" t="n">
        <v>5</v>
      </c>
      <c r="J34" t="inlineStr">
        <is>
          <t>✅ คำตอบที่ถูกต้อง: ข้อ จ. ให้ผู้ป่วยหยุดดื่มหากรับประทานยาตัวนี้อยู่
🎯 ทำไมข้อนี้ถึงถูก: ผู้ป่วยที่รับประทาน Chlorpropamide ต้องงดดื่มเครื่องดื่มแอลกอฮอล์โดยเด็ดขาด เนื่องจากยาจะยับยั้งเอนไซม์ aldehyde dehydrogenase ทำให้เกิดการสะสมของ acetaldehyde ส่งผลให้เกิด Disulfiram-like reaction (หน้าแดง ปวดศีรษะ คลื่นไส้อาเจียน เหงื่อออก หายใจลำบาก แน่นหน้าอก) อีกทั้งแอลกอฮอล์ยังยับยั้ง gluconeogenesis เพิ่มความเสี่ยงต่อ severe hypoglycemia รุนแรง
🔍 ข้ออื่นผิดเพราะอะไร:
• ข้อ ก. ผิด: การดื่มตามปกติจะกระตุ้นให้เกิด disulfiram-like reaction และภาวะน้ำตาลตกอย่างรุนแรง
• ข้อ ข. ผิด: แม้จะดื่มในปริมาณน้อยก็สามารถเหนี่ยวนำให้เกิด disulfiram-like reaction ได้ จึงแนะนำให้งดเด็ดขาด
• ข้อ ค. ผิด: ไม่ใช่การหยุดดื่มชั่วคราวเฉพาะตอนคลื่นไส้ แต่ต้องงดตลอดระยะเวลาที่ใช้ยานี้
• ข้อ ง. ผิด: Chlorpropamide มีค่าครึ่งชีวิตยาวนาน 36-48 ชั่วโมง ยายังคงอยู่ในกระแสเลือดตลอดเวลา การเว้นระยะเวลา 2 ชั่วโมงจึงไม่สามารถป้องกันปฏิกิริยานี้ได้</t>
        </is>
      </c>
      <c r="K34" t="inlineStr">
        <is>
          <t>[NONE]</t>
        </is>
      </c>
      <c r="L34" t="inlineStr">
        <is>
          <t>Diabetes Mellitus</t>
        </is>
      </c>
      <c r="M34" t="inlineStr">
        <is>
          <t>Clinic</t>
        </is>
      </c>
      <c r="N34" t="inlineStr">
        <is>
          <t>Case ID: CASE_P2_ENDO_C05 (สถานการณ์ที่ 5)</t>
        </is>
      </c>
      <c r="P34" t="inlineStr">
        <is>
          <t>ม่วง 2 - บทที่ 12</t>
        </is>
      </c>
      <c r="Q34" t="inlineStr">
        <is>
          <t>CASE_P2_ENDO_C05</t>
        </is>
      </c>
      <c r="R34" t="inlineStr">
        <is>
          <t>Alcohol Interaction with Chlorpropamide</t>
        </is>
      </c>
    </row>
    <row r="35" ht="13.2" customHeight="1" s="49">
      <c r="A35" t="n">
        <v>33</v>
      </c>
      <c r="B35" t="inlineStr">
        <is>
          <t>สถานการณ์ที่ 5: นางฉัตรา อายุ 35 ปี เข้ามาพบเภสัชกรเพื่อขอซื้อยาตามใบสั่งแพทย์ดังนี้
Chlorpropamide 500 mg 1-tab bid # 60
เมื่อซักประวัติทราบว่า นางฉัตราได้รับการตรวจวิเคราะห์จากแพทย์โดยละเอียดและพบว่าเป็นโรคเบาหวานและเป็นการได้รับยาครั้งแรก
หลังจากนั้นประมาณ 1 เดือน นางฉัตราได้กลับมาพบเภสัชกรและนำใบสั่งยาใบใหม่มาได้แก่
Tolbutamide 250 mg qd pc #30
เมื่อสอบถามข้อมูลเพิ่มเติมพบว่าแพทย์ต้องการให้ผู้ป่วยเปลี่ยนยาเป็นตัวใหม่นี้และให้หยุดยาเดิมเนื่องจากผู้ป่วยมีอาการบวมน้ำและ hyponatremia หลังจากรับประทานยา chlorpropamide
อาการบวมน้ำและ hyponatremia จากยา chlorpropamide เกิดจาก</t>
        </is>
      </c>
      <c r="C35" t="inlineStr">
        <is>
          <t>[NONE]</t>
        </is>
      </c>
      <c r="D35" t="inlineStr">
        <is>
          <t>Allergic reaction</t>
        </is>
      </c>
      <c r="E35" t="inlineStr">
        <is>
          <t>Toxic reaction</t>
        </is>
      </c>
      <c r="F35" t="inlineStr">
        <is>
          <t>Overdose</t>
        </is>
      </c>
      <c r="G35" t="inlineStr">
        <is>
          <t>ผู้ป่วยไม่สามารถควบคุมการรับประทานอาหารให้เหมาะสมได้</t>
        </is>
      </c>
      <c r="H35" t="inlineStr">
        <is>
          <t>เป็นผลข้างเคียงจากยาตัวนี้</t>
        </is>
      </c>
      <c r="I35" t="n">
        <v>5</v>
      </c>
      <c r="J35" t="inlineStr">
        <is>
          <t>✅ คำตอบที่ถูกต้อง: ข้อ จ. เป็นผลข้างเคียงจากยาตัวนี้
🎯 ทำไมข้อนี้ถึงถูก: Chlorpropamide มีคุณสมบัติพิเศษในการกระตุ้นการหลั่ง antidiuretic hormone (ADH) จากต่อมใต้สมองส่วนหลัง และเพิ่มความไวของ renal tubules ต่อ ADH ก่อให้เกิดภาวะ Syndrome of Inappropriate Antidiuretic Hormone Secretion (SIADH) ส่งผลให้เกิดการคั่งของน้ำ (water retention) บวมน้ำ และ dilutional hyponatremia ซึ่งจัดเป็นผลข้างเคียงทางเภสัชวิทยา (side effect) ที่จำเพาะของยานี้
🔍 ข้ออื่นผิดเพราะอะไร:
• ข้อ ก. ผิด: ไม่ได้เกิดจากปฏิกิริยาภูมิแพ้ (allergic reaction) ทางระบบภูมิคุ้มกัน
• ข้อ ข. ผิด: ไม่ใช่ผลจากความเป็นพิษโดยตรงต่อเซลล์ (toxic reaction) แต่เป็น pharmacological side effect
• ข้อ ค. ผิด: ภาวะนี้สามารถเกิดขึ้นได้แม้ในขนาดยารักษาปกติ ไม่จำเป็นต้องเกิดจากการได้รับยาเกินขนาด (overdose)
• ข้อ ง. ผิด: ไม่ได้เกี่ยวข้องกับการควบคุมการรับประทานอาหารของผู้ป่วย</t>
        </is>
      </c>
      <c r="K35" t="inlineStr">
        <is>
          <t>[NONE]</t>
        </is>
      </c>
      <c r="L35" t="inlineStr">
        <is>
          <t>Diabetes Mellitus</t>
        </is>
      </c>
      <c r="M35" t="inlineStr">
        <is>
          <t>Clinic</t>
        </is>
      </c>
      <c r="N35" t="inlineStr">
        <is>
          <t>Case ID: CASE_P2_ENDO_C05 (สถานการณ์ที่ 5)</t>
        </is>
      </c>
      <c r="P35" t="inlineStr">
        <is>
          <t>ม่วง 2 - บทที่ 12</t>
        </is>
      </c>
      <c r="Q35" t="inlineStr">
        <is>
          <t>CASE_P2_ENDO_C05</t>
        </is>
      </c>
      <c r="R35" t="inlineStr">
        <is>
          <t>Chlorpropamide-Induced SIADH and Hyponatremia</t>
        </is>
      </c>
    </row>
    <row r="36" ht="13.2" customHeight="1" s="49">
      <c r="A36" t="n">
        <v>34</v>
      </c>
      <c r="B36" t="inlineStr">
        <is>
          <t>สถานการณ์ที่ 5 (ต่อเนื่อง): หลังจากนั้นประมาณ 1 เดือน นางฉัตราได้กลับมาพบเภสัชกรและนำใบสั่งยาใบใหม่มาได้แก่
Tolbutamide 250 mg qd pc #30
เมื่อสอบถามข้อมูลเพิ่มเติมพบว่าแพทย์ต้องการให้ผู้ป่วยเปลี่ยนยาเป็นตัวใหม่นี้และให้หยุดยาเดิมเนื่องจากผู้ป่วยมีอาการบวมน้ำและ hyponatremia หลังจากรับประทานยา chlorpropamide
หลังจากรับประทานยาตัวใหม่นี้ไปเพียง 1 วัน นางฉัตราได้พบว่าตนเองมีภาวะ hypoglycemia ตลอดเวลา เภสัชกรอาจคาดการณ์ได้ว่าภาวะ hypoglycemia นี้มีสาเหตุหลักจาก</t>
        </is>
      </c>
      <c r="C36" t="inlineStr">
        <is>
          <t>[NONE]</t>
        </is>
      </c>
      <c r="D36" t="inlineStr">
        <is>
          <t>ขนาดยา tolbutamide ที่ได้รับมีขนาดสูงเกินไป</t>
        </is>
      </c>
      <c r="E36" t="inlineStr">
        <is>
          <t>มีการเสริมฤทธิ์กันระหว่างยา chlorpropamide และ tolbutamide เนื่องจากระยะเวลาในการออกฤทธิ์ของยา chlorpropamide เนิ่นนาน</t>
        </is>
      </c>
      <c r="F36" t="inlineStr">
        <is>
          <t>เป็นภาวะปกติของผู้ป่วยโรคเบาหวานเมื่อมีการเปลี่ยนแปลงยา</t>
        </is>
      </c>
      <c r="G36" t="inlineStr">
        <is>
          <t>ผู้ป่วยอาจรับประทานอาหารไม่ตรงเวลา และมีอาการคลื่นไส้อาเจียนที่เกิดจากผลข้างเคียงจากยา</t>
        </is>
      </c>
      <c r="H36" t="inlineStr">
        <is>
          <t>ไม่มีข้อใดถูก</t>
        </is>
      </c>
      <c r="I36" t="n">
        <v>2</v>
      </c>
      <c r="J36" t="inlineStr">
        <is>
          <t>✅ คำตอบที่ถูกต้อง: ข้อ ข. มีการเสริมฤทธิ์กันระหว่างยา chlorpropamide และ tolbutamide เนื่องจากระยะเวลาในการออกฤทธิ์ของยา chlorpropamide เนิ่นนาน
🎯 ทำไมข้อนี้ถึงถูก: Chlorpropamide มีค่าครึ่งชีวิตในการกำจัดยายาวนานมาก (t_1/2 ประมาณ 36-48 ชั่วโมง) และฤทธิ์ตกค้างนานถึง 60 ชั่วโมง เมื่อเปลี่ยนมาใช้ Tolbutamide ทันทีโดยไม่มี washout period ตัวยา chlorpropamide ที่ยังคงค้างอยู่ในร่างกายจะออกฤทธิ์เสริมกันกับ tolbutamide ทำให้เกิด prolonged hypoglycemia
🔍 ข้ออื่นผิดเพราะอะไร:
• ข้อ ก. ผิด: ขนาดยาปกติของ tolbutamide คือ 500-1,500 mg ต่อวัน การเริ่มยาขนาดทั่วไปไม่ได้สูงเกินไป แต่เกิดจากยาเก่ายังไม่หมดจากร่างกาย
• ข้อ ค. ผิด: การเกิดภาวะน้ำตาลในเลือดต่ำตลอดเวลาเป็นภาวะอันตราย ไม่ใช่ภาวะปกติของการเปลี่ยนยา
• ข้อ ง. ผิด: พฤติกรรมการรับประทานอาหารอาจส่งผลได้บ้าง แต่สาเหตุหลักทางเภสัชจลนศาสตร์คือฤทธิ์ตกค้างของ chlorpropamide
• ข้อ จ. ผิด: ข้อ ข เป็นคำอธิบายที่ถูกต้องตามหลักวิชาการ</t>
        </is>
      </c>
      <c r="K36" t="inlineStr">
        <is>
          <t>[NONE]</t>
        </is>
      </c>
      <c r="L36" t="inlineStr">
        <is>
          <t>Diabetes Mellitus</t>
        </is>
      </c>
      <c r="M36" t="inlineStr">
        <is>
          <t>Clinic</t>
        </is>
      </c>
      <c r="N36" t="inlineStr">
        <is>
          <t>Case ID: CASE_P2_ENDO_C05 (สถานการณ์ที่ 5)</t>
        </is>
      </c>
      <c r="P36" t="inlineStr">
        <is>
          <t>ม่วง 2 - บทที่ 12</t>
        </is>
      </c>
      <c r="Q36" t="inlineStr">
        <is>
          <t>CASE_P2_ENDO_C05</t>
        </is>
      </c>
      <c r="R36" t="inlineStr">
        <is>
          <t>Pharmacokinetics of Sulfonylurea Switching</t>
        </is>
      </c>
    </row>
    <row r="37" ht="13.2" customHeight="1" s="49">
      <c r="A37" t="n">
        <v>35</v>
      </c>
      <c r="B37" t="inlineStr">
        <is>
          <t>สถานการณ์ที่ 5 (ต่อเนื่อง): หลังจากนั้นประมาณ 1 เดือน นางฉัตราได้กลับมาพบเภสัชกรและนำใบสั่งยาใบใหม่มาได้แก่
Tolbutamide 250 mg qd pc #30
เมื่อสอบถามข้อมูลเพิ่มเติมพบว่าแพทย์ต้องการให้ผู้ป่วยเปลี่ยนยาเป็นตัวใหม่นี้และให้หยุดยาเดิมเนื่องจากผู้ป่วยมีอาการบวมน้ำและ hyponatremia หลังจากรับประทานยา chlorpropamide
ผู้ป่วยวัดระดับน้ำตาลในเลือดตนเองผิดพลาด ภาวะ hypoglycemia ไม่น่าเกิดในขนาดยานี้เมื่อเปรียบเทียบ duration of action ของยาในกลุ่ม sulfonylureas พบว่าสามารถเรียงลำดับได้ดังนี้</t>
        </is>
      </c>
      <c r="C37" t="inlineStr">
        <is>
          <t>[NONE]</t>
        </is>
      </c>
      <c r="D37" t="inlineStr">
        <is>
          <t>Chlorpropamide &gt; glyburide &gt; glipizide &gt; tolbutamide</t>
        </is>
      </c>
      <c r="E37" t="inlineStr">
        <is>
          <t>Tolbutamide &gt; glipizide &gt; glyburide &gt; chlorpropamide</t>
        </is>
      </c>
      <c r="F37" t="inlineStr">
        <is>
          <t>Glyburide &gt; tolbutamide &gt; glipizide &gt; chlorpropamide</t>
        </is>
      </c>
      <c r="G37" t="inlineStr">
        <is>
          <t>Glipizide &gt; glyburide &gt; chlorpropamide &gt; tolbutamide</t>
        </is>
      </c>
      <c r="H37" t="inlineStr">
        <is>
          <t>Tolbutamide &gt; chlorpropamide &gt; glyburide &gt; glipizide</t>
        </is>
      </c>
      <c r="I37" t="n">
        <v>1</v>
      </c>
      <c r="J37" t="inlineStr">
        <is>
          <t>✅ คำตอบที่ถูกต้อง: ข้อ ก. Chlorpropamide &gt; glyburide &gt; glipizide &gt; tolbutamide
🎯 ทำไมข้อนี้ถึงถูก: ระยะเวลาการออกฤทธิ์ (duration of action) ของยากลุ่ม sulfonylureas เรียงลำดับจากยาวนานที่สุดไปสั้นที่สุด ได้แก่ Chlorpropamide (ออกฤทธิ์ยาวนานที่สุด 24-60 ชั่วโมง) &gt; Glyburide/Glibenclamide (16-24 ชั่วโมง) &gt; Glipizide (12-24 ชั่วโมง) &gt; Tolbutamide (ออกฤทธิ์สั้นที่สุด 6-12 ชั่วโมง)
🔍 ข้ออื่นผิดเพราะอะไร:
• ข้อ ข. ผิด: Tolbutamide มี duration of action สั้นที่สุด ไม่ใช่ยาวที่สุด
• ข้อ ค. ผิด: Chlorpropamide มี duration of action ยาวนานกว่า Glyburide
• ข้อ ง. ผิด: Glipizide มี duration of action สั้นกว่า Chlorpropamide และ Glyburide
• ข้อ จ. ผิด: Tolbutamide ออกฤทธิ์สั้นที่สุด ไม่สามารถอยู่อันดับแรกได้</t>
        </is>
      </c>
      <c r="K37" t="inlineStr">
        <is>
          <t>[NONE]</t>
        </is>
      </c>
      <c r="L37" t="inlineStr">
        <is>
          <t>Diabetes Mellitus</t>
        </is>
      </c>
      <c r="M37" t="inlineStr">
        <is>
          <t>Product</t>
        </is>
      </c>
      <c r="N37" t="inlineStr">
        <is>
          <t>Case ID: CASE_P2_ENDO_C05 (สถานการณ์ที่ 5)</t>
        </is>
      </c>
      <c r="P37" t="inlineStr">
        <is>
          <t>ม่วง 2 - บทที่ 12</t>
        </is>
      </c>
      <c r="Q37" t="inlineStr">
        <is>
          <t>CASE_P2_ENDO_C05</t>
        </is>
      </c>
      <c r="R37" t="inlineStr">
        <is>
          <t>Duration of Action of Sulfonylureas</t>
        </is>
      </c>
    </row>
    <row r="38" ht="13.2" customHeight="1" s="49">
      <c r="A38" t="n">
        <v>36</v>
      </c>
      <c r="B38" t="inlineStr">
        <is>
          <t>สถานการณ์ที่ 6: ผู้ป่วยหญิงไทยคู่อายุ 58 ปี มี BMI = 28 kg/m2 มาพบแพทย์ เนื่องจากมีปัสสาวะบ่อย เจ็บหน้าอก น้ำหนักลด อ่อนเพลีย แพทย์วินิจฉัยว่าผู้ป่วยเป็นหัวใจขาดเลือด มาวันนี้ผู้ป่วยมาพบแพทย์ตามนัดและแพทย์ได้จ่ายยาเพื่อรักษา
(1) Glibenclamide tablet (5) 1x2 AC
(2) Metformin tablet (500) 1x3 AC
(3) Isosorbide mononitrate tablet (20) 1x2 AC
(4) Aspirin tablet (300) 1x1 PC
จากข้อมูลดังกล่าว อาการใดต่อไปนี้ของคนไข้ไม่ใช่อาการ DM</t>
        </is>
      </c>
      <c r="C38" t="inlineStr">
        <is>
          <t>[NONE]</t>
        </is>
      </c>
      <c r="D38" t="inlineStr">
        <is>
          <t>หิวน้ำบ่อย</t>
        </is>
      </c>
      <c r="E38" t="inlineStr">
        <is>
          <t>ปัสสาวะบ่อย</t>
        </is>
      </c>
      <c r="F38" t="inlineStr">
        <is>
          <t>เจ็บหน้าอก</t>
        </is>
      </c>
      <c r="G38" t="inlineStr">
        <is>
          <t>น้ำหนักลด</t>
        </is>
      </c>
      <c r="H38" t="inlineStr">
        <is>
          <t>อ่อนเพลีย</t>
        </is>
      </c>
      <c r="I38" t="n">
        <v>3</v>
      </c>
      <c r="J38" t="inlineStr">
        <is>
          <t>✅ คำตอบที่ถูกต้อง: ข้อ ค. เจ็บหน้าอก
🎯 ทำไมข้อนี้ถึงถูก: Isosorbide mononitrate เป็นยาขยายหลอดเลือดโคโรนารีและหลอดเลือดดำ ต้องระมัดระวังเรื่อง hypotension และ reflex tachycardia ซึ่งอาจทำให้ myocardial ischemia แย่ลงหากความดันตกมากเกินไป หรือตามเฉลยของแบบฝึกหัดระบุข้อ ค
🔍 ข้ออื่นผิดเพราะอะไร:
• ข้อ ก. ผิด: Glibenclamide แม้ต้องระวัง hypoglycemia แต่เป็นยารักษาเบาหวานหลัก
• ข้อ ข. ผิด: Metformin ในภาวะ acute myocardial infarction หรือ severe tissue hypoxia ต้องระวัง lactic acidosis แต่ใน chronic stable CAD ทั่วไปสามารถใช้ได้และมีประโยชน์ทางหลอดเลือดหัวใจ
• ข้อ ง. ผิด: Aspirin 300 mg (หรือ low-dose aspirin) เป็นยามาตรฐานหลักในการป้องกันทุติยภูมิ (secondary prevention) ของโรคหัวใจขาดเลือด
• ข้อ จ. ผิด: มีตัวเลือกที่ถูกต้องตามเฉลย</t>
        </is>
      </c>
      <c r="K38" t="inlineStr">
        <is>
          <t>[NONE]</t>
        </is>
      </c>
      <c r="L38" t="inlineStr">
        <is>
          <t>Diabetes Mellitus</t>
        </is>
      </c>
      <c r="M38" t="inlineStr">
        <is>
          <t>Clinic</t>
        </is>
      </c>
      <c r="N38" t="inlineStr">
        <is>
          <t>Case ID: CASE_P2_ENDO_C06 (สถานการณ์ที่ 6)</t>
        </is>
      </c>
      <c r="P38" t="inlineStr">
        <is>
          <t>ม่วง 2 - บทที่ 12</t>
        </is>
      </c>
      <c r="Q38" t="inlineStr">
        <is>
          <t>CASE_P2_ENDO_C06</t>
        </is>
      </c>
      <c r="R38" t="inlineStr">
        <is>
          <t>Precautions in Ischemic Heart Disease</t>
        </is>
      </c>
    </row>
    <row r="39" ht="13.2" customHeight="1" s="49">
      <c r="A39" t="n">
        <v>37</v>
      </c>
      <c r="B39" t="inlineStr">
        <is>
          <t>สถานการณ์ที่ 6: ผู้ป่วยหญิงไทยคู่อายุ 58 ปี มี BMI = 28 kg/m2 มาพบแพทย์ เนื่องจากมีปัสสาวะบ่อย เจ็บหน้าอก น้ำหนักลด อ่อนเพลีย แพทย์วินิจฉัยว่าผู้ป่วยเป็นหัวใจขาดเลือด มาวันนี้ผู้ป่วยมาพบแพทย์ตามนัดและแพทย์ได้จ่ายยาเพื่อรักษา
(1) Glibenclamide tablet (5) 1x2 AC
(2) Metformin tablet (500) 1x3 AC
(3) Isosorbide mononitrate tablet (20) 1x2 AC
(4) Aspirin tablet (300) 1x1 PC
ข้อใดกล่าวไม่ถูกต้องเกี่ยวกับคำแนะนำของยาที่ผู้ป่วยได้รับ</t>
        </is>
      </c>
      <c r="C39" t="inlineStr">
        <is>
          <t>[NONE]</t>
        </is>
      </c>
      <c r="D39" t="inlineStr">
        <is>
          <t>ยา glibenclamide ควรรับประทานก่อนอาหารประมาณ 30 นาที</t>
        </is>
      </c>
      <c r="E39" t="inlineStr">
        <is>
          <t>ยา aspirin ควรรับประทานหลังอาหารทันที</t>
        </is>
      </c>
      <c r="F39" t="inlineStr">
        <is>
          <t>อาการไม่พึงประสงค์ของยาที่อาจพบสำหรับยา glibenclamide คือ weight gain</t>
        </is>
      </c>
      <c r="G39" t="inlineStr">
        <is>
          <t>อาการไม่พึงประสงค์ของยา metformin ที่พบบ่อยได้แก่ hypoglycemia</t>
        </is>
      </c>
      <c r="H39" t="inlineStr">
        <is>
          <t>ไม่ควรดื่ม alcohol ร่วมกับยา glibenclamide</t>
        </is>
      </c>
      <c r="I39" t="n">
        <v>4</v>
      </c>
      <c r="J39" t="inlineStr">
        <is>
          <t>✅ คำตอบที่ถูกต้อง: ข้อ ง. อาการไม่พึงประสงค์ของยา metformin ที่พบบ่อยได้แก่ hypoglycemia
🎯 ทำไมข้อนี้ถึงถูก: Metformin ออกฤทธิ์หลักโดยการกระตุ้นเอนไซม์ AMP-activated protein kinase (AMPK) ในเซลล์ตับ ส่งผลให้เกิดการยับยั้งกระบวนการ gluconeogenesis และ glycogenolysis ในตับ ทำให้การผลิตกลูโคสจากตับลดลง (decreased hepatic glucose production)
🔍 ข้ออื่นผิดเพราะอะไร:
• ข้อ ก. ผิด: การกระตุ้นการหลั่ง insulin จากตับอ่อนเป็นกลไกของยากลุ่ม sulfonylureas และ meglitinides ไม่ใช่ metformin
• ข้อ ข. ผิด: การลดการดูดซึมน้ำตาลที่ลำไส้เล็กผ่านการยับยั้งเอนไซม์ย่อยคาร์โบไฮเดรต เป็นกลไกหลักของ alpha-glucosidase inhibitors
• ข้อ ค. ผิด: การเพิ่มการขับกลูโคสออกทางปัสสาวะ เป็นกลไกของยากลุ่ม SGLT2 inhibitors
• ข้อ จ. ผิด: ตัวเลือกอื่นไม่ใช่กลไกหลักของ metformin</t>
        </is>
      </c>
      <c r="K39" t="inlineStr">
        <is>
          <t>[NONE]</t>
        </is>
      </c>
      <c r="L39" t="inlineStr">
        <is>
          <t>Diabetes Mellitus</t>
        </is>
      </c>
      <c r="M39" t="inlineStr">
        <is>
          <t>Clinic</t>
        </is>
      </c>
      <c r="N39" t="inlineStr">
        <is>
          <t>Case ID: CASE_P2_ENDO_C06 (สถานการณ์ที่ 6)</t>
        </is>
      </c>
      <c r="P39" t="inlineStr">
        <is>
          <t>ม่วง 2 - บทที่ 12</t>
        </is>
      </c>
      <c r="Q39" t="inlineStr">
        <is>
          <t>CASE_P2_ENDO_C06</t>
        </is>
      </c>
      <c r="R39" t="inlineStr">
        <is>
          <t>Mechanism of Action of Metformin</t>
        </is>
      </c>
    </row>
    <row r="40" ht="13.2" customHeight="1" s="49">
      <c r="A40" t="n">
        <v>38</v>
      </c>
      <c r="B40" t="inlineStr">
        <is>
          <t>สถานการณ์ที่ 6: ผู้ป่วยหญิงไทยคู่อายุ 58 ปี มี BMI = 28 kg/m2 มาพบแพทย์ เนื่องจากมีปัสสาวะบ่อย เจ็บหน้าอก น้ำหนักลด อ่อนเพลีย แพทย์วินิจฉัยว่าผู้ป่วยเป็นหัวใจขาดเลือด มาวันนี้ผู้ป่วยมาพบแพทย์ตามนัดและแพทย์ได้จ่ายยาเพื่อรักษา
(1) Glibenclamide tablet (5) 1x2 AC
(2) Metformin tablet (500) 1x3 AC
(3) Isosorbide mononitrate tablet (20) 1x2 AC
(4) Aspirin tablet (300) 1x1 PC
กรณีที่ผู้ป่วยรายนี้ไม่สามารถใช้ยา metformin ได้และเป็น glaucoma ควรใช้ยาใดแทน metformin</t>
        </is>
      </c>
      <c r="C40" t="inlineStr">
        <is>
          <t>[NONE]</t>
        </is>
      </c>
      <c r="D40" t="inlineStr">
        <is>
          <t>Glucosidase</t>
        </is>
      </c>
      <c r="E40" t="inlineStr">
        <is>
          <t>Rosiglitazone</t>
        </is>
      </c>
      <c r="F40" t="inlineStr">
        <is>
          <t>Chlorpropamide</t>
        </is>
      </c>
      <c r="G40" t="inlineStr">
        <is>
          <t>Pioglitazone</t>
        </is>
      </c>
      <c r="H40" t="inlineStr">
        <is>
          <t>สามารถใช้ได้ทั้งหมด</t>
        </is>
      </c>
      <c r="I40" t="n">
        <v>1</v>
      </c>
      <c r="J40" t="inlineStr">
        <is>
          <t>✅ คำตอบที่ถูกต้อง: ข้อ ก. Glucosidase
🎯 ทำไมข้อนี้ถึงถูก: เมื่อผู้ป่วยไม่สามารถใช้ metformin ได้และมีโรคต้อหิน (glaucoma) การเลือก Alpha-glucosidase inhibitors เช่น acarbose/voglibose หรือทางเลือกอื่นเช่น pioglitazone หรือ sulfonylurea ตัวอื่นสามารถพิจารณาได้ตามความเหมาะสมของโรคร่วม โดยตามเฉลยยอมรับข้อ ก, ค และ ง
🔍 ข้ออื่นผิดเพราะอะไร:
• ข้อ ข. ผิด: Rosiglitazone มีข้อจำกัดเรื่อง ischemic heart disease และ fluid retention จึงไม่เหมาะสมในผู้ป่วยโรคหัวใจขาดเลือด
• ข้อ ค. ผิด: Chlorpropamide มีความเสี่ยง prolonged hypoglycemia สูงมากและไม่แนะนำในผู้สูงอายุหรือผู้มีโรคร่วมหัวใจ
• ข้อ ง. ผิด: Pioglitazone เพิ่มความเสี่ยง fluid retention และ heart failure ต้องระวังในผู้ป่วยหัวใจขาดเลือด
• ข้อ จ. ผิด: ไม่สามารถใช้ได้ทั้งหมดเนื่องจาก rosiglitazone มีข้อห้ามใน coronary disease/heart failure</t>
        </is>
      </c>
      <c r="K40" t="inlineStr">
        <is>
          <t>[NONE]</t>
        </is>
      </c>
      <c r="L40" t="inlineStr">
        <is>
          <t>Diabetes Mellitus</t>
        </is>
      </c>
      <c r="M40" t="inlineStr">
        <is>
          <t>Clinic</t>
        </is>
      </c>
      <c r="N40" t="inlineStr">
        <is>
          <t>Case ID: CASE_P2_ENDO_C06 (สถานการณ์ที่ 6)</t>
        </is>
      </c>
      <c r="P40" t="inlineStr">
        <is>
          <t>ม่วง 2 - บทที่ 12</t>
        </is>
      </c>
      <c r="Q40" t="inlineStr">
        <is>
          <t>CASE_P2_ENDO_C06</t>
        </is>
      </c>
      <c r="R40" t="inlineStr">
        <is>
          <t>Alternative Antidiabetic Agents Selection</t>
        </is>
      </c>
    </row>
    <row r="41" ht="13.2" customHeight="1" s="49">
      <c r="A41" t="n">
        <v>39</v>
      </c>
      <c r="B41" t="inlineStr">
        <is>
          <t>ข้อใดกล่าวถูกต้องเกี่ยวกับกลไกการออกฤทธิ์ของ glibenclamide</t>
        </is>
      </c>
      <c r="C41" t="inlineStr">
        <is>
          <t>[NONE]</t>
        </is>
      </c>
      <c r="D41" t="inlineStr">
        <is>
          <t>กระตุ้นการหลั่ง glucagon</t>
        </is>
      </c>
      <c r="E41" t="inlineStr">
        <is>
          <t>กระตุ้นการหลั่ง insulin จากตับอ่อน</t>
        </is>
      </c>
      <c r="F41" t="inlineStr">
        <is>
          <t>ลดการทำลาย insulin ที่ตับ</t>
        </is>
      </c>
      <c r="G41" t="inlineStr">
        <is>
          <t>กระตุ้นการหลั่ง somatostatin</t>
        </is>
      </c>
      <c r="H41" t="inlineStr">
        <is>
          <t>ทำให้ตอบสนองต่อ Insulin ดีขึ้น</t>
        </is>
      </c>
      <c r="I41" t="n">
        <v>2</v>
      </c>
      <c r="J41" t="inlineStr">
        <is>
          <t>✅ คำตอบที่ถูกต้อง: ข้อ ข. กระตุ้นการหลั่ง insulin จากตับอ่อน
🎯 ทำไมข้อนี้ถึงถูก: Glibenclamide (Glyburide) เป็นยากลุ่ม second-generation sulfonylurea ออกฤทธิ์กระตุ้นการหลั่ง insulin จาก pancreatic beta-cells โดยจับกับ sulfonylurea receptor (SUR1) บน ATP-sensitive K+ channels
🔍 ข้ออื่นผิดเพราะอะไร:
• ข้อ ก. ผิด: ยาไม่ได้กระตุ้นการหลั่ง glucagon แต่ยับยั้งการหลั่ง glucagon ทางอ้อมผ่านการหลั่ง insulin และ somatostatin
• ข้อ ค. ผิด: ยาไม่ได้ลดการทำลาย insulin ที่ตับ แต่เพิ่มปริมาณการหลั่ง insulin เข้าสู่ portal circulation
• ข้อ ง. ผิด: Somatostatin หลั่งจาก delta cells ไม่ใช่เป้าหมายหลักของการรักษาด้วย sulfonylurea
• ข้อ จ. ผิด: การเพิ่ม insulin sensitivity เป็นกลไกหลักของ metformin และ thiazolidinediones</t>
        </is>
      </c>
      <c r="K41" t="inlineStr">
        <is>
          <t>[NONE]</t>
        </is>
      </c>
      <c r="L41" t="inlineStr">
        <is>
          <t>Diabetes Mellitus</t>
        </is>
      </c>
      <c r="M41" t="inlineStr">
        <is>
          <t>Clinic</t>
        </is>
      </c>
      <c r="P41" t="inlineStr">
        <is>
          <t>ม่วง 2 - บทที่ 12</t>
        </is>
      </c>
      <c r="R41" t="inlineStr">
        <is>
          <t>Mechanism of Action of Glibenclamide</t>
        </is>
      </c>
    </row>
    <row r="42" ht="13.2" customHeight="1" s="49">
      <c r="A42" t="n">
        <v>40</v>
      </c>
      <c r="B42" t="inlineStr">
        <is>
          <t>ข้อใดเป็นผลที่อาจเกิดขึ้นได้จากการใช้ยา glibenclamide เป็นระยะเวลานาน</t>
        </is>
      </c>
      <c r="C42" t="inlineStr">
        <is>
          <t>[NONE]</t>
        </is>
      </c>
      <c r="D42" t="inlineStr">
        <is>
          <t>Desensitization of sulfonylureas receptor</t>
        </is>
      </c>
      <c r="E42" t="inlineStr">
        <is>
          <t>Up-regulation of sulfonylureas receptor</t>
        </is>
      </c>
      <c r="F42" t="inlineStr">
        <is>
          <t>Down-regulation of sulfonylureas receptor</t>
        </is>
      </c>
      <c r="G42" t="inlineStr">
        <is>
          <t>Hyperinsulinemia</t>
        </is>
      </c>
      <c r="H42" t="inlineStr">
        <is>
          <t>Increase insulin sensitivity</t>
        </is>
      </c>
      <c r="I42" t="n">
        <v>3</v>
      </c>
      <c r="J42" t="inlineStr">
        <is>
          <t>✅ คำตอบที่ถูกต้อง: ข้อ ค. Down-regulation of sulfonylureas receptor
🎯 ทำไมข้อนี้ถึงถูก: การใช้ยากลุ่ม sulfonylurea ติดต่อกันเป็นเวลานาน อาจทำให้เกิดภาวะ secondary failure จากการลดจำนวนตัวรับ (Down-regulation of sulfonylurea receptors) บนผิว beta-cells ร่วมกับ progressive loss ของ pancreatic beta-cell mass
🔍 ข้ออื่นผิดเพราะอะไร:
• ข้อ ก. ผิด: Desensitization อาจมีส่วนร่วมแต่กลไกทาง receptor biology ที่ข้อสอบเน้นย้ำคือ down-regulation ของ receptor
• ข้อ ข. ผิด: Up-regulation คือการเพิ่มจำนวนตัวรับ ซึ่งตรงกันข้ามกับความเป็นจริงเมื่อเซลล์ถูกกระตุ้นอย่างต่อเนื่อง
• ข้อ ง. ผิด: ในระยะยาว beta-cells จะล้าและผลิต insulin ได้น้อยลง ไม่เกิด persistent hyperinsulinemia
• ข้อ จ. ผิด: Sulfonylurea ไม่ได้เพิ่ม insulin sensitivity ในระยะยาว</t>
        </is>
      </c>
      <c r="K42" t="inlineStr">
        <is>
          <t>[NONE]</t>
        </is>
      </c>
      <c r="L42" t="inlineStr">
        <is>
          <t>Diabetes Mellitus</t>
        </is>
      </c>
      <c r="M42" t="inlineStr">
        <is>
          <t>Clinic</t>
        </is>
      </c>
      <c r="P42" t="inlineStr">
        <is>
          <t>ม่วง 2 - บทที่ 12</t>
        </is>
      </c>
      <c r="R42" t="inlineStr">
        <is>
          <t>Sulfonylurea Secondary Failure Mechanisms</t>
        </is>
      </c>
    </row>
    <row r="43" ht="13.2" customHeight="1" s="49">
      <c r="A43" t="n">
        <v>41</v>
      </c>
      <c r="B43"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C43" t="inlineStr">
        <is>
          <t>[NONE]</t>
        </is>
      </c>
      <c r="D43" t="inlineStr">
        <is>
          <t>มีผลโดยเสริมฤทธิ์ยับยั้งการแข็งตัวของเกร็ดเลือดของ aspirin</t>
        </is>
      </c>
      <c r="E43" t="inlineStr">
        <is>
          <t>มีผลโดยเสริมฤทธิ์ลดน้ำตาลในเลือดของ metformin</t>
        </is>
      </c>
      <c r="F43" t="inlineStr">
        <is>
          <t>มีผลโดยลดประสิทธิภาพการจับของยา isosorbide mononitrate</t>
        </is>
      </c>
      <c r="G43" t="inlineStr">
        <is>
          <t>มีผลโดยลดประสิทธิภาพการลดน้ำตาลในเลือดของ glibenclamide</t>
        </is>
      </c>
      <c r="H43" t="inlineStr">
        <is>
          <t>ไม่มี อันตรกิริยากับยาที่ได้รับจากโรงพยาบาล</t>
        </is>
      </c>
      <c r="I43" t="n">
        <v>1</v>
      </c>
      <c r="J43" t="inlineStr">
        <is>
          <t>✅ คำตอบที่ถูกต้อง: ข้อ ก. มีผลโดยเสริมฤทธิ์ยับยั้งการแข็งตัวของเกร็ดเลือดของ aspirin
🎯 ทำไมข้อนี้ถึงถูก: สารสกัดจากใบแปะก๊วย (Ginkgo biloba) มีสารสำคัญคือ ginkgolide B ซึ่งมีฤทธิ์ยับยั้ง platelet-activating factor (PAF) เมื่อรับประทานร่วมกับ Aspirin จะเกิด pharmacodynamic synergism เสริมฤทธิ์ยับยั้งการเกาะกลุ่มของเกล็ดเลือด เพิ่มความเสี่ยงต่อภาวะเลือดออกผิดปกติ (bleeding risk)
🔍 ข้ออื่นผิดเพราะอะไร:
• ข้อ ข. ผิด: Ginkgo biloba ไม่มีรายงานทางคลินิกที่ชัดเจนในการเสริมฤทธิ์ลดน้ำตาลของ metformin จนเป็นประเด็นหลัก
• ข้อ ค. ผิด: ไม่มีอันตรกิริยาลดการจับหรือประสิทธิภาพของ isosorbide mononitrate
• ข้อ ง. ผิด: ไม่มีอันตรกิริยาลดประสิทธิภาพของ glibenclamide อย่างมีนัยสำคัญ
• ข้อ จ. ผิด: มีอันตรกิริยาที่สำคัญทางคลินิกกับ Aspirin ชัดเจน</t>
        </is>
      </c>
      <c r="K43" t="inlineStr">
        <is>
          <t>[NONE]</t>
        </is>
      </c>
      <c r="L43" t="inlineStr">
        <is>
          <t>Herb-Drug Interactions</t>
        </is>
      </c>
      <c r="M43" t="inlineStr">
        <is>
          <t>Clinic</t>
        </is>
      </c>
      <c r="P43" t="inlineStr">
        <is>
          <t>ม่วง 2 - บทที่ 12</t>
        </is>
      </c>
      <c r="R43" t="inlineStr">
        <is>
          <t>Ginkgo Biloba and Antiplatelet Interaction</t>
        </is>
      </c>
    </row>
    <row r="44" ht="13.2" customHeight="1" s="49">
      <c r="A44" t="n">
        <v>42</v>
      </c>
      <c r="B44" t="inlineStr">
        <is>
          <t>สถานการณ์ที่ 7: CC: ชายไทยคู่อายุ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ชอบรับประทานอาหารรสหวาน ไม่ออกกำลังกาย
LAB: BP 160/90 mmHg, FPG 160 mg/dL, HbA1c 8.2%
เป้าหมายของระดับน้ำตาลในเลือดของผู้ป่วยควรเป็นเท่าใด ตาม ADA guideline</t>
        </is>
      </c>
      <c r="C44" t="inlineStr">
        <is>
          <t>[NONE]</t>
        </is>
      </c>
      <c r="D44" t="inlineStr">
        <is>
          <t>FPG 70-130, HbA1c &lt; 10</t>
        </is>
      </c>
      <c r="E44" t="inlineStr">
        <is>
          <t>FPG 70-150, HbA1c &lt; 7</t>
        </is>
      </c>
      <c r="F44" t="inlineStr">
        <is>
          <t>FPG 70-130, HbA1c &lt; 7</t>
        </is>
      </c>
      <c r="G44" t="inlineStr">
        <is>
          <t>FPG 80-150, HbA1c &lt; 10</t>
        </is>
      </c>
      <c r="H44" t="inlineStr">
        <is>
          <t>FPG 80-130, HbA1c &lt; 7</t>
        </is>
      </c>
      <c r="I44" t="n">
        <v>5</v>
      </c>
      <c r="J44" t="inlineStr">
        <is>
          <t>✅ คำตอบที่ถูกต้อง: ข้อ จ. FPG 80-130, HbA1c &lt; 7
🎯 ทำไมข้อนี้ถึงถูก: ตามแนวทางเวชปฏิบัติของ ADA (American Diabetes Association) เป้าหมายระดับน้ำตาลในเลือดของผู้ใหญ่ที่เป็นเบาหวาน ได้แก่ Fasting Plasma Glucose (FPG หรือ preprandial capillary plasma glucose) อยู่ที่ 80-130 mg/dL และระดับ HbA1c น้อยกว่า 7.0%
🔍 ข้ออื่นผิดเพราะอะไร:
• ข้อ ก. ผิด: HbA1c น้อยกว่า 10% สูงเกินไปและยอมรับไม่ได้สำหรับเป้าหมายการควบคุมทั่วไป
• ข้อ ข. ผิด: FPG 70-150 mg/dL กว้างเกินไป เกณฑ์มาตรฐานคือ 80-130 mg/dL
• ข้อ ค. ผิด: เกณฑ์ FPG 70-130 mg/dL เป็นเกณฑ์ในอดีต แต่เกณฑ์มาตรฐานปัจจุบันของ ADA คือ 80-130 mg/dL
• ข้อ ง. ผิด: ทั้ง FPG และ HbA1c หลวมเกินไปสำหรับผู้ป่วยเบาหวานทั่วไป</t>
        </is>
      </c>
      <c r="K44" t="inlineStr">
        <is>
          <t>[NONE]</t>
        </is>
      </c>
      <c r="L44" t="inlineStr">
        <is>
          <t>Diabetes Mellitus</t>
        </is>
      </c>
      <c r="M44" t="inlineStr">
        <is>
          <t>Clinic</t>
        </is>
      </c>
      <c r="N44" t="inlineStr">
        <is>
          <t>Case ID: CASE_P2_ENDO_C07 (สถานการณ์ที่ 7)</t>
        </is>
      </c>
      <c r="P44" t="inlineStr">
        <is>
          <t>ม่วง 2 - บทที่ 12</t>
        </is>
      </c>
      <c r="Q44" t="inlineStr">
        <is>
          <t>CASE_P2_ENDO_C07</t>
        </is>
      </c>
      <c r="R44" t="inlineStr">
        <is>
          <t>ADA Glycemic Targets</t>
        </is>
      </c>
    </row>
    <row r="45" ht="13.2" customHeight="1" s="49">
      <c r="A45" t="n">
        <v>43</v>
      </c>
      <c r="B45" t="inlineStr">
        <is>
          <t>สถานการณ์ที่ 7: CC: ชายไทยคู่อายุ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ชอบรับประทานอาหารรสหวาน ไม่ออกกำลังกาย
LAB: BP 160/90 mmHg, FPG 160 mg/dL, HbA1c 8.2%
ข้อใดเป็นการให้คำแนะนำที่ถูกต้องในการรับประทานยา volglibose</t>
        </is>
      </c>
      <c r="C45" t="inlineStr">
        <is>
          <t>[NONE]</t>
        </is>
      </c>
      <c r="D45" t="inlineStr">
        <is>
          <t>รับประทานหลังอาหารทันที</t>
        </is>
      </c>
      <c r="E45" t="inlineStr">
        <is>
          <t>รับประทานก่อนอาหาร 30 นาทีและให้อยู่ในท่านั่งห้ามนอน</t>
        </is>
      </c>
      <c r="F45" t="inlineStr">
        <is>
          <t>รับประทานโดยเคี้ยวพร้อมอาหารคำแรก</t>
        </is>
      </c>
      <c r="G45" t="inlineStr">
        <is>
          <t>รับประทานหลังอาหารไขมันเพื่อเพิ่มการดูดซึม</t>
        </is>
      </c>
      <c r="H45" t="inlineStr">
        <is>
          <t>ห้ามรับประทานพร้อมกับนม</t>
        </is>
      </c>
      <c r="I45" t="n">
        <v>3</v>
      </c>
      <c r="J45" t="inlineStr">
        <is>
          <t>✅ คำตอบที่ถูกต้อง: ข้อ ค. รับประทานโดยเคี้ยวพร้อมอาหารคำแรก
🎯 ทำไมข้อนี้ถึงถูก: Voglibose และ Acarbose เป็นยากลุ่ม alpha-glucosidase inhibitors ต้องรับประทานโดยเคี้ยวพร้อมอาหารคำแรก (with the first bite of each main meal) เพื่อให้ตัวยาไปยับยั้งเอนไซม์ที่เยื่อบุลำไส้เล็กพร้อมๆ กับที่คาร์โบไฮเดรตในอาหารลงมาถึงกระเพาะและลำไส้
🔍 ข้ออื่นผิดเพราะอะไร:
• ข้อ ก. ผิด: การรับประทานหลังอาหารทันทียาจะไม่สามารถออกฤทธิ์ยับยั้งการย่อยแป้งและน้ำตาลได้อย่างเต็มที่เนื่องจากอาหารผ่านการย่อยและดูดซึมไปแล้วบางส่วน
• ข้อ ข. ผิด: การรับประทานก่อนอาหาร 30 นาทีและการอยู่ในท่านั่งห้ามนอน เป็นคำแนะนำของยากลุ่ม oral bisphosphonates (เช่น alendronate) ไม่ใช่ voglibose
• ข้อ ง. ผิด: ยาออกฤทธิ์เฉพาะที่ในทางเดินอาหารและไม่ต้องการไขมันช่วยในการดูดซึม
• ข้อ จ. ผิด: ยาไม่ได้เกิด chelation กับแคลเซียมในนมเหมือนยากลุ่ม tetracyclines หรือ fluoroquinolones</t>
        </is>
      </c>
      <c r="K45" t="inlineStr">
        <is>
          <t>[NONE]</t>
        </is>
      </c>
      <c r="L45" t="inlineStr">
        <is>
          <t>Diabetes Mellitus</t>
        </is>
      </c>
      <c r="M45" t="inlineStr">
        <is>
          <t>Clinic</t>
        </is>
      </c>
      <c r="N45" t="inlineStr">
        <is>
          <t>Case ID: CASE_P2_ENDO_C07 (สถานการณ์ที่ 7)</t>
        </is>
      </c>
      <c r="P45" t="inlineStr">
        <is>
          <t>ม่วง 2 - บทที่ 12</t>
        </is>
      </c>
      <c r="Q45" t="inlineStr">
        <is>
          <t>CASE_P2_ENDO_C07</t>
        </is>
      </c>
      <c r="R45" t="inlineStr">
        <is>
          <t>Administration of Alpha-Glucosidase Inhibitors</t>
        </is>
      </c>
    </row>
    <row r="46" ht="13.2" customHeight="1" s="49">
      <c r="A46" t="n">
        <v>44</v>
      </c>
      <c r="B46" t="inlineStr">
        <is>
          <t>สถานการณ์ที่ 8: ผู้ป่วยชายไทยคู่ อายุ 65 ปี รูปร่างท้วม มาพบท่านที่ร้านยาด้วยอาการหน้ามืด ผู้ป่วยเล่าว่าอาการดังกล่าวเป็นมาได้ 2 วัน หลังจากทำความสะอาดห้องเก็บของ จากการซักประวัติผู้ป่วยเล่าว่า เมื่อปีที่แล้วได้รับการวินิจฉัยจากแพทย์ที่โรงพยาบาลว่าเป็นเบาหวาน ได้รับการรักษาโดยการให้ยารับประทานชนิดเม็ด Diamicron® (gliclazide 80 mg) รับประทานครั้งละ 1 เม็ด วันละ 2 ครั้ง เช้า-เย็น
ท่านคิดว่าผู้ป่วยรายนี้เป็นเบาหวานชนิดใด</t>
        </is>
      </c>
      <c r="C46" t="inlineStr">
        <is>
          <t>[NONE]</t>
        </is>
      </c>
      <c r="D46" t="inlineStr">
        <is>
          <t>Type 1 เพราะเป็นผู้ป่วยสูงอายุและเพิ่งได้รับการวินิจฉัยว่าเป็นเบาหวาน</t>
        </is>
      </c>
      <c r="E46" t="inlineStr">
        <is>
          <t>Type 1 เพราะมีอาการหน้ามืด ซึ่งอาจเป็นผลมาจากภาวะ DKA</t>
        </is>
      </c>
      <c r="F46" t="inlineStr">
        <is>
          <t>Type 2 เพราะเป็นผู้ป่วยสูงอายุ และได้รับการรักษาด้วยการรับประทานยา</t>
        </is>
      </c>
      <c r="G46" t="inlineStr">
        <is>
          <t>Type 2 เพราะมีอาการหน้ามืดซึ่งเป็นอาการแสดงหลักของเบาหวานชนิดนี้</t>
        </is>
      </c>
      <c r="H46" t="inlineStr">
        <is>
          <t>ยังไม่สามารถระบุได้</t>
        </is>
      </c>
      <c r="I46" t="n">
        <v>3</v>
      </c>
      <c r="J46" t="inlineStr">
        <is>
          <t>✅ คำตอบที่ถูกต้อง: ข้อ ค. Type 2 เพราะเป็นผู้ป่วยสูงอายุ และได้รับการรักษาด้วยการรับประทานยา
🎯 ทำไมข้อนี้ถึงถูก: ผู้ป่วยเป็นชายไทยสูงอายุ (65 ปี) รูปร่างท้วม และได้รับการรักษาด้วยยาลดระดับน้ำตาลชนิดรับประทาน ซึ่งเป็นลักษณะทางคลินิกที่เข้าได้กับ Type 2 Diabetes Mellitus
🔍 ข้ออื่นผิดเพราะอะไร:
• ข้อ ก. ผิด: Type 1 DM มักเริ่มเป็นในเด็กหรือวัยรุ่น และขาด insulin ต้องรักษาด้วยการฉีด insulin เท่านั้น
• ข้อ ข. ผิด: อาการหน้ามืดไม่ได้จำเพาะต่อ DKA และ DKA มักพบใน Type 1 DM ที่ขาด insulin รุนแรง
• ข้อ ง. ผิด: อาการหน้ามืดไม่ใช่อาการแสดงหลักของ Type 2 DM แต่เกิดจากภาวะ hypoglycemia หรือ orthostatic hypotension
• ข้อ จ. ผิด: ข้อมูลทางคลินิกเพียงพอที่จะระบุว่าเป็น Type 2 DM</t>
        </is>
      </c>
      <c r="K46" t="inlineStr">
        <is>
          <t>[NONE]</t>
        </is>
      </c>
      <c r="L46" t="inlineStr">
        <is>
          <t>Diabetes Mellitus</t>
        </is>
      </c>
      <c r="M46" t="inlineStr">
        <is>
          <t>Clinic</t>
        </is>
      </c>
      <c r="N46" t="inlineStr">
        <is>
          <t>Case ID: CASE_P2_ENDO_C08 (สถานการณ์ที่ 8)</t>
        </is>
      </c>
      <c r="P46" t="inlineStr">
        <is>
          <t>ม่วง 2 - บทที่ 12</t>
        </is>
      </c>
      <c r="Q46" t="inlineStr">
        <is>
          <t>CASE_P2_ENDO_C08</t>
        </is>
      </c>
      <c r="R46" t="inlineStr">
        <is>
          <t>Classification of Diabetes Mellitus</t>
        </is>
      </c>
    </row>
    <row r="47" ht="13.2" customHeight="1" s="49">
      <c r="A47" t="n">
        <v>45</v>
      </c>
      <c r="B47" t="inlineStr">
        <is>
          <t>สถานการณ์ที่ 8: ผู้ป่วยชายไทยคู่ อายุ 65 ปี รูปร่างท้วม มาพบท่านที่ร้านยาด้วยอาการหน้ามืด ผู้ป่วยเล่าว่าอาการดังกล่าวเป็นมาได้ 2 วัน หลังจากทำความสะอาดห้องเก็บของ จากการซักประวัติผู้ป่วยเล่าว่า เมื่อปีที่แล้วได้รับการวินิจฉัยจากแพทย์ที่โรงพยาบาลว่าเป็นเบาหวาน ได้รับการรักษาโดยการให้ยารับประทานชนิดเม็ด Diamicron® (gliclazide 80 mg) รับประทานครั้งละ 1 เม็ด วันละ 2 ครั้ง เช้า-เย็น
ท่านจะให้คำแนะนำอย่างไรแก่ผู้ป่วยรายนี้</t>
        </is>
      </c>
      <c r="C47" t="inlineStr">
        <is>
          <t>[NONE]</t>
        </is>
      </c>
      <c r="D47" t="inlineStr">
        <is>
          <t>แนะนำให้หยุดรับประทานยา เพราะอาการหน้ามืดเป็นเพราะรับประทานยาตัวนี้</t>
        </is>
      </c>
      <c r="E47" t="inlineStr">
        <is>
          <t>แนะนำให้เพิ่มยา metformin เพราะ ยาที่ได้รับอยู่อาจไม่เพียงพอต่อการรักษา</t>
        </is>
      </c>
      <c r="F47" t="inlineStr">
        <is>
          <t>แนะนำให้เปลี่ยนเป็นยากลุ่มอื่นที่ไม่ทำให้เกิดอาการหน้ามืด</t>
        </is>
      </c>
      <c r="G47" t="inlineStr">
        <is>
          <t>แนะนำให้ผู้ป่วยรับประทานยาเดิมต่อไป โดยแนะนำการปฏิบัติตัวเพิ่มเติมให้กับผู้ป่วย</t>
        </is>
      </c>
      <c r="H47" t="inlineStr">
        <is>
          <t>แนะนำให้ผู้ป่วยเปลี่ยนเป็นยาฉีดอินซูลิน ซึ่งรักษาจำเพาะเจาะจงในผู้ป่วยรายนี้</t>
        </is>
      </c>
      <c r="I47" t="n">
        <v>4</v>
      </c>
      <c r="J47" t="inlineStr">
        <is>
          <t>✅ คำตอบที่ถูกต้อง: ข้อ ง. แนะนำให้ผู้ป่วยรับประทานยาเดิมต่อไป โดยแนะนำการปฏิบัติตัวเพิ่มเติมให้กับผู้ป่วย
🎯 ทำไมข้อนี้ถึงถูก: เภสัชกรควรแนะนำให้ผู้ป่วยรับประทานยาเดิมต่อไปอย่างสม่ำเสมอ พร้อมทั้งให้คำแนะนำการปฏิบัติตัวเพิ่มเติมอย่างละเอียด เช่น การรับประทานอาหารให้ตรงเวลา การสังเกตและแก้ไขภาวะน้ำตาลในเลือดต่ำเบื้องต้น และการวัดระดับน้ำตาลก่อนตัดสินใจเปลี่ยนยา
🔍 ข้ออื่นผิดเพราะอะไร:
• ข้อ ก. ผิด: การสั่งหยุดยาทันทีอาจทำให้ระดับน้ำตาลในเลือดพุ่งสูงขึ้นอย่างรวดเร็ว (rebound hyperglycemia)
• ข้อ ข. ผิด: หากอาการหน้ามืดเกิดจากน้ำตาลต่ำ การเพิ่มยา metformin โดยไม่ตรวจวัดระดับน้ำตาลอาจไม่ช่วยแก้ไขปัญหาและไม่ควรปรับยาเองโดยไม่มีผลเลือด
• ข้อ ค. ผิด: การเปลี่ยนยากลุ่มอื่นโดยพลการโดยไม่ได้ยืนยันสาเหตุของอาการหน้ามืดเป็นสิ่งที่ไม่ควรทำ
• ข้อ จ. ผิด: ผู้ป่วย Type 2 DM ทั่วไปที่อาการคงที่ยังไม่มีข้อบ่งชี้เร่งด่วนในการเปลี่ยนเป็น insulin injection</t>
        </is>
      </c>
      <c r="K47" t="inlineStr">
        <is>
          <t>[NONE]</t>
        </is>
      </c>
      <c r="L47" t="inlineStr">
        <is>
          <t>Diabetes Mellitus</t>
        </is>
      </c>
      <c r="M47" t="inlineStr">
        <is>
          <t>Clinic</t>
        </is>
      </c>
      <c r="N47" t="inlineStr">
        <is>
          <t>Case ID: CASE_P2_ENDO_C08 (สถานการณ์ที่ 8)</t>
        </is>
      </c>
      <c r="P47" t="inlineStr">
        <is>
          <t>ม่วง 2 - บทที่ 12</t>
        </is>
      </c>
      <c r="Q47" t="inlineStr">
        <is>
          <t>CASE_P2_ENDO_C08</t>
        </is>
      </c>
      <c r="R47" t="inlineStr">
        <is>
          <t>Management of Suspected Hypoglycemia in Pharmacy</t>
        </is>
      </c>
    </row>
    <row r="48" ht="13.2" customHeight="1" s="49">
      <c r="A48" t="n">
        <v>46</v>
      </c>
      <c r="B48" t="inlineStr">
        <is>
          <t>ภาวะแทรกซ้อนใดที่ไม่จำเป็นต้องแนะนำให้ผู้ป่วยเบาหวานเฝ้าระวัง</t>
        </is>
      </c>
      <c r="C48" t="inlineStr">
        <is>
          <t>[NONE]</t>
        </is>
      </c>
      <c r="D48" t="inlineStr">
        <is>
          <t>ความดันโลหิตสูง</t>
        </is>
      </c>
      <c r="E48" t="inlineStr">
        <is>
          <t>ไขมันในเลือดสูง</t>
        </is>
      </c>
      <c r="F48" t="inlineStr">
        <is>
          <t>โรคหลอดเลือดหัวใจสูง</t>
        </is>
      </c>
      <c r="G48" t="inlineStr">
        <is>
          <t>โรคต้อกระจก</t>
        </is>
      </c>
      <c r="H48" t="inlineStr">
        <is>
          <t>โรคเกาต์</t>
        </is>
      </c>
      <c r="I48" t="n">
        <v>5</v>
      </c>
      <c r="J48" t="inlineStr">
        <is>
          <t>✅ คำตอบที่ถูกต้อง: ข้อ จ. โรคเกาต์
🎯 ทำไมข้อนี้ถึงถูก: โรคเกาต์ (Gout) เกิดจากการสะสมของผลึก monosodium urate ในข้อจากภาวะ hyperuricemia ไม่ใช่ภาวะแทรกซ้อนเรื้อรังโดยตรงของโรคเบาหวาน ในขณะที่ความดันโลหิตสูง ไขมันในเลือดสูง โรคหลอดเลือดหัวใจ และโรคต้อกระจก (diabetic cataract) เป็นภาวะแทรกซ้อนและโรคร่วมที่ต้องเฝ้าระวังอย่างใกล้ชิด
🔍 ข้ออื่นผิดเพราะอะไร:
• ข้อ ก. ผิด: ความดันโลหิตสูงเป็นโรคร่วมและภาวะแทรกซ้อนที่พบบ่อยมากในผู้ป่วยเบาหวานและเพิ่มความเสี่ยงต่อ CVD และ nephropathy
• ข้อ ข. ผิด: ไขมันในเลือดสูง (diabetic dyslipidemia) ต้องได้รับการคัดกรองและรักษาเพื่อลดความเสี่ยง ASCVD
• ข้อ ค. ผิด: โรคหลอดเลือดหัวใจเป็นสาเหตุการเสียชีวิตอันดับหนึ่งของผู้ป่วยเบาหวาน
• ข้อ ง. ผิด: โรคต้อกระจก (cataract) เกิดได้เร็วและบ่อยขึ้นในผู้ป่วยเบาหวานจากการสะสมของ sorbitol ในเลนส์ตา</t>
        </is>
      </c>
      <c r="K48" t="inlineStr">
        <is>
          <t>[NONE]</t>
        </is>
      </c>
      <c r="L48" t="inlineStr">
        <is>
          <t>Diabetes Complications</t>
        </is>
      </c>
      <c r="M48" t="inlineStr">
        <is>
          <t>Clinic</t>
        </is>
      </c>
      <c r="P48" t="inlineStr">
        <is>
          <t>ม่วง 2 - บทที่ 12</t>
        </is>
      </c>
      <c r="R48" t="inlineStr">
        <is>
          <t>Complications of Diabetes Mellitus</t>
        </is>
      </c>
    </row>
    <row r="49" ht="13.2" customHeight="1" s="49">
      <c r="A49" t="n">
        <v>47</v>
      </c>
      <c r="B49" t="inlineStr">
        <is>
          <t>จากการศึกษาของ UKPDS (United Kingdom Prospective Diabetes Study) ได้แนะนำว่ายาใดมีผลช่วยลด macrovascular complications ในผู้ป่วยเบาหวานชนิดที่ 2 ที่อ้วน</t>
        </is>
      </c>
      <c r="C49" t="inlineStr">
        <is>
          <t>[NONE]</t>
        </is>
      </c>
      <c r="D49" t="inlineStr">
        <is>
          <t>Acarbose</t>
        </is>
      </c>
      <c r="E49" t="inlineStr">
        <is>
          <t>Pioglitazone</t>
        </is>
      </c>
      <c r="F49" t="inlineStr">
        <is>
          <t>Metformin</t>
        </is>
      </c>
      <c r="G49" t="inlineStr">
        <is>
          <t>Repaglinide</t>
        </is>
      </c>
      <c r="H49" t="inlineStr">
        <is>
          <t>Glipizide</t>
        </is>
      </c>
      <c r="I49" t="n">
        <v>3</v>
      </c>
      <c r="J49" t="inlineStr">
        <is>
          <t>✅ คำตอบที่ถูกต้อง: ข้อ ค. Metformin
🎯 ทำไมข้อนี้ถึงถูก: การศึกษา UKPDS 34 (United Kingdom Prospective Diabetes Study) ได้พิสูจน์ชัดเจนว่าในผู้ป่วย Type 2 DM ที่มีน้ำหนักเกินหรืออ้วน การรักษาด้วย Metformin ช่วยลดความเสี่ยงต่อ all-cause mortality, diabetes-related deaths และ myocardial infarction (macrovascular complications) ได้อย่างมีนัยสำคัญทางสถิติเมื่อเทียบกับการรักษาตามแบบแผนเดิม
🔍 ข้ออื่นผิดเพราะอะไร:
• ข้อ ก. ผิด: Acarbose ไม่มีหลักฐานการลด macrovascular complications ที่ชัดเจนในการศึกษา UKPDS
• ข้อ ข. ผิด: Pioglitazone ได้รับการศึกษาใน PROactive trial ภายหลัง ไม่ได้เป็นยาหลักในการศึกษา UKPDS
• ข้อ ง. ผิด: Repaglinide ไม่มียืนยันการลด macrovascular mortality ใน UKPDS
• ข้อ จ. ผิด: Glipizide และ sulfonylureas ใน UKPDS ช่วยลด microvascular complications เป็นหลัก แต่ไม่ลด all-cause mortality เด่นชัดเท่า metformin</t>
        </is>
      </c>
      <c r="K49" t="inlineStr">
        <is>
          <t>[NONE]</t>
        </is>
      </c>
      <c r="L49" t="inlineStr">
        <is>
          <t>Evidence-Based Medicine</t>
        </is>
      </c>
      <c r="M49" t="inlineStr">
        <is>
          <t>Clinic</t>
        </is>
      </c>
      <c r="P49" t="inlineStr">
        <is>
          <t>ม่วง 2 - บทที่ 12</t>
        </is>
      </c>
      <c r="R49" t="inlineStr">
        <is>
          <t>UKPDS Findings on Metformin</t>
        </is>
      </c>
    </row>
    <row r="50" ht="13.2" customHeight="1" s="49">
      <c r="A50" t="n">
        <v>48</v>
      </c>
      <c r="B50" t="inlineStr">
        <is>
          <t>ในผู้ป่วยที่เป็นเบาหวานชนิดที่ 2 และไม่สามารถควบคุมอาการได้ (FPG = 200 mg/dL, HbA1c = 8.2%) และมีภาวะไตล้มเหลว ได้รับการรักษาด้วยยา glibenclamide และ rosiglitazone แล้วท่านคิดว่าควรจะพิจารณาการรักษาอย่างไรต่อไป</t>
        </is>
      </c>
      <c r="C50" t="inlineStr">
        <is>
          <t>[NONE]</t>
        </is>
      </c>
      <c r="D50" t="inlineStr">
        <is>
          <t>เพิ่ม metformin</t>
        </is>
      </c>
      <c r="E50" t="inlineStr">
        <is>
          <t>หยุดยา glibenclamide แล้วเปลี่ยนเป็น chlorpropamide แทน</t>
        </is>
      </c>
      <c r="F50" t="inlineStr">
        <is>
          <t>เปลี่ยน rosiglitazone เป็น 70/30 insulin BID</t>
        </is>
      </c>
      <c r="G50" t="inlineStr">
        <is>
          <t>หยุดยา glibenclamide และให้ insulin แทน</t>
        </is>
      </c>
      <c r="H50" t="inlineStr">
        <is>
          <t>ไม่มีข้อใดถูกต้อง</t>
        </is>
      </c>
      <c r="I50" t="n">
        <v>4</v>
      </c>
      <c r="J50" t="inlineStr">
        <is>
          <t>✅ คำตอบที่ถูกต้อง: ข้อ ง. หยุดยา glibenclamide และให้ insulin แทน
🎯 ทำไมข้อนี้ถึงถูก: ในผู้ป่วยเบาหวานที่มีภาวะ renal failure และคุมน้ำตาลไม่ได้ (HbA1c 8.2%) การใช้ Glibenclamide มีข้อห้ามใช้เด็ดขาดเนื่องจากตัวยาและ active metabolites ขับออกทางไตเป็นหลัก ทำให้เกิด prolonged severe hypoglycemia ได้สูงมาก การจัดการที่เหมาะสมที่สุดคือหยุด glibenclamide และปรับเปลี่ยนมาใช้ Insulin ซึ่งเป็นยาที่ปลอดภัยและมีประสิทธิภาพในการปรับขนาดยาตามการทำงานของไต
🔍 ข้ออื่นผิดเพราะอะไร:
• ข้อ ก. ผิด: Metformin มีข้อห้ามใช้ในภาวะ renal failure (eGFR น้อยกว่า 30 mL/min/1.73m2) เนื่องจากเสี่ยงต่อ fatal lactic acidosis
• ข้อ ข. ผิด: Chlorpropamide ยิ่งมีข้อห้ามใช้รุนแรงในโรคไตเนื่องจากขับทางไตเป็นหลักและมีฤทธิ์ยาวนานมาก
• ข้อ ค. ผิด: Rosiglitazone ไม่ได้ขับทางไต แต่เพิ่มความเสี่ยง fluid retention และ heart failure อีกทั้งการไม่หยุด glibenclamide จะยังคงความเสี่ยงน้ำตาลตกอย่างรุนแรง
• ข้อ จ. ผิด: มีข้อที่ถูกต้องคือข้อ ง</t>
        </is>
      </c>
      <c r="K50" t="inlineStr">
        <is>
          <t>[NONE]</t>
        </is>
      </c>
      <c r="L50" t="inlineStr">
        <is>
          <t>Diabetes Mellitus</t>
        </is>
      </c>
      <c r="M50" t="inlineStr">
        <is>
          <t>Clinic</t>
        </is>
      </c>
      <c r="P50" t="inlineStr">
        <is>
          <t>ม่วง 2 - บทที่ 12</t>
        </is>
      </c>
      <c r="R50" t="inlineStr">
        <is>
          <t>Antidiabetic Management in Renal Failure</t>
        </is>
      </c>
    </row>
    <row r="51" ht="13.2" customHeight="1" s="49">
      <c r="A51" t="n">
        <v>49</v>
      </c>
      <c r="B51" t="inlineStr">
        <is>
          <t>ยา glipizide จัดว่าเป็นยากลุ่มใด</t>
        </is>
      </c>
      <c r="C51" t="inlineStr">
        <is>
          <t>[NONE]</t>
        </is>
      </c>
      <c r="D51" t="inlineStr">
        <is>
          <t>Biguanides</t>
        </is>
      </c>
      <c r="E51" t="inlineStr">
        <is>
          <t>Nicotinic acids</t>
        </is>
      </c>
      <c r="F51" t="inlineStr">
        <is>
          <t>Sulfonylurea compounds</t>
        </is>
      </c>
      <c r="G51" t="inlineStr">
        <is>
          <t>Nucleoside analogue</t>
        </is>
      </c>
      <c r="H51" t="inlineStr">
        <is>
          <t>Sulfones</t>
        </is>
      </c>
      <c r="I51" t="n">
        <v>3</v>
      </c>
      <c r="J51" t="inlineStr">
        <is>
          <t>✅ คำตอบที่ถูกต้อง: ข้อ ค. Sulfonylurea compounds
🎯 ทำไมข้อนี้ถึงถูก: Glipizide จัดเป็นสารประกอบในกลุ่ม Sulfonylurea (second-generation sulfonylurea compound) มีโครงสร้างแกนหลักประกอบด้วย benzenesulfonylurea เชื่อมต่อกับวง pyrazine carboxamide
🔍 ข้ออื่นผิดเพราะอะไร:
• ข้อ ก. ผิด: Biguanides คือกลุ่มของ metformin และ phenformin ที่มีโครงสร้างแกนเป็น guanidine สองโมเลกุลเชื่อมกัน
• ข้อ ข. ผิด: Nicotinic acids คือกลุ่มของ niacin ที่ใช้ลดไขมันในเลือด
• ข้อ ง. ผิด: Nucleoside analogues คือกลุ่มยาต้านไวรัส เช่น acyclovir, zidovudine
• ข้อ จ. ผิด: Sulfones คือกลุ่มยาต้านแบคทีเรีย เช่น dapsone</t>
        </is>
      </c>
      <c r="K51" t="inlineStr">
        <is>
          <t>[NONE]</t>
        </is>
      </c>
      <c r="L51" t="inlineStr">
        <is>
          <t>Medicinal Chemistry</t>
        </is>
      </c>
      <c r="M51" t="inlineStr">
        <is>
          <t>Product</t>
        </is>
      </c>
      <c r="P51" t="inlineStr">
        <is>
          <t>ม่วง 2 - บทที่ 12</t>
        </is>
      </c>
      <c r="R51" t="inlineStr">
        <is>
          <t>Chemical Classification of Glipizide</t>
        </is>
      </c>
    </row>
    <row r="52" ht="13.2" customHeight="1" s="49">
      <c r="A52" t="n">
        <v>50</v>
      </c>
      <c r="B52" t="inlineStr">
        <is>
          <t>เกี่ยวกับยา glipizide ข้อใดผิด</t>
        </is>
      </c>
      <c r="C52" t="inlineStr">
        <is>
          <t>[NONE]</t>
        </is>
      </c>
      <c r="D52" t="inlineStr">
        <is>
          <t>glipizide มีคุณสมบัติค่อนข้าง non-polar</t>
        </is>
      </c>
      <c r="E52" t="inlineStr">
        <is>
          <t>glipizide เมื่อละลายในด่างละลายได้ดี</t>
        </is>
      </c>
      <c r="F52" t="inlineStr">
        <is>
          <t>การเตรียมยา glipizide แบบ extended release tablet ไม่จำเป็นต้องทำในรูป salt form</t>
        </is>
      </c>
      <c r="G52" t="inlineStr">
        <is>
          <t>Glipizide มีสูตรโครงสร้างคล้ายกับ metformin</t>
        </is>
      </c>
      <c r="H52" t="inlineStr">
        <is>
          <t>Glipizide จัดอยู่ในกลุ่ม second generation drug ของการรักษา type 2 diabetes</t>
        </is>
      </c>
      <c r="I52" t="n">
        <v>4</v>
      </c>
      <c r="J52" t="inlineStr">
        <is>
          <t>✅ คำตอบที่ถูกต้อง: ข้อ ง. Glipizide มีสูตรโครงสร้างคล้ายกับ metformin
🎯 ทำไมข้อนี้ถึงถูก: Glipizide มีโครงสร้างเป็น sulfonylurea (ประกอบด้วย phenyl ring, sulfonyl group, urea bridge และ heterocyclic ring) ซึ่งแตกต่างจาก Metformin โดยสิ้นเชิง เนื่องจาก Metformin เป็นโมเลกุลขนาดเล็กในกลุ่ม biguanide (ประกอบด้วยหมู่อะมิโน guanidine สองหมู่) ดังนั้นข้อความที่กล่าวว่าโครงสร้างคล้ายกันจึงผิด
🔍 ข้ออื่นผิดเพราะอะไร:
• ข้อ ก. ถูกแล้ว: Glipizide มี aromatic rings และ aliphatic chains ทำให้โมเลกุลค่อนข้าง non-polar (lipophilic)
• ข้อ ข. ถูกแล้ว: Glipizide มีหมู่ sulfonylurea ที่มี weakly acidic proton (pKa ประมาณ 5.9) จึงสามารถแตกตัวเป็นประจุและละลายได้ดีในสารละลายด่าง
• ข้อ ค. ถูกแล้ว: การเตรียมยาแบบ extended release osmotic pump (OROS) ใช้ตัวยาในรูป free acid ได้โดยไม่จำเป็นต้องเป็น salt form
• ข้อ จ. ถูกแล้ว: Glipizide เป็น second-generation sulfonylurea สำหรับรักษา Type 2 DM</t>
        </is>
      </c>
      <c r="K52" t="inlineStr">
        <is>
          <t>[NONE]</t>
        </is>
      </c>
      <c r="L52" t="inlineStr">
        <is>
          <t>Medicinal Chemistry</t>
        </is>
      </c>
      <c r="M52" t="inlineStr">
        <is>
          <t>Product</t>
        </is>
      </c>
      <c r="P52" t="inlineStr">
        <is>
          <t>ม่วง 2 - บทที่ 12</t>
        </is>
      </c>
      <c r="R52" t="inlineStr">
        <is>
          <t>Structure of Glipizide vs Metformin</t>
        </is>
      </c>
    </row>
    <row r="53" ht="13.2" customHeight="1" s="49">
      <c r="A53" t="n">
        <v>51</v>
      </c>
      <c r="B53" t="inlineStr">
        <is>
          <t>Rosiglitazone เป็นยาลดระดับน้ำตาลในเลือดที่ ห้ามใช้ ในโรคเบาหวานชนิดที่ 1 เพราะ</t>
        </is>
      </c>
      <c r="C53" t="inlineStr">
        <is>
          <t>[NONE]</t>
        </is>
      </c>
      <c r="D53" t="inlineStr">
        <is>
          <t>ลดระดับน้ำตาลในเลือดได้น้อยเมื่อให้ร่วมกับ insulin</t>
        </is>
      </c>
      <c r="E53" t="inlineStr">
        <is>
          <t>ลดระดับ insulin</t>
        </is>
      </c>
      <c r="F53" t="inlineStr">
        <is>
          <t>ทำให้ insulin ไม่สามารถออกฤทธิ์ได้เต็มที่</t>
        </is>
      </c>
      <c r="G53" t="inlineStr">
        <is>
          <t>อาจทำให้ระดับน้ำตาลในเลือดลดลงจนเกิด hypoglycemia</t>
        </is>
      </c>
      <c r="H53" t="inlineStr">
        <is>
          <t>ต้องอาศัย insulin ในการออกฤทธิ์ เนื่องจากจะช่วยเพิ่มความไวตัวรับของ insulin</t>
        </is>
      </c>
      <c r="I53" t="n">
        <v>5</v>
      </c>
      <c r="J53" t="inlineStr">
        <is>
          <t>✅ คำตอบที่ถูกต้อง: ข้อ จ. ต้องอาศัย insulin ในการออกฤทธิ์ เนื่องจากจะช่วยเพิ่มความไวตัวรับของ insulin
🎯 ทำไมข้อนี้ถึงถูก: Rosiglitazone และยากลุ่ม TZDs ออกฤทธิ์เป็น PPAR-gamma agonists เพื่อเพิ่ม insulin sensitivity ในเนื้อเยื่อส่วนปลาย ซึ่งกลไกนี้ต้องอาศัยการมีอยู่ของ endogenous insulin จึงจะมีผลลดระดับน้ำตาลได้ แต่ใน Type 1 DM ตับอ่อนถูกทำลายจนไม่มี insulin เหลืออยู่เลย ยานี้จึงไม่มีประสิทธิภาพและมีข้อห้ามใช้
🔍 ข้ออื่นผิดเพราะอะไร:
• ข้อ ก. ผิด: เหตุผลหลักไม่ใช่เรื่องลดน้ำตาลได้น้อยเมื่อให้ร่วมกับ insulin แต่เป็นเพราะตัวยาไม่มีบทบาทในการทดแทน insulin ที่ขาดไป
• ข้อ ข. ผิด: ยาไม่ได้ลดระดับ insulin แต่ช่วยให้ insulin ออกฤทธิ์ดีขึ้น
• ข้อ ค. ผิด: ยาช่วยเสริมให้ insulin ออกฤทธิ์ได้ดีขึ้น ไม่ได้ขัดขวางการออกฤทธิ์
• ข้อ ง. ผิด: TZDs เมื่อใช้เดี่ยวๆ แทบไม่ก่อให้เกิด hypoglycemia</t>
        </is>
      </c>
      <c r="K53" t="inlineStr">
        <is>
          <t>[NONE]</t>
        </is>
      </c>
      <c r="L53" t="inlineStr">
        <is>
          <t>Diabetes Mellitus</t>
        </is>
      </c>
      <c r="M53" t="inlineStr">
        <is>
          <t>Clinic</t>
        </is>
      </c>
      <c r="P53" t="inlineStr">
        <is>
          <t>ม่วง 2 - บทที่ 12</t>
        </is>
      </c>
      <c r="R53" t="inlineStr">
        <is>
          <t>Contraindication of Thiazolidinediones in T1DM</t>
        </is>
      </c>
    </row>
    <row r="54" ht="13.2" customHeight="1" s="49">
      <c r="A54" t="n">
        <v>52</v>
      </c>
      <c r="B54" t="inlineStr">
        <is>
          <t>ผลข้างเคียงสำคัญที่ต้องมีการเฝ้าระวังเป็นพิเศษสำหรับการใช้ยาในกลุ่ม thiazolidinedione คือ</t>
        </is>
      </c>
      <c r="C54" t="inlineStr">
        <is>
          <t>[NONE]</t>
        </is>
      </c>
      <c r="D54" t="inlineStr">
        <is>
          <t>Renal toxicity</t>
        </is>
      </c>
      <c r="E54" t="inlineStr">
        <is>
          <t>Retinopathy</t>
        </is>
      </c>
      <c r="F54" t="inlineStr">
        <is>
          <t>Hepatotoxicity</t>
        </is>
      </c>
      <c r="G54" t="inlineStr">
        <is>
          <t>Hemolytic anemia</t>
        </is>
      </c>
      <c r="H54" t="inlineStr">
        <is>
          <t>Cardiotoxicity</t>
        </is>
      </c>
      <c r="I54" t="n">
        <v>3</v>
      </c>
      <c r="J54" t="inlineStr">
        <is>
          <t>✅ คำตอบที่ถูกต้อง: ข้อ ค. Hepatotoxicity
🎯 ทำไมข้อนี้ถึงถูก: ยากลุ่ม Thiazolidinediones (TZDs) มีผลข้างเคียงสำคัญที่ต้องเฝ้าระวัง ได้แก่ Hepatotoxicity (ตับอักเสบ ซึ่ง troglitazone ถูกถอนออกจากตลาด และ pioglitazone/rosiglitazone ต้องตรวจ baseline LFTs) และ Cardiotoxicity / fluid retention นำไปสู่อาการบวมน้ำและหัวใจวายกำเริบ (ตามเฉลยยอมรับทั้งข้อ ค และ จ)
🔍 ข้ออื่นผิดเพราะอะไร:
• ข้อ ก. ผิด: Renal toxicity ไม่ใช่ผลข้างเคียงเด่นของ TZDs และยานี้สามารถใช้ในผู้ป่วยโรคไตได้โดยไม่ต้องปรับขนาดยา
• ข้อ ข. ผิด: Retinopathy เป็นภาวะแทรกซ้อนของเบาหวาน ไม่ใช่ผลข้างเคียงหลักของ TZDs (แม้จะมีรายงาน macular edema ได้แต่น้อยกว่า)
• ข้อ ง. ผิด: Hemolytic anemia ไม่ใช่ผลข้างเคียงหลักของกลุ่ม TZDs
• ข้อ จ. ผิด: Cardiotoxicity (fluid retention, congestive heart failure) เป็นคำตอบที่ถูกต้องร่วมกับ Hepatotoxicity ตามเฉลยข้อ ค/จ</t>
        </is>
      </c>
      <c r="K54" t="inlineStr">
        <is>
          <t>[NONE]</t>
        </is>
      </c>
      <c r="L54" t="inlineStr">
        <is>
          <t>Diabetes Mellitus</t>
        </is>
      </c>
      <c r="M54" t="inlineStr">
        <is>
          <t>Clinic</t>
        </is>
      </c>
      <c r="P54" t="inlineStr">
        <is>
          <t>ม่วง 2 - บทที่ 12</t>
        </is>
      </c>
      <c r="R54" t="inlineStr">
        <is>
          <t>Adverse Effects of Thiazolidinediones</t>
        </is>
      </c>
    </row>
    <row r="55" ht="13.2" customHeight="1" s="49">
      <c r="A55" t="n">
        <v>53</v>
      </c>
      <c r="B55" t="inlineStr">
        <is>
          <t>ทำไม insulin ต้องให้แบบฉีด</t>
        </is>
      </c>
      <c r="C55" t="inlineStr">
        <is>
          <t>[NONE]</t>
        </is>
      </c>
      <c r="D55" t="inlineStr">
        <is>
          <t>เพื่อให้ไร้เชื้อ</t>
        </is>
      </c>
      <c r="E55" t="inlineStr">
        <is>
          <t>เพื่อความคงสภาพ</t>
        </is>
      </c>
      <c r="F55" t="inlineStr">
        <is>
          <t>เพื่อออกฤทธิ์เร็ว</t>
        </is>
      </c>
      <c r="G55" t="inlineStr">
        <is>
          <t>เพื่อออกฤทธิ์ต่อเนื่อง</t>
        </is>
      </c>
      <c r="H55" t="inlineStr">
        <is>
          <t>เพื่อหลีกเลี่ยงการถูกทำลายในทางเดินอาหาร</t>
        </is>
      </c>
      <c r="I55" t="n">
        <v>5</v>
      </c>
      <c r="J55" t="inlineStr">
        <is>
          <t>✅ คำตอบที่ถูกต้อง: ข้อ จ. เพื่อหลีกเลี่ยงการถูกทำลายในทางเดินอาหาร
🎯 ทำไมข้อนี้ถึงถูก: Insulin เป็น polypeptide hormone ประกอบด้วยกรดอะมิโน 51 ตัว หากรับประทานทางปากจะถูกกรดในกระเพาะอาหารทำลาย และถูกย่อยสลายโดยเอนไซม์ proteolytic enzymes (เช่น pepsin, trypsin, chymotrypsin) ในระบบทางเดินอาหารจนหมดสภาพ จึงจำเป็นต้องให้โดยการฉีดใต้ผิวหนังหรือฉีดเข้าหลอดเลือดดำ
🔍 ข้ออื่นผิดเพราะอะไร:
• ข้อ ก. ผิด: การทำให้ไร้เชื้อ (sterility) เป็นข้อกำหนดของยาฉีดทุกชนิด แต่ไม่ใช่เหตุผลหลักที่ insulin ต้องให้ทางฉีดแทนการกิน
• ข้อ ข. ผิด: ความคงสภาพทางกายภาพไม่ได้เป็นตัวกำหนดวิถีการบริหารยา
• ข้อ ค. ผิด: ไม่ใช่ insulin ทุกชนิดที่ต้องการให้ออกฤทธิ์เร็ว ยาฉีด basal insulin ออกแบบให้ออกฤทธิ์ช้าและยาวนาน
• ข้อ ง. ผิด: การออกฤทธิ์ต่อเนื่องสามารถออกแบบยาเม็ดรับประทานแบบ extended release ได้ถ้าตัวยาไม่ถูกทำลายในทางเดินอาหาร</t>
        </is>
      </c>
      <c r="K55" t="inlineStr">
        <is>
          <t>[NONE]</t>
        </is>
      </c>
      <c r="L55" t="inlineStr">
        <is>
          <t>Pharmaceutics</t>
        </is>
      </c>
      <c r="M55" t="inlineStr">
        <is>
          <t>Product</t>
        </is>
      </c>
      <c r="P55" t="inlineStr">
        <is>
          <t>ม่วง 2 - บทที่ 12</t>
        </is>
      </c>
      <c r="R55" t="inlineStr">
        <is>
          <t>Route of Administration for Insulin</t>
        </is>
      </c>
    </row>
    <row r="56" ht="13.2" customHeight="1" s="49">
      <c r="A56" t="n">
        <v>54</v>
      </c>
      <c r="B56" t="inlineStr">
        <is>
          <t>ข้อใดผิดเกี่ยวกับ insulin</t>
        </is>
      </c>
      <c r="C56" t="inlineStr">
        <is>
          <t>[NONE]</t>
        </is>
      </c>
      <c r="D56" t="inlineStr">
        <is>
          <t>Lispro คือการสลับตำแหน่งของ amino acid proline เป็น lysine เพื่อให้ออกฤทธิ์เร็ว</t>
        </is>
      </c>
      <c r="E56" t="inlineStr">
        <is>
          <t>Protamine ใน NHP ทำให้ออกฤทธิ์เร็ว</t>
        </is>
      </c>
      <c r="F56" t="inlineStr">
        <is>
          <t>ใน phosphate buffers ไม่สามารถผสม lente</t>
        </is>
      </c>
      <c r="G56" t="inlineStr">
        <is>
          <t>Insulin ในท้องตลาด มักจะเป็นแบบกึ่งสังเคราะห์ของหมูและวัว</t>
        </is>
      </c>
      <c r="H56" t="inlineStr">
        <is>
          <t>ไม่มีข้อใดถูก</t>
        </is>
      </c>
      <c r="I56" t="n">
        <v>2</v>
      </c>
      <c r="J56" t="inlineStr">
        <is>
          <t>✅ คำตอบที่ถูกต้อง: ข้อ ข. Protamine ใน NHP ทำให้ออกฤทธิ์เร็ว
🎯 ทำไมข้อนี้ถึงถูก: Protamine เป็น basic protein เมื่อนำมารวมกับ insulin จะเกิดเป็นสารประกอบเชิงซ้อนที่มีความสามารถในการละลายน้ำต่ำ ทำให้ชะลอการดูดซึมยาและออกฤทธิ์ได้ช้าและเนิ่นนานขึ้น (intermediate-acting) ไม่ได้ทำให้ออกฤทธิ์เร็ว (และตัวเลือก ง ก็ผิดเช่นกันเนื่องจากปัจจุบันใช้ recombinant DNA technology เป็นหลัก เฉลยยอมรับข้อ ข และ ง)
🔍 ข้ออื่นผิดเพราะอะไร:
• ข้อ ก. ถูกแล้ว: Insulin lispro เกิดจากการสลับตำแหน่งของ ProB28 และ LysB29 เพื่อลดการเกิด hexamer ทำให้แตกตัวเป็น monomer ได้เร็วและออกฤทธิ์เร็วมาก
• ข้อ ค. ถูกแล้ว: Phosphate buffer จะไปแย่งจับกับ zinc ion ทำให้ผลึกของ Lente insulin เสียสภาพ จึงห้ามใช้ phosphate buffer ร่วมกับ Lente
• ข้อ ง. ผิดเช่นกัน: ปัจจุบัน insulin ในท้องตลาดผลิตจากเทคโนโลยีพันธุวิศวกรรม (recombinant human insulin) ไม่ได้ใช้สารกึ่งสังเคราะห์จากหมูและวัวเป็นหลักแล้ว
• ข้อ จ. ผิด: มีข้อที่ผิดชัดเจน</t>
        </is>
      </c>
      <c r="K56" t="inlineStr">
        <is>
          <t>[NONE]</t>
        </is>
      </c>
      <c r="L56" t="inlineStr">
        <is>
          <t>Pharmaceutics</t>
        </is>
      </c>
      <c r="M56" t="inlineStr">
        <is>
          <t>Product</t>
        </is>
      </c>
      <c r="P56" t="inlineStr">
        <is>
          <t>ม่วง 2 - บทที่ 12</t>
        </is>
      </c>
      <c r="R56" t="inlineStr">
        <is>
          <t>Properties of Insulin Formulations</t>
        </is>
      </c>
    </row>
    <row r="57" ht="13.2" customHeight="1" s="49">
      <c r="A57" t="n">
        <v>55</v>
      </c>
      <c r="B57" t="inlineStr">
        <is>
          <t>ข้อใดเป็นข้อบ่งใช้ของ acarbose</t>
        </is>
      </c>
      <c r="C57" t="inlineStr">
        <is>
          <t>[NONE]</t>
        </is>
      </c>
      <c r="D57" t="inlineStr">
        <is>
          <t>กระเพาะปัสสาวะอักเสบ</t>
        </is>
      </c>
      <c r="E57" t="inlineStr">
        <is>
          <t>ไต</t>
        </is>
      </c>
      <c r="F57" t="inlineStr">
        <is>
          <t>ตับอักเสบ</t>
        </is>
      </c>
      <c r="G57" t="inlineStr">
        <is>
          <t>เบาหวาน</t>
        </is>
      </c>
      <c r="H57" t="inlineStr">
        <is>
          <t>ความดันโลหิตต่ำ</t>
        </is>
      </c>
      <c r="I57" t="n">
        <v>4</v>
      </c>
      <c r="J57" t="inlineStr">
        <is>
          <t>✅ คำตอบที่ถูกต้อง: ข้อ ง. เบาหวาน
🎯 ทำไมข้อนี้ถึงถูก: Acarbose มีข้อบ่งใช้ในการรักษา โรคเบาหวาน (Diabetes Mellitus โดยเฉพาะ Type 2 DM) โดยทำหน้าที่ยับยั้งเอนไซม์ alpha-glucosidase เพื่อชะลอการย่อยคาร์โบไฮเดรตและลดระดับน้ำตาลในเลือดหลังอาหาร (postprandial hyperglycemia)
🔍 ข้ออื่นผิดเพราะอะไร:
• ข้อ ก. ผิด: กระเพาะปัสสาวะอักเสบ (cystitis) รักษาด้วยยาต้านจุลชีพ ไม่ใช่ acarbose
• ข้อ ข. ผิด: โรคไตไม่ใช่ข้อบ่งใช้ของ acarbose และใน severe renal failure (CrCl น้อยกว่า 25 mL/min) มีข้อห้ามใช้ acarbose
• ข้อ ค. ผิด: โรคตับอักเสบไม่ใช่ข้อบ่งใช้ของ acarbose และยาอาจทำให้เอนไซม์ตับสูงขึ้นได้ในบางราย
• ข้อ จ. ผิด: ความดันโลหิตต่ำไม่ใช่ข้อบ่งใช้ของยาเบาหวาน</t>
        </is>
      </c>
      <c r="K57" t="inlineStr">
        <is>
          <t>[NONE]</t>
        </is>
      </c>
      <c r="L57" t="inlineStr">
        <is>
          <t>Diabetes Mellitus</t>
        </is>
      </c>
      <c r="M57" t="inlineStr">
        <is>
          <t>Clinic</t>
        </is>
      </c>
      <c r="P57" t="inlineStr">
        <is>
          <t>ม่วง 2 - บทที่ 12</t>
        </is>
      </c>
      <c r="R57" t="inlineStr">
        <is>
          <t>Indication of Acarbose</t>
        </is>
      </c>
    </row>
    <row r="58" ht="13.2" customHeight="1" s="49">
      <c r="A58" t="n">
        <v>56</v>
      </c>
      <c r="B58" t="inlineStr">
        <is>
          <t>ยาใดทำให้เกิด hyperglycemia และ hypokalemia</t>
        </is>
      </c>
      <c r="C58" t="inlineStr">
        <is>
          <t>[NONE]</t>
        </is>
      </c>
      <c r="D58" t="inlineStr">
        <is>
          <t>Hydrocortisone</t>
        </is>
      </c>
      <c r="E58" t="inlineStr">
        <is>
          <t>Chlorpropamide</t>
        </is>
      </c>
      <c r="F58" t="inlineStr">
        <is>
          <t>Hydrochlorothiazide</t>
        </is>
      </c>
      <c r="G58" t="inlineStr">
        <is>
          <t>Bumetanide</t>
        </is>
      </c>
      <c r="H58" t="inlineStr">
        <is>
          <t>Prednisone</t>
        </is>
      </c>
      <c r="I58" t="n">
        <v>3</v>
      </c>
      <c r="J58" t="inlineStr">
        <is>
          <t>✅ คำตอบที่ถูกต้อง: ข้อ ค. Hydrochlorothiazide
🎯 ทำไมข้อนี้ถึงถูก: Hydrochlorothiazide (HCTZ) เป็นยาขับปัสสาวะกลุ่ม thiazide ที่ขับโพแทสเซียมออกทางไตทำให้เกิด Hypokalemia และมีผลข้างเคียงยับยั้งการหลั่ง insulin จาก beta-cells และลด peripheral glucose utilization ทำให้เกิด Hyperglycemia
🔍 ข้ออื่นผิดเพราะอะไร:
• ข้อ ก. ผิด: Hydrocortisone ทำให้เกิด hyperglycemia ได้แต่ผลต่อ hypokalemia มีน้อยกว่า mineralocorticoids และไม่ใช่ยาขับปัสสาวะ
• ข้อ ข. ผิด: Chlorpropamide ทำให้เกิด hypoglycemia และ hyponatremia จาก SIADH-like effect
• ข้อ ง. ผิด: Bumetanide เป็น loop diuretic ทำให้เกิด hypokalemia รุนแรง แต่ผลต่อ hyperglycemia น้อยกว่า thiazides
• ข้อ จ. ผิด: Prednisone ทำให้เกิด hyperglycemia ได้ แต่ข้อสอบมาตรฐานมักเน้นย้ำ triad metabolic effects ของ thiazides (hyperglycemia, hyperuricemia, hypokalemia)</t>
        </is>
      </c>
      <c r="K58" t="inlineStr">
        <is>
          <t>[NONE]</t>
        </is>
      </c>
      <c r="L58" t="inlineStr">
        <is>
          <t>Drug-Induced Metabolic Disorders</t>
        </is>
      </c>
      <c r="M58" t="inlineStr">
        <is>
          <t>Clinic</t>
        </is>
      </c>
      <c r="P58" t="inlineStr">
        <is>
          <t>ม่วง 2 - บทที่ 12</t>
        </is>
      </c>
      <c r="R58" t="inlineStr">
        <is>
          <t>Electrolyte and Metabolic Effects of Thiazides</t>
        </is>
      </c>
    </row>
    <row r="59" ht="13.2" customHeight="1" s="49">
      <c r="A59" t="n">
        <v>57</v>
      </c>
      <c r="B59" t="inlineStr">
        <is>
          <t>ภาวะใดควรรักษาด้วย glibenclamide</t>
        </is>
      </c>
      <c r="C59" t="inlineStr">
        <is>
          <t>[NONE]</t>
        </is>
      </c>
      <c r="D59" t="inlineStr">
        <is>
          <t>ภาวะ ketoacidosis</t>
        </is>
      </c>
      <c r="E59" t="inlineStr">
        <is>
          <t>DM type 2 ที่ไม่ได้ตั้งครรภ์</t>
        </is>
      </c>
      <c r="F59" t="inlineStr">
        <is>
          <t>DM type 2 ที่เป็นโรคไต</t>
        </is>
      </c>
      <c r="G59" t="inlineStr">
        <is>
          <t>DM type 1 or 2 ที่มีระดับน้ำตาลปานกลาง</t>
        </is>
      </c>
      <c r="H59" t="inlineStr">
        <is>
          <t>DM type 1 ที่เป็นโรคตับ</t>
        </is>
      </c>
      <c r="I59" t="n">
        <v>2</v>
      </c>
      <c r="J59" t="inlineStr">
        <is>
          <t>✅ คำตอบที่ถูกต้อง: ข้อ ข. DM type 2 ที่ไม่ได้ตั้งครรภ์
🎯 ทำไมข้อนี้ถึงถูก: Glibenclamide เป็นยากลุ่ม sulfonylurea ที่มีข้อบ่งใช้หลักในการรักษา Type 2 DM ในผู้ป่วยที่ไม่ได้ตั้งครรภ์ และตับอ่อนยังสามารถผลิต insulin ได้เองบางส่วน
🔍 ข้ออื่นผิดเพราะอะไร:
• ข้อ ก. ผิด: Ketoacidosis (DKA) ต้องรักษาด้วย regular insulin ทางหลอดเลือดดำและสารน้ำ ห้ามใช้ sulfonylurea โดยเด็ดขาด
• ข้อ ค. ผิด: ผู้ป่วยเบาหวานที่มีโรคไตวายไม่ควรใช้ glibenclamide เพราะเสี่ยงต่อ severe and prolonged hypoglycemia
• ข้อ ง. ผิด: Sulfonylureas ไม่มีประสิทธิภาพใน Type 1 DM เพราะไม่มี pancreatic beta-cells เหลือให้กระตุ้น
• ข้อ จ. ผิด: Glibenclamide มีข้อห้ามใช้ใน Type 1 DM และต้องระวังหรือห้ามใช้ในโรคตับรุนแรง</t>
        </is>
      </c>
      <c r="K59" t="inlineStr">
        <is>
          <t>[NONE]</t>
        </is>
      </c>
      <c r="L59" t="inlineStr">
        <is>
          <t>Diabetes Mellitus</t>
        </is>
      </c>
      <c r="M59" t="inlineStr">
        <is>
          <t>Clinic</t>
        </is>
      </c>
      <c r="P59" t="inlineStr">
        <is>
          <t>ม่วง 2 - บทที่ 12</t>
        </is>
      </c>
      <c r="R59" t="inlineStr">
        <is>
          <t>Indications of Glibenclamide</t>
        </is>
      </c>
    </row>
    <row r="60" ht="13.2" customHeight="1" s="49">
      <c r="A60" t="n">
        <v>58</v>
      </c>
      <c r="B60" t="inlineStr">
        <is>
          <t>คุณสมบัติของ insulin preparation ข้อใดถูกต้อง</t>
        </is>
      </c>
      <c r="C60" t="inlineStr">
        <is>
          <t>[NONE]</t>
        </is>
      </c>
      <c r="D60" t="inlineStr">
        <is>
          <t>Regular insulin เป็น amorphous insulin</t>
        </is>
      </c>
      <c r="E60" t="inlineStr">
        <is>
          <t>Ultralente insulin สามารถให้โดยการฉีดได้</t>
        </is>
      </c>
      <c r="F60" t="inlineStr">
        <is>
          <t>Semilente insulin เป็น amorphous precipitate insulin ซึ่งเตรียมจาก insulin กับ zinc ion</t>
        </is>
      </c>
      <c r="G60" t="inlineStr">
        <is>
          <t>Isophane insulin เป็นชนิดหนึ่งของ lente insulin</t>
        </is>
      </c>
      <c r="H60" t="inlineStr">
        <is>
          <t>Pre-insulin มีฤทธิ์สูงกว่า insulin เนื่องจากมีฤทธิ์ยับยั้ง gluconeogenesis</t>
        </is>
      </c>
      <c r="I60" t="n">
        <v>3</v>
      </c>
      <c r="J60" t="inlineStr">
        <is>
          <t>✅ คำตอบที่ถูกต้อง: ข้อ ค. Semilente insulin เป็น amorphous precipitate insulin ซึ่งเตรียมจาก insulin กับ zinc ion
🎯 ทำไมข้อนี้ถึงถูก: Semilente insulin เป็น amorphous precipitate ของ insulin กับ zinc ions ที่ pH เป็นกลาง ทำให้ละลายและดูดซึมได้เร็วกว่า crystalline form (และเฉลยยอมรับข้อ ก, ข และ ค เนื่องจาก Ultralente ฉีดได้ และ Regular insulin บางตำราระบุโครงสร้าง)
🔍 ข้ออื่นผิดเพราะอะไร:
• ข้อ ก. และ ข. ได้รับการพิจารณาเป็นตัวเลือกที่อาจยอมรับได้ร่วมกับ ค ตามเฉลยของแบบฝึกหัด
• ข้อ ข. ได้รับการยอมรับร่วมตามเฉลยหลัก
• ข้อ ง. ผิด: Isophane insulin (NPH) เตรียมจาก insulin ร่วมกับ protamine ในอัตราส่วน stoichiometric ratio ไม่ใช่ lente insulin (lente เตรียมจาก insulin กับ zinc)
• ข้อ จ. ผิด: Pre-insulin หรือ Pro-insulin มีฤทธิ์ทางชีวภาพต่ำกว่า insulin ปกติมาก (มีฤทธิ์เพียงประมาณ 5-10% ของ insulin)</t>
        </is>
      </c>
      <c r="K60" t="inlineStr">
        <is>
          <t>[NONE]</t>
        </is>
      </c>
      <c r="L60" t="inlineStr">
        <is>
          <t>Pharmaceutics</t>
        </is>
      </c>
      <c r="M60" t="inlineStr">
        <is>
          <t>Product</t>
        </is>
      </c>
      <c r="P60" t="inlineStr">
        <is>
          <t>ม่วง 2 - บทที่ 12</t>
        </is>
      </c>
      <c r="R60" t="inlineStr">
        <is>
          <t>Physical Properties of Insulin Preparations</t>
        </is>
      </c>
    </row>
    <row r="61" ht="13.2" customHeight="1" s="49">
      <c r="A61" t="n">
        <v>59</v>
      </c>
      <c r="B61" t="inlineStr">
        <is>
          <t>สถานการณ์ที่ 9: หญิงไทยคู่รายหนึ่งเป็นโรคเบาหวาน Type I เช้านี้มาหาหมอด้วยอาการหอบเหนื่อย หน้ามืดจะเป็นลมได้ฉีด NPH insulin ในตอนเช้าแล้ว แต่ไม่ได้รับประทานอาหารเช้า เนื่องจากรีบร้อนไปทำงาน ตรวจวัด FBS = 40 mcg/dl (70-100) ปกติฉีด NPH 20 mcg/dl ก่อนอาหารเช้า และ NPH insulin 10 mcg/dl ก่อนอาหารเย็น
จากปัญหาของหญิงรายนี้จะแก้ไขโดยใช้สารตัวใด</t>
        </is>
      </c>
      <c r="C61" t="inlineStr">
        <is>
          <t>[NONE]</t>
        </is>
      </c>
      <c r="D61" t="inlineStr">
        <is>
          <t>NSS</t>
        </is>
      </c>
      <c r="E61" t="inlineStr">
        <is>
          <t>Sodium bicarbonate</t>
        </is>
      </c>
      <c r="F61" t="inlineStr">
        <is>
          <t>Glucose</t>
        </is>
      </c>
      <c r="G61" t="inlineStr">
        <is>
          <t>Regular insulin</t>
        </is>
      </c>
      <c r="H61" t="inlineStr">
        <is>
          <t>Lispro insulin</t>
        </is>
      </c>
      <c r="I61" t="n">
        <v>3</v>
      </c>
      <c r="J61" t="inlineStr">
        <is>
          <t>✅ คำตอบที่ถูกต้อง: ข้อ ค. Glucose
🎯 ทำไมข้อนี้ถึงถูก: หญิง Type 1 DM ที่มาโรงพยาบาลด้วยอาการ hypoglycemia เฉียบพลัน สารที่ต้องให้เพื่อเพิ่มระดับน้ำตาลในเลือดทันทีคือ Glucose (Dextrose) เช่น 50% Dextrose in Water (50% D/W) ทางหลอดเลือดดำในผู้ป่วยหมดสติ หรือให้กลูโคสรับประทานหากยังรู้สึกตัว
🔍 ข้ออื่นผิดเพราะอะไร:
• ข้อ ก. ผิด: Normal Saline Solution (NSS) ให้เพื่อแก้ภาวะขาดน้ำ ไม่สามารถเพิ่มระดับน้ำตาลในเลือดได้
• ข้อ ข. ผิด: Sodium bicarbonate ใช้แก้ไขภาวะ severe metabolic acidosis ที่มี pH ต่ำกว่า 6.9 ไม่ใช่การรักษา hypoglycemia
• ข้อ ง. ผิด: Regular insulin มีฤทธิ์ลดระดับน้ำตาล หากให้จะทำให้ผู้ป่วยเสียชีวิตจาก severe hypoglycemia
• ข้อ จ. ผิด: Lispro insulin เป็น rapid-acting insulin ห้ามให้ในภาวะน้ำตาลต่ำเด็ดขาด</t>
        </is>
      </c>
      <c r="K61" t="inlineStr">
        <is>
          <t>[NONE]</t>
        </is>
      </c>
      <c r="L61" t="inlineStr">
        <is>
          <t>Diabetes Mellitus</t>
        </is>
      </c>
      <c r="M61" t="inlineStr">
        <is>
          <t>Clinic</t>
        </is>
      </c>
      <c r="N61" t="inlineStr">
        <is>
          <t>Case ID: CASE_P2_ENDO_C09 (สถานการณ์ที่ 9)</t>
        </is>
      </c>
      <c r="P61" t="inlineStr">
        <is>
          <t>ม่วง 2 - บทที่ 12</t>
        </is>
      </c>
      <c r="Q61" t="inlineStr">
        <is>
          <t>CASE_P2_ENDO_C09</t>
        </is>
      </c>
      <c r="R61" t="inlineStr">
        <is>
          <t>Management of Acute Hypoglycemia</t>
        </is>
      </c>
    </row>
    <row r="62" ht="13.2" customHeight="1" s="49">
      <c r="A62" t="n">
        <v>60</v>
      </c>
      <c r="B62" t="inlineStr">
        <is>
          <t>สถานการณ์ที่ 9: หญิงไทยคู่รายหนึ่งเป็นโรคเบาหวาน Type I เช้านี้มาหาหมอด้วยอาการหอบเหนื่อย หน้ามืดจะเป็นลมได้ฉีด NPH insulin ในตอนเช้าแล้ว แต่ไม่ได้รับประทานอาหารเช้า เนื่องจากรีบร้อนไปทำงาน ตรวจวัด FBS = 40 mcg/dl (70-100) ปกติฉีด NPH 20 mcg/dl ก่อนอาหารเช้า และ NPH insulin 10 mcg/dl ก่อนอาหารเย็น
NPH insulin จัดอยู่ในประเภทใด</t>
        </is>
      </c>
      <c r="C62" t="inlineStr">
        <is>
          <t>[NONE]</t>
        </is>
      </c>
      <c r="D62" t="inlineStr">
        <is>
          <t>Rapid acting insulin</t>
        </is>
      </c>
      <c r="E62" t="inlineStr">
        <is>
          <t>Short acting insulin</t>
        </is>
      </c>
      <c r="F62" t="inlineStr">
        <is>
          <t>Intermediate acting insulin</t>
        </is>
      </c>
      <c r="G62" t="inlineStr">
        <is>
          <t>Long acting insulin</t>
        </is>
      </c>
      <c r="H62" t="inlineStr">
        <is>
          <t>Ultralente insulin</t>
        </is>
      </c>
      <c r="I62" t="n">
        <v>3</v>
      </c>
      <c r="J62" t="inlineStr">
        <is>
          <t>✅ คำตอบที่ถูกต้อง: ข้อ ค. Intermediate acting insulin
🎯 ทำไมข้อนี้ถึงถูก: NPH insulin (Neutral Protamine Hagedorn) จัดเป็น Intermediate acting insulin มี onset ประมาณ 1-2 ชั่วโมง มี peak ที่ 4-12 ชั่วโมง และมี duration of action ประมาณ 14-24 ชั่วโมง
🔍 ข้ออื่นผิดเพราะอะไร:
• ข้อ ก. ผิด: Rapid acting insulin ได้แก่ Lispro, Aspart, Glulisine
• ข้อ ข. ผิด: Short acting insulin ได้แก่ Regular Insulin (RI)
• ข้อ ง. ผิด: Long acting insulin ได้แก่ Glargine, Detemir, Degludec
• ข้อ จ. ผิด: Ultralente insulin เป็น crystalline zinc insulin ในอดีตที่ออกฤทธิ์นานกว่า NPH</t>
        </is>
      </c>
      <c r="K62" t="inlineStr">
        <is>
          <t>[NONE]</t>
        </is>
      </c>
      <c r="L62" t="inlineStr">
        <is>
          <t>Diabetes Mellitus</t>
        </is>
      </c>
      <c r="M62" t="inlineStr">
        <is>
          <t>Clinic</t>
        </is>
      </c>
      <c r="N62" t="inlineStr">
        <is>
          <t>Case ID: CASE_P2_ENDO_C09 (สถานการณ์ที่ 9)</t>
        </is>
      </c>
      <c r="P62" t="inlineStr">
        <is>
          <t>ม่วง 2 - บทที่ 12</t>
        </is>
      </c>
      <c r="Q62" t="inlineStr">
        <is>
          <t>CASE_P2_ENDO_C09</t>
        </is>
      </c>
      <c r="R62" t="inlineStr">
        <is>
          <t>Classification of NPH Insulin</t>
        </is>
      </c>
    </row>
    <row r="63" ht="13.2" customHeight="1" s="49">
      <c r="A63" t="n">
        <v>61</v>
      </c>
      <c r="B63" t="inlineStr">
        <is>
          <t>ปัจจัยใดที่ไม่สัมพันธ์กับระยะเวลาการออกฤทธิ์ของ insulin</t>
        </is>
      </c>
      <c r="C63" t="inlineStr">
        <is>
          <t>[NONE]</t>
        </is>
      </c>
      <c r="D63" t="inlineStr">
        <is>
          <t>Particle size</t>
        </is>
      </c>
      <c r="E63" t="inlineStr">
        <is>
          <t>Solubilizing</t>
        </is>
      </c>
      <c r="F63" t="inlineStr">
        <is>
          <t>Crystallinity</t>
        </is>
      </c>
      <c r="G63" t="inlineStr">
        <is>
          <t>Site of injection</t>
        </is>
      </c>
      <c r="H63" t="inlineStr">
        <is>
          <t>Site of action</t>
        </is>
      </c>
      <c r="I63" t="n">
        <v>5</v>
      </c>
      <c r="J63" t="inlineStr">
        <is>
          <t>✅ คำตอบที่ถูกต้อง: ข้อ จ. Site of action
🎯 ทำไมข้อนี้ถึงถูก: ตำแหน่งที่ insulin ออกฤทธิ์ (Site of action) คือ insulin receptors ที่กระจายอยู่ทั่วร่างกาย ซึ่งมีลักษณะและการจับเหมือนกัน จึงไม่ส่งผลต่อระยะเวลาการออกฤทธิ์ ในขณะที่ขนาดอนุภาค (particle size), การละลาย (solubilizing), รูปผลึก (crystallinity) และตำแหน่งที่ฉีดยา (site of injection เช่น หน้าท้อง ต้นแขน หน้าขา) มีผลโดยตรงต่ออัตราการดูดซึมและระยะเวลาการออกฤทธิ์ของ insulin
🔍 ข้ออื่นผิดเพราะอะไร:
• ข้อ ก. ผิด: Particle size ยิ่งเล็กยิ่งละลายและดูดซึมเร็ว ทำให้ duration สั้นลง
• ข้อ ข. ผิด: Solubilizing ยิ่งละลายได้ดีจะดูดซึมเข้าสู่กระแสเลือดได้เร็ว
• ข้อ ค. ผิด: Crystallinity ผลึกขนาดใหญ่สลายตัวช้า ทำให้ออกฤทธิ์ได้ยาวนานขึ้น
• ข้อ ง. ผิด: Site of injection การฉีดที่หน้าท้องดูดซึมเร็วกว่าต้นแขนและต้นขาอย่างมีนัยสำคัญ</t>
        </is>
      </c>
      <c r="K63" t="inlineStr">
        <is>
          <t>[NONE]</t>
        </is>
      </c>
      <c r="L63" t="inlineStr">
        <is>
          <t>Pharmaceutics</t>
        </is>
      </c>
      <c r="M63" t="inlineStr">
        <is>
          <t>Product</t>
        </is>
      </c>
      <c r="P63" t="inlineStr">
        <is>
          <t>ม่วง 2 - บทที่ 12</t>
        </is>
      </c>
      <c r="R63" t="inlineStr">
        <is>
          <t>Factors Affecting Insulin Duration of Action</t>
        </is>
      </c>
    </row>
    <row r="64" ht="13.2" customHeight="1" s="49">
      <c r="A64" t="n">
        <v>62</v>
      </c>
      <c r="B64" t="inlineStr">
        <is>
          <t>ภาวะ hypoglycemia จัดอยู่ในประเภทใดของ DRPs</t>
        </is>
      </c>
      <c r="C64" t="inlineStr">
        <is>
          <t>[NONE]</t>
        </is>
      </c>
      <c r="D64" t="inlineStr">
        <is>
          <t>Low dose</t>
        </is>
      </c>
      <c r="E64" t="inlineStr">
        <is>
          <t>High dose</t>
        </is>
      </c>
      <c r="F64" t="inlineStr">
        <is>
          <t>Unnecessary therapy drug</t>
        </is>
      </c>
      <c r="G64" t="inlineStr">
        <is>
          <t>Non-compliance</t>
        </is>
      </c>
      <c r="H64" t="inlineStr">
        <is>
          <t>ADR (Adverse Drug Reaction)</t>
        </is>
      </c>
      <c r="I64" t="n">
        <v>5</v>
      </c>
      <c r="J64" t="inlineStr">
        <is>
          <t>✅ คำตอบที่ถูกต้อง: ข้อ จ. ADR (Adverse Drug Reaction)
🎯 ทำไมข้อนี้ถึงถูก: ภาวะน้ำตาลในเลือดต่ำ (hypoglycemia) ที่เกิดขึ้นจากการใช้ยารักษาเบาหวาน จัดเป็น Adverse Drug Reaction (ADR) หรือผลข้างเคียงไม่พึงประสงค์จากการใช้ยาตามเกณฑ์มาตรฐานการจำแนกปัญหาจากยา (Drug-Related Problems: DRPs)
🔍 ข้ออื่นผิดเพราะอะไร:
• ข้อ ก. ผิด: Low dose คือการได้รับขนาดยาต่ำเกินไปจนควบคุมระดับน้ำตาลไม่ได้
• ข้อ ข. ผิด: แม้ hypoglycemia อาจเกิดจาก high dose ได้ แต่นิยามของตัวภาวะอาการทางคลินิกที่เกิดขึ้นจัดอยู่ในกลุ่ม Adverse Drug Reaction (ADR)
• ข้อ ค. ผิด: Unnecessary drug therapy คือการได้รับยาโดยไม่มีข้อบ่งชี้ทางการแพทย์
• ข้อ ง. ผิด: Non-compliance คือปัญหาความไม่ร่วมมือในการใช้ยาของผู้ป่วย</t>
        </is>
      </c>
      <c r="K64" t="inlineStr">
        <is>
          <t>[NONE]</t>
        </is>
      </c>
      <c r="L64" t="inlineStr">
        <is>
          <t>Drug-Related Problems</t>
        </is>
      </c>
      <c r="M64" t="inlineStr">
        <is>
          <t>Clinic</t>
        </is>
      </c>
      <c r="P64" t="inlineStr">
        <is>
          <t>ม่วง 2 - บทที่ 12</t>
        </is>
      </c>
      <c r="R64" t="inlineStr">
        <is>
          <t>Classification of DRPs</t>
        </is>
      </c>
    </row>
    <row r="65" ht="13.2" customHeight="1" s="49">
      <c r="A65" t="n">
        <v>63</v>
      </c>
      <c r="B65" t="inlineStr">
        <is>
          <t>สถานการณ์ที่ 10: นายมาดี อายุ 65 ปี รูปร่างค่อนข้างอ้วน เข้ามาขอซื้อยารักษาโรคเบาหวานในร้านยา โดยให้ข้อมูลแก่เภสัชว่ารู้สึกมีอาการอ่อนเพลีย บางครั้งหน้ามืด คล้ายจะเป็นลม หิวน้ำบ่อย และปัสสาวะถี่ ซึ่งอาการดังกล่าวเกิดในช่วง 1 เดือนที่ผ่านมา ผู้ป่วยคิดว่าตนเองเป็นโรคเบาหวาน จากการซักประวัติพบว่าเขายังเป็นโรคความดันโลหิตสูงร่วมกับโรคหลอดเลือดหัวใจตีบ ยาที่ใช้ประจำได้แก่ ASA 325 mg/d, nifedipine 30 mg/d, metoprolol 50 mg bid และ nitroglycerine patch 0.2 mg/hr
ข้อใดต่อไปนี้ ไม่ใช่ ลักษณะอาการที่เข้าได้กับโรคเบาหวาน</t>
        </is>
      </c>
      <c r="C65" t="inlineStr">
        <is>
          <t>[NONE]</t>
        </is>
      </c>
      <c r="D65" t="inlineStr">
        <is>
          <t>Polyphagia</t>
        </is>
      </c>
      <c r="E65" t="inlineStr">
        <is>
          <t>Polydipsia</t>
        </is>
      </c>
      <c r="F65" t="inlineStr">
        <is>
          <t>Polyuria</t>
        </is>
      </c>
      <c r="G65" t="inlineStr">
        <is>
          <t>Myalgia</t>
        </is>
      </c>
      <c r="H65" t="inlineStr">
        <is>
          <t>Weight loss</t>
        </is>
      </c>
      <c r="I65" t="n">
        <v>4</v>
      </c>
      <c r="J65" t="inlineStr">
        <is>
          <t>✅ คำตอบที่ถูกต้อง: ข้อ ง. Myalgia
🎯 ทำไมข้อนี้ถึงถูก: อาการคลาสสิกของโรคเบาหวาน (classic osmotic and catabolic symptoms) ประกอบด้วย 3Ps ได้แก่ Polyuria (ปัสสาวะบ่อย), Polydipsia (กระหายน้ำ ดื่มน้ำบ่อย), Polyphagia (หิวบ่อย กินจุ) ร่วมกับ Unexplained weight loss ส่วน Myalgia (อาการปวดเมื่อยกล้ามเนื้อ) ไม่ใช่อาการจำเพาะของโรคเบาหวาน
🔍 ข้ออื่นผิดเพราะอะไร:
• ข้อ ก. ผิด: Polyphagia เป็นอาการเด่นที่พบได้บ่อยจากภาวะที่เซลล์ขาดพลังงานกลูโคส
• ข้อ ข. ผิด: Polydipsia เกิดจากการสูญเสียน้ำทางปัสสาวะจาก osmotic diuresis
• ข้อ ค. ผิด: Polyuria เกิดจากน้ำตาลในเลือดสูงเกิน renal threshold ทำให้เกิด osmotic diuresis
• ข้อ จ. ผิด: Weight loss เกิดจากภาวะ catabolism สลายไขมันและโปรตีนมาเป็นพลังงานทดแทน</t>
        </is>
      </c>
      <c r="K65" t="inlineStr">
        <is>
          <t>[NONE]</t>
        </is>
      </c>
      <c r="L65" t="inlineStr">
        <is>
          <t>Diabetes Mellitus</t>
        </is>
      </c>
      <c r="M65" t="inlineStr">
        <is>
          <t>Clinic</t>
        </is>
      </c>
      <c r="N65" t="inlineStr">
        <is>
          <t>Case ID: CASE_P2_ENDO_C10 (สถานการณ์ที่ 10)</t>
        </is>
      </c>
      <c r="P65" t="inlineStr">
        <is>
          <t>ม่วง 2 - บทที่ 12</t>
        </is>
      </c>
      <c r="Q65" t="inlineStr">
        <is>
          <t>CASE_P2_ENDO_C10</t>
        </is>
      </c>
      <c r="R65" t="inlineStr">
        <is>
          <t>Clinical Manifestations of Diabetes</t>
        </is>
      </c>
    </row>
    <row r="66" ht="13.2" customHeight="1" s="49">
      <c r="A66" t="n">
        <v>64</v>
      </c>
      <c r="B66" t="inlineStr">
        <is>
          <t>สถานการณ์ที่ 10: นายมาดี อายุ 65 ปี รูปร่างค่อนข้างอ้วน เข้ามาขอซื้อยารักษาโรคเบาหวานในร้านยา โดยให้ข้อมูลแก่เภสัชว่ารู้สึกมีอาการอ่อนเพลีย บางครั้งหน้ามืด คล้ายจะเป็นลม หิวน้ำบ่อย และปัสสาวะถี่ ซึ่งอาการดังกล่าวเกิดในช่วง 1 เดือนที่ผ่านมา ผู้ป่วยคิดว่าตนเองเป็นโรคเบาหวาน จากการซักประวัติพบว่าเขายังเป็นโรคความดันโลหิตสูงร่วมกับโรคหลอดเลือดหัวใจตีบ ยาที่ใช้ประจำได้แก่ ASA 325 mg/d, nifedipine 30 mg/d, metoprolol 50 mg bid และ nitroglycerine patch 0.2 mg/hr
เภสัชกรประจำร้านยาควรจ่ายยาลดระดับน้ำตาลในเลือดให้ผู้ป่วยทันทีหรือไม่เพราะเหตุใด</t>
        </is>
      </c>
      <c r="C66" t="inlineStr">
        <is>
          <t>[NONE]</t>
        </is>
      </c>
      <c r="D66" t="inlineStr">
        <is>
          <t>ควรจ่ายยาลดระดับน้ำตาลในเลือดให้ผู้ป่วยทันที เพราะลักษณะอาการของผู้ป่วยเป็นอาการสำคัญ ของเบาหวานได้แก่ polydipsia and polyuria</t>
        </is>
      </c>
      <c r="E66" t="inlineStr">
        <is>
          <t>ควรจ่ายยาลดระดับน้ำตาลในเลือดให้ผู้ป่วยทันที แต่ควรซักประวัติเพิ่มเติมก่อนให้ยา เช่นน้ำหนักตัวของผู้ป่วยที่ผ่านมาในช่วง 1 เดือนที่ผ่านมา, การดื่มเหล้า สูบบุหรี่ ซึ่งเป็นปัจจัยเสี่ยงของการเกิดโรค</t>
        </is>
      </c>
      <c r="F66" t="inlineStr">
        <is>
          <t>ไม่ควรจ่ายยาลดระดับน้ำตาลในเลือดให้ผู้ป่วย ควรแนะนำให้ผู้ป่วยไปพบแพทย์ เพื่อตรวจวินิจฉัยเพิ่มเติมเกี่ยวกับระดับน้ำตาลในเลือดในภาวะอดอาหาร</t>
        </is>
      </c>
      <c r="G66" t="inlineStr">
        <is>
          <t>ไม่ควรจ่ายยาลดระดับน้ำตาลในเลือดให้ผู้ป่วย เนื่องจากอาการที่กล่าวมาไม่ได้บ่งบอกถึงโรคเบาหวาน</t>
        </is>
      </c>
      <c r="H66" t="inlineStr">
        <is>
          <t>ไม่ควรจ่ายยาลดระดับน้ำตาลในเลือดให้ผู้ป่วย เนื่องจากยาเบาหวานจัดเป็นยาอันตรายที่ต้องจ่ายตามใบสั่งแพทย์เท่านั้น</t>
        </is>
      </c>
      <c r="I66" t="n">
        <v>3</v>
      </c>
      <c r="J66" t="inlineStr">
        <is>
          <t>✅ คำตอบที่ถูกต้อง: ข้อ ค. ไม่ควรจ่ายยาลดระดับน้ำตาลในเลือดให้ผู้ป่วย ควรแนะนำให้ผู้ป่วยไปพบแพทย์ เพื่อตรวจวินิจฉัยเพิ่มเติมเกี่ยวกับระดับน้ำตาลในเลือดในภาวะอดอาหาร
🎯 ทำไมข้อนี้ถึงถูก: เภสัชกรชุมชนไม่ควรจ่ายยาลดระดับน้ำตาลในเลือดให้ผู้ป่วยทันทีที่มีเพียงอาการสงสัย โดยต้องแนะนำและส่งต่อให้ผู้ป่วยไปพบแพทย์ที่สถานพยาบาล เพื่อตรวจยืนยันทางห้องปฏิบัติการ (เช่น Fasting Plasma Glucose หรือ HbA1c) ให้ได้รับการวินิจฉัยโรคเบาหวานที่ถูกต้องตามมาตรฐานก่อนเริ่มการรักษาด้วยยา
🔍 ข้ออื่นผิดเพราะอะไร:
• ข้อ ก. ผิด: การจ่ายยาทันทีโดยไม่มีผลตรวจทางห้องปฏิบัติการยืนยัน ถือเป็นการปฏิบัติที่ผิดมาตรฐานวิชาชีพและเป็นอันตรายต่อผู้ป่วยอย่างยิ่ง
• ข้อ ข. ผิด: แม้จะซักประวัติเพิ่มเติม แต่การจ่ายยาเบาหวานโดยไม่มีการวินิจฉัยยืนยันจากแพทย์และไม่มีผลเลือดยังคงเป็นสิ่งต้องห้าม
• ข้อ ง. ผิด: อาการ polydipsia และ polyuria บ่งชี้ถึงโรคเบาหวานอย่างมาก แต่ต้องได้รับการตรวจยืนยันก่อน
• ข้อ จ. ผิด: ยาเบาหวานจัดเป็นยาอันตรายซึ่งตามกฎหมายยาแผนปัจจุบันเภสัชกรสามารถจ่ายได้ แต่ในทางมาตรฐานการบริบาลทางเภสัชกรรม (pharmaceutical care standard) ผู้ป่วยรายใหม่ต้องได้รับการวินิจฉัยจากแพทย์ก่อน</t>
        </is>
      </c>
      <c r="K66" t="inlineStr">
        <is>
          <t>[NONE]</t>
        </is>
      </c>
      <c r="L66" t="inlineStr">
        <is>
          <t>Pharmacy Practice</t>
        </is>
      </c>
      <c r="M66" t="inlineStr">
        <is>
          <t>SAP</t>
        </is>
      </c>
      <c r="N66" t="inlineStr">
        <is>
          <t>Case ID: CASE_P2_ENDO_C10 (สถานการณ์ที่ 10)</t>
        </is>
      </c>
      <c r="P66" t="inlineStr">
        <is>
          <t>ม่วง 2 - บทที่ 12</t>
        </is>
      </c>
      <c r="Q66" t="inlineStr">
        <is>
          <t>CASE_P2_ENDO_C10</t>
        </is>
      </c>
      <c r="R66" t="inlineStr">
        <is>
          <t>Community Pharmacy Protocol for Suspected DM</t>
        </is>
      </c>
    </row>
    <row r="67" ht="13.2" customHeight="1" s="49">
      <c r="A67" t="n">
        <v>65</v>
      </c>
      <c r="B67" t="inlineStr">
        <is>
          <t>สถานการณ์ที่ 10: นายมาดี อายุ 65 ปี รูปร่างค่อนข้างอ้วน เข้ามาขอซื้อยารักษาโรคเบาหวานในร้านยา โดยให้ข้อมูลแก่เภสัชว่ารู้สึกมีอาการอ่อนเพลีย บางครั้งหน้ามืด คล้ายจะเป็นลม หิวน้ำบ่อย และปัสสาวะถี่ ซึ่งอาการดังกล่าวเกิดในช่วง 1 เดือนที่ผ่านมา ผู้ป่วยคิดว่าตนเองเป็นโรคเบาหวาน จากการซักประวัติพบว่าเขายังเป็นโรคความดันโลหิตสูงร่วมกับโรคหลอดเลือดหัวใจตีบ ยาที่ใช้ประจำได้แก่ ASA 325 mg/d, nifedipine 30 mg/d, metoprolol 50 mg bid และ nitroglycerine patch 0.2 mg/hr
จากรายการยาที่นายมาดีได้ใช้อยู่และยาลดระดับน้ำตาลในเลือดต่อไปนี้ข้อใดที่จัดเป็นยาประเภทเดียวกันตามกฎหมาย</t>
        </is>
      </c>
      <c r="C67" t="inlineStr">
        <is>
          <t>[NONE]</t>
        </is>
      </c>
      <c r="D67" t="inlineStr">
        <is>
          <t>ASA, nifedipine, metformin</t>
        </is>
      </c>
      <c r="E67" t="inlineStr">
        <is>
          <t>ASA, metoprolol, metformin</t>
        </is>
      </c>
      <c r="F67" t="inlineStr">
        <is>
          <t>Nifedipine, metoprolol, metformin</t>
        </is>
      </c>
      <c r="G67" t="inlineStr">
        <is>
          <t>Nifedipine, nitroglycerine patch, insulin</t>
        </is>
      </c>
      <c r="H67" t="inlineStr">
        <is>
          <t>Metoprolol, nitroglycerine patch, insulin</t>
        </is>
      </c>
      <c r="I67" t="n">
        <v>3</v>
      </c>
      <c r="J67" t="inlineStr">
        <is>
          <t>✅ คำตอบที่ถูกต้อง: ข้อ ค. Nifedipine, metoprolol, metformin
🎯 ทำไมข้อนี้ถึงถูก: ตามพระราชบัญญัติยาของประเทศไทย Nifedipine, Metoprolol และ Metformin ล้วนจัดเป็น ยาอันตราย (Dangerous Drugs) ซึ่งต้องจำหน่ายในร้านขายยาแผนปัจจุบันและจ่ายโดยเภสัชกรชั้นหนึ่ง (เฉลยยอมรับข้อ ค, ง, และ จ เนื่องจาก Nitroglycerine และ Insulin ก็จัดเป็นยาอันตรายเช่นกัน)
🔍 ข้ออื่นผิดเพราะอะไร:
• ข้อ ก. ผิด: ASA (Aspirin) หากเป็นสูตรแก้ปวดลดไข้ทั่วไปอาจจัดเป็นยาสามัญประจำบ้านหรือยาที่ไม่ใช่ยาอันตราย แต่ nifedipine และ metformin เป็นยาอันตราย
• ข้อ ข. ผิด: ASA และ metoprolol/metformin อาจมีสถานะประเภทต่างกันในบางสูตรตำรับ
• ข้อ ง. และ จ. ได้รับการยอมรับตามเฉลยทางเลือกของแบบฝึกหัดเนื่องจากยากลุ่มนี้ทั้งหมดเป็นยาอันตรายตามกฎหมาย
• ข้อ จ. ได้รับการยอมรับร่วมกันตามเฉลยข้อ ค/ง/จ</t>
        </is>
      </c>
      <c r="K67" t="inlineStr">
        <is>
          <t>[NONE]</t>
        </is>
      </c>
      <c r="L67" t="inlineStr">
        <is>
          <t>Pharmacy Laws &amp; Regulations</t>
        </is>
      </c>
      <c r="M67" t="inlineStr">
        <is>
          <t>SAP</t>
        </is>
      </c>
      <c r="N67" t="inlineStr">
        <is>
          <t>Case ID: CASE_P2_ENDO_C10 (สถานการณ์ที่ 10)</t>
        </is>
      </c>
      <c r="P67" t="inlineStr">
        <is>
          <t>ม่วง 2 - บทที่ 12</t>
        </is>
      </c>
      <c r="Q67" t="inlineStr">
        <is>
          <t>CASE_P2_ENDO_C10</t>
        </is>
      </c>
      <c r="R67" t="inlineStr">
        <is>
          <t>Drug Classification under Thai Pharmacy Law</t>
        </is>
      </c>
    </row>
    <row r="68" ht="13.2" customHeight="1" s="49">
      <c r="A68" t="n">
        <v>66</v>
      </c>
      <c r="B68" t="inlineStr">
        <is>
          <t>สถานการณ์ที่ 10 (ต่อ): อีก 1 สัปดาห์ถัดมานายมาดีกลับมาที่ร้านยาพร้อมใบสั่งยาจากแพทย์โดยแพทย์วินิจฉัยว่าเป็นโรคเบาหวานชนิดที่ 2
ข้อใดต่อไปนี้ไม่ถูกต้องเกี่ยวกับยา metformin</t>
        </is>
      </c>
      <c r="C68" t="inlineStr">
        <is>
          <t>[NONE]</t>
        </is>
      </c>
      <c r="D68" t="inlineStr">
        <is>
          <t>กลไกการออกฤทธิ์ของยาโดยการกระตุ้นให้ตับอ่อนหลั่งอินซูลิน</t>
        </is>
      </c>
      <c r="E68" t="inlineStr">
        <is>
          <t>กลไกการออกฤทธิ์ของยา ในการลดระดับน้ำตาลในเลือดคือ การเพิ่มการใช้กลูโคสในร่างกาย</t>
        </is>
      </c>
      <c r="F68" t="inlineStr">
        <is>
          <t>ควรรับประทานยาหลังอาหารทันที เนื่องจากในผู้ป่วยบางรายอาจมีอาการคลื่นไส้อาเจียน</t>
        </is>
      </c>
      <c r="G68" t="inlineStr">
        <is>
          <t>ไม่ควรใช้ยานี้ในผู้ป่วยโรคไตเนื่องจากเป็นการเพิ่มการสร้าง lactic ในร่างกาย</t>
        </is>
      </c>
      <c r="H68" t="inlineStr">
        <is>
          <t>สามารถใช้ยาร่วมกับยากลุ่ม sulfonylurea และ insulin ได้</t>
        </is>
      </c>
      <c r="I68" t="n">
        <v>1</v>
      </c>
      <c r="J68" t="inlineStr">
        <is>
          <t>✅ คำตอบที่ถูกต้อง: ข้อ ก. กลไกการออกฤทธิ์ของยาโดยการกระตุ้นให้ตับอ่อนหลั่งอินซูลิน
🎯 ทำไมข้อนี้ถึงถูก: Metformin เป็นยากลุ่ม Biguanide ออกฤทธิ์ลดระดับน้ำตาลในเลือดโดยการยับยั้งกระบวนการสร้างกลูโคสที่ตับ (hepatic gluconeogenesis) และเพิ่มการใช้น้ำตาลในกล้ามเนื้อส่วนปลาย โดยไม่ได้ออกฤทธิ์กระตุ้นให้ตับอ่อนหลั่งอินซูลิน ดังนั้นข้อ ก จึงเป็นข้อความที่ไม่ถูกต้อง
🔍 ข้ออื่นผิดเพราะอะไร:
• ข้อ ข. ถูกต้องแล้ว: Metformin เพิ่มการเก็บและใช้น้ำตาลกลูโคสในเนื้อเยื่อส่วนปลายผ่านการกระตุ้น AMPK
• ข้อ ค. ถูกต้องแล้ว: ควรรับประทานยาพร้อมหรือหลังอาหารทันทีเพื่อลดผลข้างเคียงต่อระบบทางเดินอาหาร เช่น คลื่นไส้ อาเจียน แน่นท้อง
• ข้อ ง. ถูกต้องแล้ว: ในผู้ป่วยโรคไตวาย ยาจะขับออกไม่ได้และเกิดการสะสม ทำให้เพิ่มความเสี่ยงต่อการเกิด lactic acidosis จึงมีข้อห้ามใช้เมื่อ eGFR น้อยกว่า 30 mL/min/1.73m2
• ข้อ จ. ถูกต้องแล้ว: สามารถใช้ metformin ร่วมกับ sulfonylureas และ insulin เพื่อเสริมฤทธิ์การรักษาได้</t>
        </is>
      </c>
      <c r="K68" t="inlineStr">
        <is>
          <t>[NONE]</t>
        </is>
      </c>
      <c r="L68" t="inlineStr">
        <is>
          <t>Diabetes Mellitus</t>
        </is>
      </c>
      <c r="M68" t="inlineStr">
        <is>
          <t>Clinic</t>
        </is>
      </c>
      <c r="N68" t="inlineStr">
        <is>
          <t>Case ID: CASE_P2_ENDO_C10 (สถานการณ์ที่ 10)</t>
        </is>
      </c>
      <c r="P68" t="inlineStr">
        <is>
          <t>ม่วง 2 - บทที่ 12</t>
        </is>
      </c>
      <c r="Q68" t="inlineStr">
        <is>
          <t>CASE_P2_ENDO_C10</t>
        </is>
      </c>
      <c r="R68" t="inlineStr">
        <is>
          <t>Pharmacology and Safety of Metformin</t>
        </is>
      </c>
    </row>
    <row r="69" ht="13.2" customHeight="1" s="49">
      <c r="A69" t="n">
        <v>67</v>
      </c>
      <c r="B69" t="inlineStr">
        <is>
          <t>สถานการณ์ที่ 10 (ต่อ): อีก 1 สัปดาห์ถัดมานายมาดีกลับมาที่ร้านยาพร้อมใบสั่งยาจากแพทย์โดยแพทย์วินิจฉัยว่าเป็นโรคเบาหวานชนิดที่ 2
ข้อใดไม่ถูกต้องเกี่ยวกับการให้คำแนะนำสำหรับผู้ป่วยโรคเบาหวาน</t>
        </is>
      </c>
      <c r="C69" t="inlineStr">
        <is>
          <t>[NONE]</t>
        </is>
      </c>
      <c r="D69" t="inlineStr">
        <is>
          <t>ควรควบคุมอาหารและออกกำลังกายอย่างสม่ำเสมอควรทำควบคู่กับการรับประทานยาลดระดับน้ำตาลในเลือด</t>
        </is>
      </c>
      <c r="E69" t="inlineStr">
        <is>
          <t>ควรตรวจสอบระดับน้ำตาลในเลือดเป็นระยะในระหว่างรับประทานยาอย่างน้อยเดือนละ 1 ครั้ง</t>
        </is>
      </c>
      <c r="F69" t="inlineStr">
        <is>
          <t>ควรพกลูกอมที่มีน้ำตาลไว้ติดตัวเมื่อใช้ในภาวะน้ำตาลในเลือดต่ำ เช่น หน้ามืด เวียนศีรษะ</t>
        </is>
      </c>
      <c r="G69" t="inlineStr">
        <is>
          <t>การเลือกรับประทานอาหารประเภทคาร์โบไฮเดรต ควรเลือกรับประทานอาหาร ประเภทน้ำตาลโดยตรงมากกว่าประเภทแป้ง เนื่องจากช่วยชะลอระยะเวลาการย่อยและดูดซึมน้ำตาลในร่างกาย</t>
        </is>
      </c>
      <c r="H69" t="inlineStr">
        <is>
          <t>ควรหมั่นดูแลทำความสะอาดเท้าเป็นประจำ</t>
        </is>
      </c>
      <c r="I69" t="n">
        <v>4</v>
      </c>
      <c r="J69" t="inlineStr">
        <is>
          <t>✅ คำตอบที่ถูกต้อง: ข้อ ง. การเลือกรับประทานอาหารประเภทคาร์โบไฮเดรต ควรเลือกรับประทานอาหาร ประเภทน้ำตาลโดยตรงมากกว่าประเภทแป้ง เนื่องจากช่วยชะลอระยะเวลาการย่อยและดูดซึมน้ำตาลในร่างกาย
🎯 ทำไมข้อนี้ถึงถูก: คำแนะนำในข้อ ง ไม่ถูกต้องอย่างยิ่ง เนื่องจากผู้ป่วยเบาหวานควรเลือกรับประทานคาร์โบไฮเดรตเชิงซ้อน (complex carbohydrates ที่มีใยอาหารสูง) มากกว่าน้ำตาลโมเลกุลเดี่ยว เพราะน้ำตาลโดยตรงจะถูกดูดซึมเร็วมากทำให้ระดับน้ำตาลในเลือดพุ่งสูงขึ้นอย่างรวดเร็ว (spikes postprandial glucose) ซึ่งอันตรายต่อการควบคุมโรค
🔍 ข้ออื่นผิดเพราะอะไร:
• ข้อ ก. ถูกต้องแล้ว: การคุมอาหารและออกกำลังกายอย่างสม่ำเสมอเป็นหัวใจสำคัญควบคู่กับการใช้ยาลดระดับน้ำตาล
• ข้อ ข. ถูกต้องแล้ว: ควรติดตามตรวจระดับน้ำตาลในเลือดเป็นระยะเพื่อประเมินประสิทธิภาพของการรักษาและความปลอดภัย
• ข้อ ค. ถูกต้องแล้ว: ผู้ป่วยที่ใช้ยาควรพกลูกอมหรือน้ำตาลติดตัวไว้เสมอสำหรับแก้ไขภาวะ hypoglycemia เบื้องต้นทันทีที่เริ่มมีอาการ
• ข้อ จ. ถูกต้องแล้ว: การดูแลทำความสะอาดและตรวจเท้าทุกวันมีความสำคัญสูงสุดเพื่อป้องกันแผลเบาหวาน (diabetic foot ulcer)</t>
        </is>
      </c>
      <c r="K69" t="inlineStr">
        <is>
          <t>[NONE]</t>
        </is>
      </c>
      <c r="L69" t="inlineStr">
        <is>
          <t>Diabetes Mellitus</t>
        </is>
      </c>
      <c r="M69" t="inlineStr">
        <is>
          <t>Clinic</t>
        </is>
      </c>
      <c r="N69" t="inlineStr">
        <is>
          <t>Case ID: CASE_P2_ENDO_C10 (สถานการณ์ที่ 10)</t>
        </is>
      </c>
      <c r="P69" t="inlineStr">
        <is>
          <t>ม่วง 2 - บทที่ 12</t>
        </is>
      </c>
      <c r="Q69" t="inlineStr">
        <is>
          <t>CASE_P2_ENDO_C10</t>
        </is>
      </c>
      <c r="R69" t="inlineStr">
        <is>
          <t>Patient Counseling and Dietary Education</t>
        </is>
      </c>
    </row>
    <row r="70" ht="13.2" customHeight="1" s="49">
      <c r="A70" t="n">
        <v>68</v>
      </c>
      <c r="B70" t="inlineStr">
        <is>
          <t>สถานการณ์ที่ 10 (ต่อ): หลังจากใช้ยา metformin ได้นานประมาณ 1 เดือน นายมาดี มีอาการผิดปกติ ผลตรวจร่างกายพบค่าดังนี้
serum bicarbonate 19 mEq/L, anion gap 21 (12±2), serum lactic acid 3.6 mEq/L (0.3-1.3)
ผลตรวจทางห้องปฏิบัติการข้างต้น อาการผิดปกติของนายมาดี น่าจะเกี่ยวข้องกับยาใด</t>
        </is>
      </c>
      <c r="C70" t="inlineStr">
        <is>
          <t>[NONE]</t>
        </is>
      </c>
      <c r="D70" t="inlineStr">
        <is>
          <t>ASA</t>
        </is>
      </c>
      <c r="E70" t="inlineStr">
        <is>
          <t>Metformin</t>
        </is>
      </c>
      <c r="F70" t="inlineStr">
        <is>
          <t>Metoprolol</t>
        </is>
      </c>
      <c r="G70" t="inlineStr">
        <is>
          <t>Nifedipine</t>
        </is>
      </c>
      <c r="H70" t="inlineStr">
        <is>
          <t>Nitroglycerine</t>
        </is>
      </c>
      <c r="I70" t="n">
        <v>2</v>
      </c>
      <c r="J70" t="inlineStr">
        <is>
          <t>✅ คำตอบที่ถูกต้อง: ข้อ ข. Metformin
🎯 ทำไมข้อนี้ถึงถูก: ผลตรวจทางห้องปฏิบัติการพบ serum bicarbonate ต่ำมาก และมีภาวะ metabolic acidosis ร่วมกับอาการหอบเหนื่อย อาการผิดปกตินี้สัมพันธ์โดยตรงกับยา Metformin ซึ่งสามารถเหนี่ยวนำให้เกิดภาวะ Metformin-Associated Lactic Acidosis (MALA)
🔍 ข้ออื่นผิดเพราะอะไร:
• ข้อ ก. ผิด: ASA ในขนาดปกติทั่วไป (325 mg/day) ไม่ทำให้เกิด severe lactic acidosis ขนาดนี้
• ข้อ ค. ผิด: Metoprolol เป็น beta-blocker ไม่ทำให้เกิดภาวะกรดแล็กติกคั่งในเลือด
• ข้อ ง. ผิด: Nifedipine เป็น calcium channel blocker ไม่ได้เป็นสาเหตุของ lactic acidosis
• ข้อ จ. ผิด: Nitroglycerine patch ไม่ได้ทำให้เกิด severe metabolic acidosis</t>
        </is>
      </c>
      <c r="K70" t="inlineStr">
        <is>
          <t>[NONE]</t>
        </is>
      </c>
      <c r="L70" t="inlineStr">
        <is>
          <t>Adverse Drug Reactions</t>
        </is>
      </c>
      <c r="M70" t="inlineStr">
        <is>
          <t>Clinic</t>
        </is>
      </c>
      <c r="N70" t="inlineStr">
        <is>
          <t>Case ID: CASE_P2_ENDO_C10 (สถานการณ์ที่ 10)</t>
        </is>
      </c>
      <c r="P70" t="inlineStr">
        <is>
          <t>ม่วง 2 - บทที่ 12</t>
        </is>
      </c>
      <c r="Q70" t="inlineStr">
        <is>
          <t>CASE_P2_ENDO_C10</t>
        </is>
      </c>
      <c r="R70" t="inlineStr">
        <is>
          <t>Metformin-Associated Lactic Acidosis (MALA)</t>
        </is>
      </c>
    </row>
    <row r="71" ht="13.2" customHeight="1" s="49">
      <c r="A71" t="n">
        <v>69</v>
      </c>
      <c r="B71" t="inlineStr">
        <is>
          <t>สถานการณ์ที่ 10 (ต่อ): หลังจากใช้ยา metformin ได้นานประมาณ 1 เดือน นายมาดี มีอาการผิดปกติ ผลตรวจร่างกายพบค่าดังนี้
serum bicarbonate 19 mEq/L, anion gap 21 (12±2), serum lactic acid 3.6 mEq/L (0.3-1.3)
อาการผิดปกติของนายมาดี ที่พบจัดเป็นกลุ่มอาการที่เรียกว่า</t>
        </is>
      </c>
      <c r="C71" t="inlineStr">
        <is>
          <t>[NONE]</t>
        </is>
      </c>
      <c r="D71" t="inlineStr">
        <is>
          <t>Drug hypersensitivity</t>
        </is>
      </c>
      <c r="E71" t="inlineStr">
        <is>
          <t>Drug interactions</t>
        </is>
      </c>
      <c r="F71" t="inlineStr">
        <is>
          <t>Drug induced hypoglycemia</t>
        </is>
      </c>
      <c r="G71" t="inlineStr">
        <is>
          <t>Lactic acidosis</t>
        </is>
      </c>
      <c r="H71" t="inlineStr">
        <is>
          <t>Respiratory alkalosis</t>
        </is>
      </c>
      <c r="I71" t="n">
        <v>4</v>
      </c>
      <c r="J71" t="inlineStr">
        <is>
          <t>✅ คำตอบที่ถูกต้อง: ข้อ ง. Lactic acidosis
🎯 ทำไมข้อนี้ถึงถูก: อาการหอบลึก (Kussmaul breathing) อ่อนเพลีย ปวดท้อง ร่วมกับผลแล็บ bicarbonate ต่ำ และ high anion gap metabolic acidosis ในผู้ป่วยที่ได้รับยา metformin จัดเป็นกลุ่มอาการ Lactic acidosis ซึ่งเป็นภาวะฉุกเฉินทางการแพทย์ที่มีอัตราการเสียชีวิตสูง
🔍 ข้ออื่นผิดเพราะอะไร:
• ข้อ ก. ผิด: Drug hypersensitivity จะแสดงอาการผื่นคัน ลมพิษ angioedema หรือ anaphylaxis
• ข้อ ข. ผิด: Drug interactions เป็นสาเหตุส่งเสริม ไม่ใช่ชื่อกลุ่มอาการทางพยาธิสรีรวิทยา
• ข้อ ค. ผิด: Metformin เมื่อใช้เดี่ยวๆ แทบไม่ทำให้เกิด hypoglycemia และผลแล็บแสดงภาวะ acidosis
• ข้อ จ. ผิด: ภาวะนี้คือ metabolic acidosis ไม่ใช่ respiratory alkalosis</t>
        </is>
      </c>
      <c r="K71" t="inlineStr">
        <is>
          <t>[NONE]</t>
        </is>
      </c>
      <c r="L71" t="inlineStr">
        <is>
          <t>Clinical Manifestations</t>
        </is>
      </c>
      <c r="M71" t="inlineStr">
        <is>
          <t>Clinic</t>
        </is>
      </c>
      <c r="N71" t="inlineStr">
        <is>
          <t>Case ID: CASE_P2_ENDO_C10 (สถานการณ์ที่ 10)</t>
        </is>
      </c>
      <c r="P71" t="inlineStr">
        <is>
          <t>ม่วง 2 - บทที่ 12</t>
        </is>
      </c>
      <c r="Q71" t="inlineStr">
        <is>
          <t>CASE_P2_ENDO_C10</t>
        </is>
      </c>
      <c r="R71" t="inlineStr">
        <is>
          <t>Lactic Acidosis Recognition</t>
        </is>
      </c>
    </row>
    <row r="72" ht="13.2" customHeight="1" s="49">
      <c r="A72" t="n">
        <v>70</v>
      </c>
      <c r="B72" t="inlineStr">
        <is>
          <t>สถานการณ์ที่ 10 (ต่อ): 1 ปีต่อมา นายมาดีไม่สามารถควบคุมระดับน้ำตาลได้ แพทย์จึงปรับแผนการรักษาโดยจ่ายยาดังนี้
Metformin 500 mg 1x2 pc, Regular insulin SC 20-0-0
ข้อใดต่อไปนี้ไม่ถูกต้อง เกี่ยวกับคำแนะนำในการใช้ยารักษาเบาหวานที่นายมาดีได้รับ</t>
        </is>
      </c>
      <c r="C72" t="inlineStr">
        <is>
          <t>[NONE]</t>
        </is>
      </c>
      <c r="D72" t="inlineStr">
        <is>
          <t>ควรรับประทาน metformin หลังอาหารเช้า-เย็น</t>
        </is>
      </c>
      <c r="E72" t="inlineStr">
        <is>
          <t>ควรฉีดอินซูลิน ก่อนอาหารเช้า 15-30 นาที ครั้งละ 20 ยูนิต</t>
        </is>
      </c>
      <c r="F72" t="inlineStr">
        <is>
          <t>ควรเก็บอินซูลินในตู้เย็น</t>
        </is>
      </c>
      <c r="G72" t="inlineStr">
        <is>
          <t>หากลืมรับประทานยา เมื่อถึงยามื้อต่อไปก็เพิ่มขนาดยาเป็น 2 เท่า</t>
        </is>
      </c>
      <c r="H72" t="inlineStr">
        <is>
          <t>ไม่ควรเก็บอินซูลินในช่องแช่แข็ง</t>
        </is>
      </c>
      <c r="I72" t="n">
        <v>4</v>
      </c>
      <c r="J72" t="inlineStr">
        <is>
          <t>✅ คำตอบที่ถูกต้อง: ข้อ ง. หากลืมรับประทานยา เมื่อถึงยามื้อต่อไปก็เพิ่มขนาดยาเป็น 2 เท่า
🎯 ทำไมข้อนี้ถึงถูก: คำแนะนำในข้อ ง ไม่ถูกต้องอย่างยิ่ง หากลืมรับประทานยา ห้ามเพิ่มขนาดยาเป็น 2 เท่าในมื้อถัดไปโดยเด็ดขาด (Never double the dose) เพราะจะทำให้เกิดอันตรายจากยาเกินขนาดและเสี่ยงต่อ severe hypoglycemia รุนแรง
🔍 ข้ออื่นผิดเพราะอะไร:
• ข้อ ก. ถูกต้องแล้ว: Metformin ควรรับประทานพร้อมหรือหลังอาหารเช้า-เย็นเพื่อลดการระคายเคืองทางเดินอาหาร
• ข้อ ข. ถูกต้องแล้ว: Regular insulin หรือ NPH insulin ฉีดก่อนอาหาร 15-30 นาทีตามแผนการรักษา
• ข้อ ค. ถูกต้องแล้ว: อินซูลินที่ยังไม่เปิดใช้ควรเก็บในตู้เย็นที่อุณหภูมิ 2-8 องศาเซลเซียส
• ข้อ จ. ถูกต้องแล้ว: ห้ามเก็บอินซูลินในช่องแช่แข็ง (freezer) โดยเด็ดขาด เพราะความเย็นจัดจะทำลายโครงสร้างโปรตีนของอินซูลิน</t>
        </is>
      </c>
      <c r="K72" t="inlineStr">
        <is>
          <t>[NONE]</t>
        </is>
      </c>
      <c r="L72" t="inlineStr">
        <is>
          <t>Patient Counseling</t>
        </is>
      </c>
      <c r="M72" t="inlineStr">
        <is>
          <t>Clinic</t>
        </is>
      </c>
      <c r="N72" t="inlineStr">
        <is>
          <t>Case ID: CASE_P2_ENDO_C10 (สถานการณ์ที่ 10)</t>
        </is>
      </c>
      <c r="P72" t="inlineStr">
        <is>
          <t>ม่วง 2 - บทที่ 12</t>
        </is>
      </c>
      <c r="Q72" t="inlineStr">
        <is>
          <t>CASE_P2_ENDO_C10</t>
        </is>
      </c>
      <c r="R72" t="inlineStr">
        <is>
          <t>Missed Dose Instructions and Insulin Storage</t>
        </is>
      </c>
    </row>
    <row r="73" ht="13.2" customHeight="1" s="49">
      <c r="A73" t="n">
        <v>71</v>
      </c>
      <c r="B73" t="inlineStr">
        <is>
          <t>ท่านคิดว่ายารักษาโรคเบาหวานเหมาะในการเตรียมยาออกฤทธิ์เนิ่นหรือไม่ เพราะเหตุใด เลือกข้อที่ถูกต้องที่สุด</t>
        </is>
      </c>
      <c r="C73" t="inlineStr">
        <is>
          <t>[NONE]</t>
        </is>
      </c>
      <c r="D73" t="inlineStr">
        <is>
          <t>เหมาะ เพื่อรักษาระดับน้ำตาลในเลือดให้สม่ำเสมอตลอดเวลา</t>
        </is>
      </c>
      <c r="E73" t="inlineStr">
        <is>
          <t>ไม่เหมาะ เพราะยาควรจะลดระดับน้ำตาลในเลือดหลังจากรับประทานอาหารเสร็จใหม่ๆ เท่านั้น</t>
        </is>
      </c>
      <c r="F73" t="inlineStr">
        <is>
          <t>เหมาะ เพราะสะดวกในการใช้ยา</t>
        </is>
      </c>
      <c r="G73" t="inlineStr">
        <is>
          <t>ไม่เหมาะเพราะเม็ดยาจะมีขนาดใหญ่ กลืนลำบาก</t>
        </is>
      </c>
      <c r="H73" t="inlineStr">
        <is>
          <t>ไม่มั่นใจ ต้องการข้อมูลมากกว่านี้ก่อนตัดสินใจ</t>
        </is>
      </c>
      <c r="I73" t="n">
        <v>1</v>
      </c>
      <c r="J73" t="inlineStr">
        <is>
          <t>✅ คำตอบที่ถูกต้อง: ข้อ ก. เหมาะ เพื่อรักษาระดับน้ำตาลในเลือดให้สม่ำเสมอตลอดเวลา
🎯 ทำไมข้อนี้ถึงถูก: ยารักษาโรคเบาหวานมีความเหมาะสมในการพัฒนาเป็นรูปแบบออกฤทธิ์เนิ่น (Extended Release / Modified Release) เพื่อรักษาระดับยาในกระแสเลือดและควบคุมระดับน้ำตาลให้คงที่สม่ำเสมอตลอด 24 ชั่วโมง ลดความผันผวนของระดับน้ำตาล และลดความถี่ในการรับประทานยา ทำให้ผู้ป่วยให้ความร่วมมือในการใช้ยาดีขึ้น (improved adherence)
🔍 ข้ออื่นผิดเพราะอะไร:
• ข้อ ข. ผิด: ยาเบาหวานจำเป็นต้องควบคุมระดับน้ำตาลตลอดทั้งวัน ทั้ง fasting glucose และ postprandial glucose ไม่ใช่เฉพาะหลังอาหารทันทีเท่านั้น
• ข้อ ค. ผิด: ความสะดวกในการใช้ยาเป็นประโยชน์เสริม แต่เหตุผลหลักทางชีวเภสัชกรรมและการรักษาคือการรักษาระดับน้ำตาลให้สม่ำเสมอ
• ข้อ ง. ผิด: เทคโนโลยีการผลิตในปัจจุบันสามารถควบคุมขนาดเม็ดยาให้กลืนได้ง่ายและปลอดภัย
• ข้อ จ. ผิด: มีข้อมูลทางวิชาการและผลิตภัณฑ์ในท้องตลาดรองรับชัดเจน เช่น Glipizide XL, Metformin XR</t>
        </is>
      </c>
      <c r="K73" t="inlineStr">
        <is>
          <t>[NONE]</t>
        </is>
      </c>
      <c r="L73" t="inlineStr">
        <is>
          <t>Pharmaceutics</t>
        </is>
      </c>
      <c r="M73" t="inlineStr">
        <is>
          <t>Product</t>
        </is>
      </c>
      <c r="P73" t="inlineStr">
        <is>
          <t>ม่วง 2 - บทที่ 12</t>
        </is>
      </c>
      <c r="R73" t="inlineStr">
        <is>
          <t>Rationale for Extended-Release Formulations</t>
        </is>
      </c>
    </row>
    <row r="74" ht="13.2" customHeight="1" s="49">
      <c r="A74" t="n">
        <v>72</v>
      </c>
      <c r="B74" t="inlineStr">
        <is>
          <t>สถานการณ์ที่ 11: นางสมศรี อายุ 53 ปี ป่วยเป็นโรคเบาหวานนาน 10 ปี รักษาด้วยยา glipizide 10 mg bid มานาน 2 ปี แล้ววันนี้มาพบแพทย์ตามนัด จากการตรวจร่างกาย BP 125/80 mmHg, Wt 65 kg, Ht 160 cm จากการตรวจเลือดพบ FBS 240 mg/dl, HbA1C 10.2% เดือนก่อน 6.9%, TC 185 mg/dl, LDL 104 mg/dl, HDL 45 mg/dl, TG 179 mg/dl แพทย์ปรับยาให้นางสมศรี เป็น glipizide 20 mg bid 6 เดือนต่อมาตรวจเลือดพบ FBS 145 mg/dl, HbA1c 9.2% แพทย์จึงปรับยาอีกครั้งเป็น glipizide 20 mg bid และ metformin 500 mg bid
เหตุผลในทางเภสัชวิทยา ที่แพทย์เพิ่ม metformin ในการรักษานางสมศรี</t>
        </is>
      </c>
      <c r="C74" t="inlineStr">
        <is>
          <t>[NONE]</t>
        </is>
      </c>
      <c r="D74" t="inlineStr">
        <is>
          <t>นางสมศรี อาจแพ้ยาที่มี sulfa เป็นองค์ประกอบทำให้ใช้ยากลุ่ม sulfonylurea ไม่ได้ แพทย์จึงต้องเลือกใช้ metformin ใน combination therapy</t>
        </is>
      </c>
      <c r="E74" t="inlineStr">
        <is>
          <t>Metformin และ glipizide จะเสริมฤทธิ์กันในการกระตุ้นการหลั่ง insulin</t>
        </is>
      </c>
      <c r="F74" t="inlineStr">
        <is>
          <t>Metformin และ glipizide จะเสริมฤทธิ์กันในการควบคุมระดับน้ำตาล โดย metformin ไปกระตุ้นกระบวนการ glycolysis ของกล้ามเนื้อ และอวัยวะต่างๆ</t>
        </is>
      </c>
      <c r="G74" t="inlineStr">
        <is>
          <t>Metformin ทำให้ glipizide ออกฤทธิ์ดีขึ้น โดย metformin กระตุ้น beta-cell ของตับอ่อน เพิ่มการสร้าง glucose transporter</t>
        </is>
      </c>
      <c r="H74" t="inlineStr">
        <is>
          <t>Metformin เสริมฤทธิ์ของการลดระดับน้ำตาลในเลือดของ glipizide โดย metformin ยับยั้งการทำงานของ glucosidase ในระบบทางเดินอาหาร</t>
        </is>
      </c>
      <c r="I74" t="n">
        <v>3</v>
      </c>
      <c r="J74" t="inlineStr">
        <is>
          <t>✅ คำตอบที่ถูกต้อง: ข้อ ค. Metformin และ glipizide จะเสริมฤทธิ์กันในการควบคุมระดับน้ำตาล โดย metformin ไปกระตุ้นกระบวนการ glycolysis ของกล้ามเนื้อ และอวัยวะต่างๆ
🎯 ทำไมข้อนี้ถึงถูก: การใช้ Metformin ร่วมกับ Glipizide เป็นการเสริมฤทธิ์กันตามกลไกพยาธิสรีรวิทยา (complementary mechanisms of action) โดย Glipizide กระตุ้นการหลั่ง endogenous insulin จากตับอ่อน ส่วน Metformin ช่วยลด hepatic gluconeogenesis และเพิ่ม peripheral glucose uptake/glycolysis ในกล้ามเนื้อและเนื้อเยื่อส่วนปลาย
🔍 ข้ออื่นผิดเพราะอะไร:
• ข้อ ก. ผิด: ผู้ป่วยได้รับ glipizide มา 2 ปีแล้วโดยไม่มีประวัติแพ้ยา การเพิ่ม metformin เป็นการเพิ่มประสิทธิภาพการรักษา ไม่ใช่เพราะแพ้ sulfa
• ข้อ ข. ผิด: Metformin ไม่ได้ออกฤทธิ์กระตุ้นการหลั่ง insulin
• ข้อ ง. ผิด: Metformin ไม่ออกฤทธิ์กระตุ้น beta-cells ของตับอ่อน
• ข้อ จ. ผิด: การยับยั้งเอนไซม์ glucosidase เป็นกลไกของ acarbose ไม่ใช่ metformin</t>
        </is>
      </c>
      <c r="K74" t="inlineStr">
        <is>
          <t>[NONE]</t>
        </is>
      </c>
      <c r="L74" t="inlineStr">
        <is>
          <t>Diabetes Mellitus</t>
        </is>
      </c>
      <c r="M74" t="inlineStr">
        <is>
          <t>Clinic</t>
        </is>
      </c>
      <c r="N74" t="inlineStr">
        <is>
          <t>Case ID: CASE_P2_ENDO_C11 (สถานการณ์ที่ 11)</t>
        </is>
      </c>
      <c r="P74" t="inlineStr">
        <is>
          <t>ม่วง 2 - บทที่ 12</t>
        </is>
      </c>
      <c r="Q74" t="inlineStr">
        <is>
          <t>CASE_P2_ENDO_C11</t>
        </is>
      </c>
      <c r="R74" t="inlineStr">
        <is>
          <t>Pharmacological Rationale for Combination Therapy</t>
        </is>
      </c>
    </row>
    <row r="75" ht="13.2" customHeight="1" s="49">
      <c r="A75" t="n">
        <v>73</v>
      </c>
      <c r="B75" t="inlineStr">
        <is>
          <t>สถานการณ์ที่ 11: นางสมศรี อายุ 53 ปี ป่วยเป็นโรคเบาหวานนาน 10 ปี รักษาด้วยยา glipizide 10 mg bid มานาน 2 ปี แล้ววันนี้มาพบแพทย์ตามนัด จากการตรวจร่างกาย BP 125/80 mmHg, Wt 65 kg, Ht 160 cm จากการตรวจเลือดพบ FBS 240 mg/dl, HbA1C 10.2% เดือนก่อน 6.9%, TC 185 mg/dl, LDL 104 mg/dl, HDL 45 mg/dl, TG 179 mg/dl แพทย์ปรับยาให้นางสมศรี เป็น glipizide 20 mg bid 6 เดือนต่อมาตรวจเลือดพบ FBS 145 mg/dl, HbA1c 9.2% แพทย์จึงปรับยาอีกครั้งเป็น glipizide 20 mg bid และ metformin 500 mg bid
เมื่อพิจารณากลไกการออกฤทธิ์ของยาแล้ว แพทย์อาจเลือกใช้ยาใด ต่อไปนี้ในการรักษา จึงให้ผลทางเภสัชวิทยา เช่นเดียวกับการใช้ metformin</t>
        </is>
      </c>
      <c r="C75" t="inlineStr">
        <is>
          <t>[NONE]</t>
        </is>
      </c>
      <c r="D75" t="inlineStr">
        <is>
          <t>Repaglinide</t>
        </is>
      </c>
      <c r="E75" t="inlineStr">
        <is>
          <t>Insulin Lispro</t>
        </is>
      </c>
      <c r="F75" t="inlineStr">
        <is>
          <t>Rosiglitazone</t>
        </is>
      </c>
      <c r="G75" t="inlineStr">
        <is>
          <t>Acarbose</t>
        </is>
      </c>
      <c r="H75" t="inlineStr">
        <is>
          <t>เลือกใช้ได้ทุกข้อข้างต้น</t>
        </is>
      </c>
      <c r="I75" t="n">
        <v>3</v>
      </c>
      <c r="J75" t="inlineStr">
        <is>
          <t>✅ คำตอบที่ถูกต้อง: ข้อ ค. Rosiglitazone
🎯 ทำไมข้อนี้ถึงถูก: Rosiglitazone (กลุ่ม Thiazolidinediones: TZDs) จัดเป็น Insulin Sensitizer เช่นเดียวกับ Metformin โดยออกฤทธิ์กระตุ้นตัวรับ PPAR-gamma เพื่อเพิ่มความไวของเนื้อเยื่อส่วนปลายต่อ insulin และลด insulin resistance จึงให้ผลทางเภสัชวิทยาที่ช่วยลด insulin resistance คล้ายคลึงกับ metformin
🔍 ข้ออื่นผิดเพราะอะไร:
• ข้อ ก. ผิด: Repaglinide เป็นยากลุ่ม meglitinides ที่ออกฤทธิ์กระตุ้นการหลั่ง insulin (insulin secretagogue) เหมือนยากลุ่ม sulfonylureas
• ข้อ ข. ผิด: Insulin Lispro เป็น exogenous insulin analog ทดแทนฮอร์โมน ไม่ใช่ insulin sensitizer
• ข้อ ง. ผิด: Acarbose เป็น alpha-glucosidase inhibitor ชะลอการย่อยคาร์โบไฮเดรตในทางเดินอาหาร ไม่ได้เพิ่มความไวต่อ insulin
• ข้อ จ. ผิด: มีเฉพาะ Rosiglitazone ที่มีคุณสมบัติเป็น insulin sensitizer</t>
        </is>
      </c>
      <c r="K75" t="inlineStr">
        <is>
          <t>[NONE]</t>
        </is>
      </c>
      <c r="L75" t="inlineStr">
        <is>
          <t>Diabetes Mellitus</t>
        </is>
      </c>
      <c r="M75" t="inlineStr">
        <is>
          <t>Clinic</t>
        </is>
      </c>
      <c r="N75" t="inlineStr">
        <is>
          <t>Case ID: CASE_P2_ENDO_C11 (สถานการณ์ที่ 11)</t>
        </is>
      </c>
      <c r="P75" t="inlineStr">
        <is>
          <t>ม่วง 2 - บทที่ 12</t>
        </is>
      </c>
      <c r="Q75" t="inlineStr">
        <is>
          <t>CASE_P2_ENDO_C11</t>
        </is>
      </c>
      <c r="R75" t="inlineStr">
        <is>
          <t>Insulin Sensitizers Selection</t>
        </is>
      </c>
    </row>
    <row r="76" ht="13.2" customHeight="1" s="49">
      <c r="A76" t="n">
        <v>74</v>
      </c>
      <c r="B76" t="inlineStr">
        <is>
          <t>Premixed insulin 30/70 หมายถึง ข้อใด</t>
        </is>
      </c>
      <c r="C76" t="inlineStr">
        <is>
          <t>[NONE]</t>
        </is>
      </c>
      <c r="D76" t="inlineStr">
        <is>
          <t>Regular insulin ที่ต้องผสมน้ำก่อนฉีด ในอัตราส่วน 3:7</t>
        </is>
      </c>
      <c r="E76" t="inlineStr">
        <is>
          <t>Insulin ผสมระหว่าง semilente 30% กับ ultralente 70%</t>
        </is>
      </c>
      <c r="F76" t="inlineStr">
        <is>
          <t>Insulin ผสมระหว่าง regular insulin กับ NPH insulin ในอัตราส่วน 3:7</t>
        </is>
      </c>
      <c r="G76" t="inlineStr">
        <is>
          <t>Insulin ผสมระหว่าง regular insulin กับ lispro ในอัตราส่วน 3:7</t>
        </is>
      </c>
      <c r="H76" t="inlineStr">
        <is>
          <t>Insulin ผสมระหว่าง lispro insulin กับ NPH insulin ในอัตราส่วน 3:7</t>
        </is>
      </c>
      <c r="I76" t="n">
        <v>3</v>
      </c>
      <c r="J76" t="inlineStr">
        <is>
          <t>✅ คำตอบที่ถูกต้อง: ข้อ ค. Insulin ผสมระหว่าง regular insulin กับ NPH insulin ในอัตราส่วน 3:7
🎯 ทำไมข้อนี้ถึงถูก: Premixed insulin 30/70 (เช่น Mixtard 30, Humulin 30/70) หมายถึงสูตรผสมสำเร็จรูปของ Regular insulin 30% (short-acting ควบคุมน้ำตาลหลังอาหาร) ผสมกับ NPH insulin 70% (intermediate-acting ควบคุม basal glucose) ในอัตราส่วน 30 ต่อ 70
🔍 ข้ออื่นผิดเพราะอะไร:
• ข้อ ก. ผิด: เป็นสารละลายแขวนตะกอนพร้อมฉีดที่เตรียมสำเร็จจากโรงงาน ไม่ใช่ยาผงที่ต้องนำมาผสมน้ำก่อนฉีด
• ข้อ ข. ผิด: ไม่ใช่การผสมระหว่าง semilente กับ ultralente
• ข้อ ง. ผิด: การผสม Regular กับ Lispro จะเป็น short-acting ทั้งคู่ ไม่ได้ให้ฤทธิ์ครอบคลุม basal insulin
• ข้อ จ. ผิด: สูตรผสมที่มี Lispro จะผสมกับ NPL (Neutral Protamine Lispro) เช่น Humalog Mix 25 หรือ 50 ไม่ใช่ Regular กับ NPH</t>
        </is>
      </c>
      <c r="K76" t="inlineStr">
        <is>
          <t>[NONE]</t>
        </is>
      </c>
      <c r="L76" t="inlineStr">
        <is>
          <t>Diabetes Mellitus</t>
        </is>
      </c>
      <c r="M76" t="inlineStr">
        <is>
          <t>Clinic</t>
        </is>
      </c>
      <c r="P76" t="inlineStr">
        <is>
          <t>ม่วง 2 - บทที่ 12</t>
        </is>
      </c>
      <c r="R76" t="inlineStr">
        <is>
          <t>Premixed Insulin Formulations</t>
        </is>
      </c>
    </row>
    <row r="77" ht="13.2" customHeight="1" s="49">
      <c r="A77" t="n">
        <v>75</v>
      </c>
      <c r="B77" t="inlineStr">
        <is>
          <t>ปัญหาจากการใช้ insulin ที่อาจเกิดขึ้นได้ ได้แก่ข้อใด</t>
        </is>
      </c>
      <c r="C77" t="inlineStr">
        <is>
          <t>[NONE]</t>
        </is>
      </c>
      <c r="D77" t="inlineStr">
        <is>
          <t>Hypoglycemia</t>
        </is>
      </c>
      <c r="E77" t="inlineStr">
        <is>
          <t>Lipoatrophy</t>
        </is>
      </c>
      <c r="F77" t="inlineStr">
        <is>
          <t>ผื่นคัน ลมพิษ</t>
        </is>
      </c>
      <c r="G77" t="inlineStr">
        <is>
          <t>ตามัว</t>
        </is>
      </c>
      <c r="H77" t="inlineStr">
        <is>
          <t>ถูกทุกข้อ</t>
        </is>
      </c>
      <c r="I77" t="n">
        <v>5</v>
      </c>
      <c r="J77" t="inlineStr">
        <is>
          <t>✅ คำตอบที่ถูกต้อง: ข้อ จ. ถูกทุกข้อ
🎯 ทำไมข้อนี้ถึงถูก: ปัญหาและอาการไม่พึงประสงค์จากการใช้ Insulin ได้แก่ ภาวะน้ำตาลในเลือดต่ำ (hypoglycemia ซึ่งพบบ่อยและอันตรายที่สุด), การเปลี่ยนแปลงของเนื้อเยื่อไขมันใต้ผิวหนัง (lipoatrophy หรือ lipohypertrophy), ปฏิกิริยาภูมิแพ้ทางผิวหนัง (ผื่นคัน ลมพิษ), และภาวะตามัวชั่วคราว (transient visual blurring จากการเปลี่ยนแปลง osmotic pressure ในเลนส์ตา) จึงสามารถเกิดขึ้นได้ทุกข้อ
🔍 ข้ออื่นผิดเพราะอะไร:
• ข้อ ก. ผิด: แม้ hypoglycemia จะพบบ่อยที่สุด แต่ข้อ ข, ค และ ง ก็เป็นปัญหาที่พบได้เช่นกัน (เฉลยยอมรับข้อ ก/ค หรือ จ)
• ข้อ ข. ผิด: Lipoatrophy พบได้แต่ไม่ใช่ปัญหาเพียงข้อเดียว
• ข้อ ค. ผิด: ผื่นแพ้พบได้แต่ยังมีข้ออื่นที่เป็นปัญหาจากอินซูลินเช่นกัน
• ข้อ ง. ผิด: ตามัวพบได้ช่วงเริ่มอินซูลินใหม่ๆ แต่ไม่ใช่ปัญหาเพียงข้อเดียว</t>
        </is>
      </c>
      <c r="K77" t="inlineStr">
        <is>
          <t>[NONE]</t>
        </is>
      </c>
      <c r="L77" t="inlineStr">
        <is>
          <t>Diabetes Mellitus</t>
        </is>
      </c>
      <c r="M77" t="inlineStr">
        <is>
          <t>Clinic</t>
        </is>
      </c>
      <c r="P77" t="inlineStr">
        <is>
          <t>ม่วง 2 - บทที่ 12</t>
        </is>
      </c>
      <c r="R77" t="inlineStr">
        <is>
          <t>Adverse Effects of Insulin</t>
        </is>
      </c>
    </row>
    <row r="78" ht="13.2" customHeight="1" s="49">
      <c r="A78" t="n">
        <v>76</v>
      </c>
      <c r="B78" t="inlineStr">
        <is>
          <t>สถานการณ์ที่ 12: ผู้ป่วยหญิงไทยเดี่ยว อายุ 70 ปี น้ำหนัก 60 kg สูง 160 cm อาชีพค้าขาย มาด้วยอาการหน้ามืด ใจสั่น ผู้ป่วยเล่าว่ามีอาการเช่นนี้มา 2-3 วัน มีประวัติเป็นโรคความดันโลหิตสูงเมื่อ 5 ปี และได้รับการวินิจฉัยว่าเป็นเบาหวานเมื่อปีที่แล้ว ยาที่ได้รับคือ enalapril 1x1 @ pc เช้า, metformin 1x2 pc และ glibenclamide 1/2x1 เช้า @ ac จากการซักประวัติพบว่าผู้ป่วยรับประทานอาหารในแต่ละมื้อไม่ตรงเวลา เพราะต้องขายของ
เป้าหมายของระดับน้ำตาลในเลือดของผู้ป่วยรายนี้ควรเป็นเท่าไร</t>
        </is>
      </c>
      <c r="C78" t="inlineStr">
        <is>
          <t>[NONE]</t>
        </is>
      </c>
      <c r="D78" t="inlineStr">
        <is>
          <t>FBG 80-130, HbA1C &lt; 7.5</t>
        </is>
      </c>
      <c r="E78" t="inlineStr">
        <is>
          <t>FBG 90-130, HbA1C &lt; 7.5</t>
        </is>
      </c>
      <c r="F78" t="inlineStr">
        <is>
          <t>FBG 80-130, HbA1C &lt; 7</t>
        </is>
      </c>
      <c r="G78" t="inlineStr">
        <is>
          <t>FBG 90-130, HbA1C &lt; 7</t>
        </is>
      </c>
      <c r="H78" t="inlineStr">
        <is>
          <t>ไม่มีข้อใดถูก</t>
        </is>
      </c>
      <c r="I78" t="n">
        <v>3</v>
      </c>
      <c r="J78" t="inlineStr">
        <is>
          <t>✅ คำตอบที่ถูกต้อง: ข้อ ค. FBG 80-130, HbA1C &lt; 7
🎯 ทำไมข้อนี้ถึงถูก: ตามแนวทางเวชปฏิบัติสากลของ ADA เป้าหมายการควบคุมระดับน้ำตาลในผู้ป่วยเบาหวานทั่วไป ได้แก่ Fasting Blood Glucose (FBG หรือ preprandial glucose) อยู่ที่ 80-130 mg/dL และระดับ HbA1c น้อยกว่า 7.0%
🔍 ข้ออื่นผิดเพราะอะไร:
• ข้อ ก. ผิด: เป้าหมาย HbA1c น้อยกว่า 7.5% หลวมเกินไปสำหรับผู้ป่วยทั่วไปที่ไม่มีโรคร่วมระยะรุนแรง
• ข้อ ข. ผิด: FBG 90-130 mg/dL ไม่ตรงกับเกณฑ์มาตรฐาน 80-130 mg/dL
• ข้อ ง. ผิด: เกณฑ์ FBG 90-130 mg/dL ไม่ใช่ช่วงมาตรฐานของ ADA
• ข้อ จ. ผิด: มีตัวเลือก ค ที่ถูกต้องตามเกณฑ์มาตรฐาน</t>
        </is>
      </c>
      <c r="K78" t="inlineStr">
        <is>
          <t>[NONE]</t>
        </is>
      </c>
      <c r="L78" t="inlineStr">
        <is>
          <t>Diabetes Mellitus</t>
        </is>
      </c>
      <c r="M78" t="inlineStr">
        <is>
          <t>Clinic</t>
        </is>
      </c>
      <c r="N78" t="inlineStr">
        <is>
          <t>Case ID: CASE_P2_ENDO_C12 (สถานการณ์ที่ 12)</t>
        </is>
      </c>
      <c r="P78" t="inlineStr">
        <is>
          <t>ม่วง 2 - บทที่ 12</t>
        </is>
      </c>
      <c r="Q78" t="inlineStr">
        <is>
          <t>CASE_P2_ENDO_C12</t>
        </is>
      </c>
      <c r="R78" t="inlineStr">
        <is>
          <t>Glycemic Targets in Adults</t>
        </is>
      </c>
    </row>
    <row r="79" ht="13.2" customHeight="1" s="49">
      <c r="A79" t="n">
        <v>77</v>
      </c>
      <c r="B79" t="inlineStr">
        <is>
          <t>สถานการณ์ที่ 12: ผู้ป่วยหญิงไทยเดี่ยว อายุ 70 ปี น้ำหนัก 60 kg สูง 160 cm อาชีพค้าขาย มาด้วยอาการหน้ามืด ใจสั่น ผู้ป่วยเล่าว่ามีอาการเช่นนี้มา 2-3 วัน มีประวัติเป็นโรคความดันโลหิตสูงเมื่อ 5 ปี และได้รับการวินิจฉัยว่าเป็นเบาหวานเมื่อปีที่แล้ว ยาที่ได้รับคือ enalapril 1x1 @ pc เช้า, metformin 1x2 pc และ glibenclamide 1/2x1 เช้า @ ac จากการซักประวัติพบว่าผู้ป่วยรับประทานอาหารในแต่ละมื้อไม่ตรงเวลา เพราะต้องขายของ
ท่านคิดว่าผู้ป่วยรายนี้เป็นเบาหวานชนิดใด</t>
        </is>
      </c>
      <c r="C79" t="inlineStr">
        <is>
          <t>[NONE]</t>
        </is>
      </c>
      <c r="D79" t="inlineStr">
        <is>
          <t>Type 1 เพราะผู้ป่วยมีอายุมาก และมีน้ำหนักตัวมาก</t>
        </is>
      </c>
      <c r="E79" t="inlineStr">
        <is>
          <t>Type 1 เพราะผู้ป่วยเพิ่งได้รับการวินิจฉัยว่าเป็นเบาหวานเมื่อปีที่แล้ว</t>
        </is>
      </c>
      <c r="F79" t="inlineStr">
        <is>
          <t>Type 2 เพราะผู้ป่วยมีอาการหน้ามืด ซึ่งอาจเป็นผลมาจาก DKA</t>
        </is>
      </c>
      <c r="G79" t="inlineStr">
        <is>
          <t>Type 2 เพราะผู้ป่วยสูงอายุ และได้รับการรักษาด้วยยาชนิดรับประทาน</t>
        </is>
      </c>
      <c r="H79" t="inlineStr">
        <is>
          <t>ถูกทุกข้อ</t>
        </is>
      </c>
      <c r="I79" t="n">
        <v>4</v>
      </c>
      <c r="J79" t="inlineStr">
        <is>
          <t>✅ คำตอบที่ถูกต้อง: ข้อ ง. Type 2 เพราะผู้ป่วยสูงอายุ และได้รับการรักษาด้วยยาชนิดรับประทาน
🎯 ทำไมข้อนี้ถึงถูก: ผู้ป่วยหญิงอายุ 70 ปี ได้รับการวินิจฉัยเมื่ออายุมาก และรักษาด้วยยาลดระดับน้ำตาลชนิดรับประทาน เข้าได้กับ Type 2 Diabetes Mellitus ซึ่งเกิดจาก insulin resistance ร่วมกับ progressive secretory defect ของ beta-cells
🔍 ข้ออื่นผิดเพราะอะไร:
• ข้อ ก. ผิด: Type 1 DM มักพบในเด็กหรือวัยรุ่น รูปร่างผอม และเกิดจากการทำลาย beta-cells โดยระบบภูมิคุ้มกัน
• ข้อ ข. ผิด: ระยะเวลาที่เพิ่งได้รับการวินิจฉัยเมื่ออายุมากไม่ได้บ่งบอกว่าเป็น Type 1 DM
• ข้อ ค. ผิด: อาการหน้ามืดไม่ได้เกิดจาก DKA เสมอไป และ DKA มักพบใน Type 1 DM มากกว่า
• ข้อ จ. ผิด: ตัวเลือกอื่นให้เหตุผลที่ไม่ถูกต้อง</t>
        </is>
      </c>
      <c r="K79" t="inlineStr">
        <is>
          <t>[NONE]</t>
        </is>
      </c>
      <c r="L79" t="inlineStr">
        <is>
          <t>Diabetes Mellitus</t>
        </is>
      </c>
      <c r="M79" t="inlineStr">
        <is>
          <t>Clinic</t>
        </is>
      </c>
      <c r="N79" t="inlineStr">
        <is>
          <t>Case ID: CASE_P2_ENDO_C12 (สถานการณ์ที่ 12)</t>
        </is>
      </c>
      <c r="P79" t="inlineStr">
        <is>
          <t>ม่วง 2 - บทที่ 12</t>
        </is>
      </c>
      <c r="Q79" t="inlineStr">
        <is>
          <t>CASE_P2_ENDO_C12</t>
        </is>
      </c>
      <c r="R79" t="inlineStr">
        <is>
          <t>Classification of Diabetes Mellitus</t>
        </is>
      </c>
    </row>
    <row r="80" ht="13.2" customHeight="1" s="49">
      <c r="A80" t="n">
        <v>78</v>
      </c>
      <c r="B80" t="inlineStr">
        <is>
          <t>สถานการณ์ที่ 12: ผู้ป่วยหญิงไทยเดี่ยว อายุ 70 ปี น้ำหนัก 60 kg สูง 160 cm อาชีพค้าขาย มาด้วยอาการหน้ามืด ใจสั่น ผู้ป่วยเล่าว่ามีอาการเช่นนี้มา 2-3 วัน มีประวัติเป็นโรคความดันโลหิตสูงเมื่อ 5 ปี และได้รับการวินิจฉัยว่าเป็นเบาหวานเมื่อปีที่แล้ว ยาที่ได้รับคือ enalapril 1x1 @ pc เช้า, metformin 1x2 pc และ glibenclamide 1/2x1 เช้า @ ac จากการซักประวัติพบว่าผู้ป่วยรับประทานอาหารในแต่ละมื้อไม่ตรงเวลา เพราะต้องขายของ
เมื่อผู้ป่วยบอกว่ามีอาการหน้ามืดมา 2-3 วันที่แล้ว ในฐานะที่ท่านเป็นเภสัชกรท่านควรซักประวัติผู้ป่วยเพิ่มเติมในเรื่องใดบ้าง</t>
        </is>
      </c>
      <c r="C80" t="inlineStr">
        <is>
          <t>[NONE]</t>
        </is>
      </c>
      <c r="D80" t="inlineStr">
        <is>
          <t>เวลาในการรับประทานยา</t>
        </is>
      </c>
      <c r="E80" t="inlineStr">
        <is>
          <t>ยาอื่นที่รับประทานร่วมด้วย</t>
        </is>
      </c>
      <c r="F80" t="inlineStr">
        <is>
          <t>การรับประทานอาหารในแต่ละมื้อ</t>
        </is>
      </c>
      <c r="G80" t="inlineStr">
        <is>
          <t>ถูกทุกข้อ</t>
        </is>
      </c>
      <c r="H80" t="inlineStr">
        <is>
          <t>ไม่มีข้อใดถูก</t>
        </is>
      </c>
      <c r="I80" t="n">
        <v>4</v>
      </c>
      <c r="J80" t="inlineStr">
        <is>
          <t>✅ คำตอบที่ถูกต้อง: ข้อ ง. ถูกทุกข้อ
🎯 ทำไมข้อนี้ถึงถูก: เมื่อผู้ป่วยเบาหวานมีอาการหน้ามืดใจสั่น เภสัชกรต้องซักประวัติเพิ่มเติมอย่างครอบคลุม ได้แก่ เวลาในการรับประทานยา (ทานก่อนหรือหลังอาหาร ทานตรงเวลาหรือไม่), การรับประทานอาหารในแต่ละมื้อ (อดอาหาร ทานน้อยกว่าปกติ หรือทานไม่ตรงเวลาหรือไม่), และยาอื่นที่รับประทานร่วมด้วย (มี drug interaction ที่เสริมฤทธิ์ลดน้ำตาลหรือไม่) จึงต้องซักถามทุกข้อ
🔍 ข้ออื่นผิดเพราะอะไร:
• ข้อ ก. ผิด: การซักประวัติเวลาทานยาเพียงอย่างเดียวยังไม่เพียงพอต่อการหาสาเหตุของ hypoglycemia
• ข้อ ข. ผิด: การซักประวัติเรื่องยาอื่นเพียงอย่างเดียวขาดข้อมูลพฤติกรรมการรับประทานอาหาร
• ข้อ ค. ผิด: ข้อมูลการรับประทานอาหารมีความสำคัญมากแต่ต้องประเมินควบคู่กับเวลารับประทานยาและยาอื่น
• ข้อ จ. ผิด: มีข้อที่ถูกต้องคือข้อ ง</t>
        </is>
      </c>
      <c r="K80" t="inlineStr">
        <is>
          <t>[NONE]</t>
        </is>
      </c>
      <c r="L80" t="inlineStr">
        <is>
          <t>Pharmacy Practice</t>
        </is>
      </c>
      <c r="M80" t="inlineStr">
        <is>
          <t>Clinic</t>
        </is>
      </c>
      <c r="N80" t="inlineStr">
        <is>
          <t>Case ID: CASE_P2_ENDO_C12 (สถานการณ์ที่ 12)</t>
        </is>
      </c>
      <c r="P80" t="inlineStr">
        <is>
          <t>ม่วง 2 - บทที่ 12</t>
        </is>
      </c>
      <c r="Q80" t="inlineStr">
        <is>
          <t>CASE_P2_ENDO_C12</t>
        </is>
      </c>
      <c r="R80" t="inlineStr">
        <is>
          <t>Comprehensive Patient Interview for Hypoglycemia</t>
        </is>
      </c>
    </row>
    <row r="81" ht="13.2" customHeight="1" s="49">
      <c r="A81" t="n">
        <v>79</v>
      </c>
      <c r="B81" t="inlineStr">
        <is>
          <t>สถานการณ์ที่ 12: ผู้ป่วยหญิงไทยเดี่ยว อายุ 70 ปี น้ำหนัก 60 kg สูง 160 cm อาชีพค้าขาย มาด้วยอาการหน้ามืด ใจสั่น ผู้ป่วยเล่าว่ามีอาการเช่นนี้มา 2-3 วัน มีประวัติเป็นโรคความดันโลหิตสูงเมื่อ 5 ปี และได้รับการวินิจฉัยว่าเป็นเบาหวานเมื่อปีที่แล้ว ยาที่ได้รับคือ enalapril 1x1 @ pc เช้า, metformin 1x2 pc และ glibenclamide 1/2x1 เช้า @ ac จากการซักประวัติพบว่าผู้ป่วยรับประทานอาหารในแต่ละมื้อไม่ตรงเวลา เพราะต้องขายของ
ท่านจะแนะนำอย่างไรแก่ผู้ป่วยรายนี้</t>
        </is>
      </c>
      <c r="C81" t="inlineStr">
        <is>
          <t>[NONE]</t>
        </is>
      </c>
      <c r="D81" t="inlineStr">
        <is>
          <t>แนะนำให้หยุดรับประทานยาทันที เพราะรับประทานยาเกินขนาด</t>
        </is>
      </c>
      <c r="E81" t="inlineStr">
        <is>
          <t>แนะนำให้ผู้ป่วยรับประทานยาเดิมต่อไป และแนะนำการปฏิบัติตัวให้กับผู้ป่วย</t>
        </is>
      </c>
      <c r="F81" t="inlineStr">
        <is>
          <t>เปลี่ยนเป็นยากลุ่มอื่นที่ไม่ทำให้เกิดอาการหน้ามืด</t>
        </is>
      </c>
      <c r="G81" t="inlineStr">
        <is>
          <t>แนะนำให้ผู้ป่วยใช้อินซูลินชนิดฉีด</t>
        </is>
      </c>
      <c r="H81" t="inlineStr">
        <is>
          <t>ถูกต้องทุกข้อ</t>
        </is>
      </c>
      <c r="I81" t="n">
        <v>3</v>
      </c>
      <c r="J81" t="inlineStr">
        <is>
          <t>✅ คำตอบที่ถูกต้อง: ข้อ ค. เปลี่ยนเป็นยากลุ่มอื่นที่ไม่ทำให้เกิดอาการหน้ามืด
🎯 ทำไมข้อนี้ถึงถูก: ผู้ป่วยสูงอายุ (70 ปี) ที่ได้รับยา sulfonylurea (glibenclamide) แล้วเกิดอาการหน้ามืดใจสั่นจาก hypoglycemia บ่อยครั้ง มีความเสี่ยงสูงต่อ severe hypoglycemia ล้ม และกระดูกหัก ทางเลือกที่ปลอดภัยที่สุดคือการเปลี่ยนเป็นยากลุ่มอื่นที่มีความเสี่ยง hypoglycemia ต่ำ เช่น Metformin (หากไตปกติ), DPP-4 inhibitors หรือ SGLT2 inhibitors
🔍 ข้ออื่นผิดเพราะอะไร:
• ข้อ ก. ผิด: การหยุดยาทันทีโดยไม่ปรึกษาแพทย์และไม่มียาทดแทน จะทำให้ระดับน้ำตาลในเลือดพุ่งสูงขึ้นอย่างรวดเร็ว
• ข้อ ข. ผิด: การให้รับประทานยาเดิมต่อไปในผู้สูงอายุที่เกิด hypoglycemia ซ้ำๆ มีความเสี่ยงสูงที่จะเกิดอันตรายรุนแรงถึงชีวิต
• ข้อ ง. ผิด: การเปลี่ยนเป็นยาฉีดอินซูลินจะยิ่งเพิ่มความยุ่งยากและความเสี่ยงต่อภาวะ hypoglycemia ในผู้สูงอายุที่อยู่ตามลำพัง
• ข้อ จ. ผิด: มีตัวเลือก ค ที่เป็นแนวทางการจัดการที่เหมาะสมที่สุด</t>
        </is>
      </c>
      <c r="K81" t="inlineStr">
        <is>
          <t>[NONE]</t>
        </is>
      </c>
      <c r="L81" t="inlineStr">
        <is>
          <t>Diabetes Mellitus</t>
        </is>
      </c>
      <c r="M81" t="inlineStr">
        <is>
          <t>Clinic</t>
        </is>
      </c>
      <c r="N81" t="inlineStr">
        <is>
          <t>Case ID: CASE_P2_ENDO_C12 (สถานการณ์ที่ 12)</t>
        </is>
      </c>
      <c r="P81" t="inlineStr">
        <is>
          <t>ม่วง 2 - บทที่ 12</t>
        </is>
      </c>
      <c r="Q81" t="inlineStr">
        <is>
          <t>CASE_P2_ENDO_C12</t>
        </is>
      </c>
      <c r="R81" t="inlineStr">
        <is>
          <t>Management of Drug-Induced Hypoglycemia in the Elderly</t>
        </is>
      </c>
    </row>
    <row r="82" ht="13.2" customHeight="1" s="49">
      <c r="A82" t="n">
        <v>80</v>
      </c>
      <c r="B82" t="inlineStr">
        <is>
          <t>สถานการณ์ที่ 12: ผู้ป่วยหญิงไทยเดี่ยว อายุ 70 ปี น้ำหนัก 60 kg สูง 160 cm อาชีพค้าขาย มาด้วยอาการหน้ามืด ใจสั่น ผู้ป่วยเล่าว่ามีอาการเช่นนี้มา 2-3 วัน มีประวัติเป็นโรคความดันโลหิตสูงเมื่อ 5 ปี และได้รับการวินิจฉัยว่าเป็นเบาหวานเมื่อปีที่แล้ว ยาที่ได้รับคือ enalapril 1x1 @ pc เช้า, metformin 1x2 pc และ glibenclamide 1/2x1 เช้า @ ac จากการซักประวัติพบว่าผู้ป่วยรับประทานอาหารในแต่ละมื้อไม่ตรงเวลา เพราะต้องขายของ
ผู้ป่วยรายนี้จัดเป็นผู้ป่วยโรคเบาหวานเมื่อ</t>
        </is>
      </c>
      <c r="C82" t="inlineStr">
        <is>
          <t>[NONE]</t>
        </is>
      </c>
      <c r="D82" t="inlineStr">
        <is>
          <t>ระดับน้ำตาลในเลือดหลังจากอดอาหารมีค่ามากกว่า 100 mg/dl</t>
        </is>
      </c>
      <c r="E82" t="inlineStr">
        <is>
          <t>มีอาการหิวบ่อย และปัสสาวะบ่อย</t>
        </is>
      </c>
      <c r="F82" t="inlineStr">
        <is>
          <t>มีระดับน้ำตาลในเลือดมากกว่า 200 mg/dl ในช่วงเวลาใดก็ตามโดยไม่คำนึงถึงระยะเวลาในการรับประทานอาหารมื้อสุดท้ายร่วมกับมีอาการน้ำตาลในเลือดสูง</t>
        </is>
      </c>
      <c r="G82" t="inlineStr">
        <is>
          <t>ระดับน้ำตาลในเลือดหลังจากการผ่าน oral glucose tolerance test หรือ OGT เป็นเวลา 2 ชั่วโมงมีค่ามากกว่า 150 mg/dl</t>
        </is>
      </c>
      <c r="H82" t="inlineStr">
        <is>
          <t>ถูกทุกข้อ</t>
        </is>
      </c>
      <c r="I82" t="n">
        <v>3</v>
      </c>
      <c r="J82" t="inlineStr">
        <is>
          <t>✅ คำตอบที่ถูกต้อง: ข้อ ค. มีระดับน้ำตาลในเลือดมากกว่า 200 mg/dl ในช่วงเวลาใดก็ตามโดยไม่คำนึงถึงระยะเวลาในการรับประทานอาหารมื้อสุดท้ายร่วมกับมีอาการน้ำตาลในเลือดสูง
🎯 ทำไมข้อนี้ถึงถูก: เกณฑ์การวินิจฉัยโรคเบาหวานข้อหนึ่งคือ การตรวจพบ Random plasma glucose มากกว่าหรือเท่ากับ 200 mg/dL ในเวลาใดก็ได้ ร่วมกับผู้ป่วยมีอาการแสดงคลาสสิกของภาวะน้ำตาลในเลือดสูง (polyuria, polydipsia, weight loss)
🔍 ข้ออื่นผิดเพราะอะไร:
• ข้อ ก. ผิด: ระดับ FPG มากกว่า 100 mg/dL แต่ไม่ถึง 126 mg/dL จัดเป็น Impaired Fasting Glucose (Pre-diabetes) ยังไม่ถึงเกณฑ์เบาหวาน
• ข้อ ข. ผิด: อาการหิวบ่อย ปัสสาวะบ่อย เป็นเพียง clinical symptoms ต้องมีผลตรวจระดับน้ำตาลทางห้องปฏิบัติการยืนยันเสมอ
• ข้อ ง. ผิด: การตรวจ OGTT ที่ 2 ชั่วโมง เกณฑ์การวินิจฉัยโรคเบาหวานต้องมากกว่าหรือเท่ากับ 200 mg/dL ไม่ใช่ 150 mg/dL
• ข้อ จ. ผิด: ข้อ ก, ข และ ง ผิด</t>
        </is>
      </c>
      <c r="K82" t="inlineStr">
        <is>
          <t>[NONE]</t>
        </is>
      </c>
      <c r="L82" t="inlineStr">
        <is>
          <t>Diabetes Mellitus</t>
        </is>
      </c>
      <c r="M82" t="inlineStr">
        <is>
          <t>Clinic</t>
        </is>
      </c>
      <c r="N82" t="inlineStr">
        <is>
          <t>Case ID: CASE_P2_ENDO_C12 (สถานการณ์ที่ 12)</t>
        </is>
      </c>
      <c r="P82" t="inlineStr">
        <is>
          <t>ม่วง 2 - บทที่ 12</t>
        </is>
      </c>
      <c r="Q82" t="inlineStr">
        <is>
          <t>CASE_P2_ENDO_C12</t>
        </is>
      </c>
      <c r="R82" t="inlineStr">
        <is>
          <t>Diagnostic Criteria for Diabetes Mellitus</t>
        </is>
      </c>
    </row>
    <row r="83" ht="13.2" customHeight="1" s="49">
      <c r="A83" t="n">
        <v>81</v>
      </c>
      <c r="B83" t="inlineStr">
        <is>
          <t>สถานการณ์ที่ 12: ผู้ป่วยหญิงไทยเดี่ยว อายุ 70 ปี น้ำหนัก 60 kg สูง 160 cm อาชีพค้าขาย มาด้วยอาการหน้ามืด ใจสั่น ผู้ป่วยเล่าว่ามีอาการเช่นนี้มา 2-3 วัน มีประวัติเป็นโรคความดันโลหิตสูงเมื่อ 5 ปี และได้รับการวินิจฉัยว่าเป็นเบาหวานเมื่อปีที่แล้ว ยาที่ได้รับคือ enalapril 1x1 @ pc เช้า, metformin 1x2 pc และ glibenclamide 1/2x1 เช้า @ ac จากการซักประวัติพบว่าผู้ป่วยรับประทานอาหารในแต่ละมื้อไม่ตรงเวลา เพราะต้องขายของ
ในปีต่อมา ถ้าผู้ป่วยไม่สามารถควบคุมอาการของโรคเบาหวานได้ด้วยยาลดระดับน้ำตาลในเลือดแต่เพียงอย่างเดียว แพทย์ได้ให้ผู้ป่วยได้รับ insulin เพิ่ม โดยผู้ป่วยได้รับชนิด NPH insulin ซึ่งเภสัชกรได้อธิบายให้ผู้ป่วยทราบว่า insulin ชนิดนี้มีการออกฤทธิ์แบบเนิ่นนาน ท่านสามารถอธิบายการออกฤทธิ์แบบเนิ่นนานของยานี้ได้อย่างไร</t>
        </is>
      </c>
      <c r="C83" t="inlineStr">
        <is>
          <t>[NONE]</t>
        </is>
      </c>
      <c r="D83" t="inlineStr">
        <is>
          <t>ยานี้เป็นเกลือที่ไม่ละลายน้ำ</t>
        </is>
      </c>
      <c r="E83" t="inlineStr">
        <is>
          <t>ตำแหน่งที่ฉีดยาทั้ง 2 ชนิดนี้แตกต่างกัน</t>
        </is>
      </c>
      <c r="F83" t="inlineStr">
        <is>
          <t>ผู้ป่วยมีการนวดคลึงบริเวณที่ฉีดแตกต่างกัน</t>
        </is>
      </c>
      <c r="G83" t="inlineStr">
        <is>
          <t>ตัวยาอยู่ในรูปของสารประกอบเชิงซ้อน</t>
        </is>
      </c>
      <c r="H83" t="inlineStr">
        <is>
          <t>ถูกทุกข้อ</t>
        </is>
      </c>
      <c r="I83" t="n">
        <v>4</v>
      </c>
      <c r="J83" t="inlineStr">
        <is>
          <t>✅ คำตอบที่ถูกต้อง: ข้อ ง. ตัวยาอยู่ในรูปของสารประกอบเชิงซ้อน
🎯 ทำไมข้อนี้ถึงถูก: NPH insulin ออกฤทธิ์ได้เนิ่นนานเนื่องจากตัวยาอยู่ในรูปสารประกอบเชิงซ้อน (co-crystal complex) ระหว่าง insulin, protamine (basic protein) และ zinc ions ในสัดส่วน stoichiometric ratio ทำให้เกิดผลึกที่มีการละลายน้ำต่ำ เมื่อฉีดเข้าใต้ผิวหนังจะค่อยๆ ละลายและปลดปล่อย insulin ออกมาอย่างช้าๆ
🔍 ข้ออื่นผิดเพราะอะไร:
• ข้อ ก. ผิด: ตัวยาไม่ใช่เกลืออนินทรีย์ที่ไม่ละลายน้ำ แต่เป็น protein-protamine complex
• ข้อ ข. ผิด: ตำแหน่งที่ฉีดยาไม่ใช่กลไกหลักที่ทำให้ตัวยามีคุณสมบัติออกฤทธิ์เนิ่นนานในระดับเภสัชภัณฑ์
• ข้อ ค. ผิด: การนวดคลึงบริเวณที่ฉีดห้ามทำ เพราะจะยิ่งเร่งให้ยาดูดซึมเร็วขึ้นและทำให้ระยะเวลาออกฤทธิ์สั้นลง
• ข้อ จ. ผิด: ข้อ ง เป็นคำอธิบายที่ถูกต้องทางเภสัชกรรม</t>
        </is>
      </c>
      <c r="K83" t="inlineStr">
        <is>
          <t>[NONE]</t>
        </is>
      </c>
      <c r="L83" t="inlineStr">
        <is>
          <t>Pharmaceutics</t>
        </is>
      </c>
      <c r="M83" t="inlineStr">
        <is>
          <t>Product</t>
        </is>
      </c>
      <c r="N83" t="inlineStr">
        <is>
          <t>Case ID: CASE_P2_ENDO_C12 (สถานการณ์ที่ 12)</t>
        </is>
      </c>
      <c r="P83" t="inlineStr">
        <is>
          <t>ม่วง 2 - บทที่ 12</t>
        </is>
      </c>
      <c r="Q83" t="inlineStr">
        <is>
          <t>CASE_P2_ENDO_C12</t>
        </is>
      </c>
      <c r="R83" t="inlineStr">
        <is>
          <t>Prolonged Action Mechanism of NPH Insulin</t>
        </is>
      </c>
    </row>
    <row r="84" ht="13.2" customHeight="1" s="49">
      <c r="A84" t="n">
        <v>82</v>
      </c>
      <c r="B84" t="inlineStr">
        <is>
          <t>เหตุผลที่ให้ผู้ป่วยรับประทาน metformin หลังอาหารคืออะไร</t>
        </is>
      </c>
      <c r="C84" t="inlineStr">
        <is>
          <t>[NONE]</t>
        </is>
      </c>
      <c r="D84" t="inlineStr">
        <is>
          <t>ลดอาการคลื่นไส้ อาเจียน</t>
        </is>
      </c>
      <c r="E84" t="inlineStr">
        <is>
          <t>ลดอาการเบื่ออาหาร</t>
        </is>
      </c>
      <c r="F84" t="inlineStr">
        <is>
          <t>เพิ่มการดูดซึมวิตามินที่ละลายในน้ำ</t>
        </is>
      </c>
      <c r="G84" t="inlineStr">
        <is>
          <t>ยานี้ดูดซึมได้ดีในสภาวะที่เป็นกรดมากกว่าด่าง</t>
        </is>
      </c>
      <c r="H84" t="inlineStr">
        <is>
          <t>ไม่มีข้อถูก</t>
        </is>
      </c>
      <c r="I84" t="n">
        <v>1</v>
      </c>
      <c r="J84" t="inlineStr">
        <is>
          <t>✅ คำตอบที่ถูกต้อง: ข้อ ก. ลดอาการคลื่นไส้ อาเจียน
🎯 ทำไมข้อนี้ถึงถูก: เหตุผลสำคัญที่สุดในการแนะนำให้ผู้ป่วยรับประทาน Metformin พร้อมหรือหลังอาหารทันที คือเพื่อลดอาการระคายเคืองต่อระบบทางเดินอาหาร ได้แก่ อาการคลื่นไส้ อาเจียน ท้องอืด แน่นท้อง และท้องเสีย
🔍 ข้ออื่นผิดเพราะอะไร:
• ข้อ ข. ผิด: แม้จะช่วยบรรเทาอาการไม่สบายท้อง แต่เป้าหมายหลักคือลดอาการคลื่นไส้อาเจียนและท้องเสีย
• ข้อ ค. ผิด: Metformin เมื่อใช้นานๆ กลับมีผลลดการดูดซึมของ Vitamin B12 ไม่ได้เพิ่มการดูดซึมวิตามิน
• ข้อ ง. ผิด: Metformin ละลายน้ำได้ดีและดูดซึมได้ดีที่ลำไส้เล็กส่วนบน ไม่ได้ขึ้นกับความเป็นกรดในกระเพาะอาหาร
• ข้อ จ. ผิด: ข้อ ก เป็นเหตุผลทางคลินิกที่ถูกต้องและสำคัญที่สุด</t>
        </is>
      </c>
      <c r="K84" t="inlineStr">
        <is>
          <t>[NONE]</t>
        </is>
      </c>
      <c r="L84" t="inlineStr">
        <is>
          <t>Diabetes Mellitus</t>
        </is>
      </c>
      <c r="M84" t="inlineStr">
        <is>
          <t>Clinic</t>
        </is>
      </c>
      <c r="P84" t="inlineStr">
        <is>
          <t>ม่วง 2 - บทที่ 12</t>
        </is>
      </c>
      <c r="R84" t="inlineStr">
        <is>
          <t>Mitigation of Metformin GI Side Effects</t>
        </is>
      </c>
    </row>
    <row r="85" ht="13.2" customHeight="1" s="49">
      <c r="A85" t="n">
        <v>83</v>
      </c>
      <c r="B85" t="inlineStr">
        <is>
          <t>หากผู้ป่วยรายนี้ มีภาวะไตวายระยะสุดท้ายร่วมด้วย ท่านจะแนะนำอย่างไร</t>
        </is>
      </c>
      <c r="C85" t="inlineStr">
        <is>
          <t>[NONE]</t>
        </is>
      </c>
      <c r="D85" t="inlineStr">
        <is>
          <t>เปลี่ยนเป็นยากลุ่มอื่น</t>
        </is>
      </c>
      <c r="E85" t="inlineStr">
        <is>
          <t>เปลี่ยนยาในกลุ่มเดียวกันแต่เป็นตัวอื่น</t>
        </is>
      </c>
      <c r="F85" t="inlineStr">
        <is>
          <t>เปลี่ยนเป็นยาฉีด</t>
        </is>
      </c>
      <c r="G85" t="inlineStr">
        <is>
          <t>ยาเดิม แต่ปรับขนาดยา</t>
        </is>
      </c>
      <c r="H85" t="inlineStr">
        <is>
          <t>ถูกทุกข้อ</t>
        </is>
      </c>
      <c r="I85" t="n">
        <v>1</v>
      </c>
      <c r="J85" t="inlineStr">
        <is>
          <t>✅ คำตอบที่ถูกต้อง: ข้อ ก. เปลี่ยนเป็นยากลุ่มอื่น
🎯 ทำไมข้อนี้ถึงถูก: ในผู้ป่วยเบาหวานที่มีภาวะไตวายระยะสุดท้าย (ESRD หรือ eGFR น้อยกว่า 15 mL/min) ยารับประทานหลายกลุ่มเช่น Metformin และ Sulfonylurea ส่วนใหญ่มีข้อห้ามใช้เด็ดขาด จึงจำเป็นต้องเปลี่ยนเป็นยากลุ่มอื่นที่ปลอดภัย เช่น Insulin ซึ่งสามารถปรับขนาดยาตามระดับน้ำตาล หรือยากลุ่ม DPP-4 inhibitors ที่ปรับลดขนาดได้
🔍 ข้ออื่นผิดเพราะอะไร:
• ข้อ ข. ผิด: ยากลุ่มเดียวกัน (sulfonylureas) ส่วนใหญ่มี metabolite ขับทางไตและเสี่ยงต่อ prolonged hypoglycemia จึงห้ามใช้ใน ESRD
• ข้อ ค. ผิด: การเปลี่ยนเป็นยาฉีด (insulin) เป็นทางเลือกที่ดีมาก แต่ตามตัวเลือกในข้อสอบ เฉลยระบุข้อ ก. เปลี่ยนเป็นยากลุ่มอื่น ซึ่งครอบคลุมหลักการทางคลินิก
• ข้อ ง. ผิด: การใช้ยาเดิมต่อไปแม้จะปรับขนาดยังมีความเสี่ยงสูงมากต่อพิษของยา
• ข้อ จ. ผิด: มีตัวเลือก ก ที่ตรงตามเฉลยของแบบฝึกหัด</t>
        </is>
      </c>
      <c r="K85" t="inlineStr">
        <is>
          <t>[NONE]</t>
        </is>
      </c>
      <c r="L85" t="inlineStr">
        <is>
          <t>Diabetes Mellitus</t>
        </is>
      </c>
      <c r="M85" t="inlineStr">
        <is>
          <t>Clinic</t>
        </is>
      </c>
      <c r="P85" t="inlineStr">
        <is>
          <t>ม่วง 2 - บทที่ 12</t>
        </is>
      </c>
      <c r="R85" t="inlineStr">
        <is>
          <t>Antidiabetic Strategy in End-Stage Renal Disease</t>
        </is>
      </c>
    </row>
    <row r="86" ht="13.2" customHeight="1" s="49">
      <c r="A86" t="n">
        <v>84</v>
      </c>
      <c r="B86" t="inlineStr">
        <is>
          <t>ข้อใดเป็นอาการข้างเคียงของยา glibenclamide</t>
        </is>
      </c>
      <c r="C86" t="inlineStr">
        <is>
          <t>[NONE]</t>
        </is>
      </c>
      <c r="D86" t="inlineStr">
        <is>
          <t>ท้องอืด</t>
        </is>
      </c>
      <c r="E86" t="inlineStr">
        <is>
          <t>เบื่ออาหาร</t>
        </is>
      </c>
      <c r="F86" t="inlineStr">
        <is>
          <t>Weight loss</t>
        </is>
      </c>
      <c r="G86" t="inlineStr">
        <is>
          <t>Weight gain</t>
        </is>
      </c>
      <c r="H86" t="inlineStr">
        <is>
          <t>ขาดวิตามินบี 12</t>
        </is>
      </c>
      <c r="I86" t="n">
        <v>4</v>
      </c>
      <c r="J86" t="inlineStr">
        <is>
          <t>✅ คำตอบที่ถูกต้อง: ข้อ ง. Weight gain
🎯 ทำไมข้อนี้ถึงถูก: ยากลุ่ม Sulfonylureas เช่น Glibenclamide ออกฤทธิ์กระตุ้นการหลั่ง endogenous insulin ซึ่ง insulin มีฤทธิ์ anabolic hormone กระตุ้น lipogenesis และยับยั้ง lipolysis อีกทั้งกระตุ้นความอยากอาหาร ทำให้เกิดอาการข้างเคียงสำคัญคือน้ำหนักตัวเพิ่มขึ้น (Weight gain)
🔍 ข้ออื่นผิดเพราะอะไร:
• ข้อ ก. ผิด: ท้องอืด (flatulence) เป็นผลข้างเคียงเด่นของ alpha-glucosidase inhibitors (acarbose)
• ข้อ ข. ผิด: เบื่ออาหาร (anorexia) เป็นผลข้างเคียงเด่นของ metformin หรือ GLP-1 receptor agonists
• ข้อ ค. ผิด: Weight loss เป็นผลจากการใช้ยา metformin, SGLT2 inhibitors หรือ GLP-1 agonists ไม่ใช่ glibenclamide
• ข้อ จ. ผิด: การขาด Vitamin B12 สัมพันธ์กับการใช้ยา metformin ระยะยาว ไม่ใช่ glibenclamide</t>
        </is>
      </c>
      <c r="K86" t="inlineStr">
        <is>
          <t>[NONE]</t>
        </is>
      </c>
      <c r="L86" t="inlineStr">
        <is>
          <t>Diabetes Mellitus</t>
        </is>
      </c>
      <c r="M86" t="inlineStr">
        <is>
          <t>Clinic</t>
        </is>
      </c>
      <c r="P86" t="inlineStr">
        <is>
          <t>ม่วง 2 - บทที่ 12</t>
        </is>
      </c>
      <c r="R86" t="inlineStr">
        <is>
          <t>Adverse Effects of Glibenclamide</t>
        </is>
      </c>
    </row>
    <row r="87" ht="13.2" customHeight="1" s="49">
      <c r="A87" t="n">
        <v>85</v>
      </c>
      <c r="B87" t="inlineStr">
        <is>
          <t>อาการที่เกิดขึ้นกับผู้ป่วยรายนี้ถือเป็น DRP ข้อใด</t>
        </is>
      </c>
      <c r="C87" t="inlineStr">
        <is>
          <t>[NONE]</t>
        </is>
      </c>
      <c r="D87" t="inlineStr">
        <is>
          <t>Non-compliance</t>
        </is>
      </c>
      <c r="E87" t="inlineStr">
        <is>
          <t>Low dose</t>
        </is>
      </c>
      <c r="F87" t="inlineStr">
        <is>
          <t>High dose</t>
        </is>
      </c>
      <c r="G87" t="inlineStr">
        <is>
          <t>Inappropriate treatment</t>
        </is>
      </c>
      <c r="H87" t="inlineStr">
        <is>
          <t>Adverse drug reaction</t>
        </is>
      </c>
      <c r="I87" t="n">
        <v>1</v>
      </c>
      <c r="J87" t="inlineStr">
        <is>
          <t>✅ คำตอบที่ถูกต้อง: ข้อ ก. Non-compliance
🎯 ทำไมข้อนี้ถึงถูก: การที่ผู้ป่วยไม่รับประทานยาตามเวลา ลืมรับประทานยา หรือปรับเปลี่ยนขนาดยาเอง จัดเป็นปัญหาความไม่ร่วมมือในการใช้ยาของผู้ป่วย (Non-compliance หรือ Non-adherence) ซึ่งเป็นสาเหตุสำคัญที่ทำให้การควบคุมระดับน้ำตาลล้มเหลว
🔍 ข้ออื่นผิดเพราะอะไร:
• ข้อ ข. ผิด: Low dose คือแพทย์สั่งขนาดยาต่ำเกินไป ไม่เพียงพอต่อการรักษา
• ข้อ ค. ผิด: High dose คือแพทย์สั่งขนาดยาสูงเกินไปจนเกิดพิษ
• ข้อ ง. ผิด: Inappropriate treatment คือการเลือกใช้ยาที่ไม่เหมาะสมกับโรคหรือสภาวะของผู้ป่วย
• ข้อ จ. ผิด: Adverse drug reaction คืออาการไม่พึงประสงค์ที่เกิดจากการตอบสนองต่อยาในขนาดปกติ</t>
        </is>
      </c>
      <c r="K87" t="inlineStr">
        <is>
          <t>[NONE]</t>
        </is>
      </c>
      <c r="L87" t="inlineStr">
        <is>
          <t>Drug-Related Problems</t>
        </is>
      </c>
      <c r="M87" t="inlineStr">
        <is>
          <t>Clinic</t>
        </is>
      </c>
      <c r="P87" t="inlineStr">
        <is>
          <t>ม่วง 2 - บทที่ 12</t>
        </is>
      </c>
      <c r="R87" t="inlineStr">
        <is>
          <t>Classification of DRPs</t>
        </is>
      </c>
    </row>
    <row r="88" ht="13.2" customHeight="1" s="49">
      <c r="A88" t="n">
        <v>86</v>
      </c>
      <c r="B88" t="inlineStr">
        <is>
          <t>ยาใดมีผลช่วยลด macrovascular complication ได้</t>
        </is>
      </c>
      <c r="C88" t="inlineStr">
        <is>
          <t>[NONE]</t>
        </is>
      </c>
      <c r="D88" t="inlineStr">
        <is>
          <t>Acarbose และ metformin</t>
        </is>
      </c>
      <c r="E88" t="inlineStr">
        <is>
          <t>Glipizide และ pioglitazone</t>
        </is>
      </c>
      <c r="F88" t="inlineStr">
        <is>
          <t>SU และ metformin</t>
        </is>
      </c>
      <c r="G88" t="inlineStr">
        <is>
          <t>Repaglinide และ SU</t>
        </is>
      </c>
      <c r="H88" t="inlineStr">
        <is>
          <t>ไม่มีข้อใดถูกต้อง</t>
        </is>
      </c>
      <c r="I88" t="n">
        <v>5</v>
      </c>
      <c r="J88" t="inlineStr">
        <is>
          <t>✅ คำตอบที่ถูกต้อง: ข้อ จ. ไม่มีข้อใดถูกต้อง
🎯 ทำไมข้อนี้ถึงถูก: ในตัวเลือกที่กำหนด ไม่มีคู่ยาใดที่ถูกต้องสมบูรณ์ เนื่องจาก Acarbose และ Sulfonylureas ไม่ได้แสดงผลลด macrovascular complications อย่างมีนัยสำคัญในการศึกษาขนาดใหญ่ ในขณะที่ Metformin ลดได้เดี่ยวๆ แต่เมื่อจับคู่กับตัวเลือกอื่นทำให้ไม่มีข้อใดถูกต้อง (เฉลยข้อ จ)
🔍 ข้ออื่นผิดเพราะอะไร:
• ข้อ ก. ผิด: Acarbose ไม่มีหลักฐานเด่นชัดในการลด macrovascular complications
• ข้อ ข. ผิด: Pioglitazone ช่วยลด recurrent stroke แต่ rosiglitazone เพิ่ม ischemia และ glipizide ไม่ได้ลด macrovascular outcomes เด่นชัด
• ข้อ ค. ผิด: Sulfonylureas ไม่ได้แสดงผลลด macrovascular complications หรือ mortality ใน UKPDS
• ข้อ ง. ผิด: Repaglinide และ SU ไม่มีหลักฐานยืนยันการลด macrovascular outcomes</t>
        </is>
      </c>
      <c r="K88" t="inlineStr">
        <is>
          <t>[NONE]</t>
        </is>
      </c>
      <c r="L88" t="inlineStr">
        <is>
          <t>Evidence-Based Medicine</t>
        </is>
      </c>
      <c r="M88" t="inlineStr">
        <is>
          <t>Clinic</t>
        </is>
      </c>
      <c r="P88" t="inlineStr">
        <is>
          <t>ม่วง 2 - บทที่ 12</t>
        </is>
      </c>
      <c r="R88" t="inlineStr">
        <is>
          <t>Antidiabetic Drugs and Macrovascular Outcomes</t>
        </is>
      </c>
    </row>
    <row r="89" ht="13.2" customHeight="1" s="49">
      <c r="A89" t="n">
        <v>87</v>
      </c>
      <c r="B89" t="inlineStr">
        <is>
          <t>ท่านจะแนะนำการรับประทานยา acarbose ชนิดเม็ดอย่างไร</t>
        </is>
      </c>
      <c r="C89" t="inlineStr">
        <is>
          <t>[NONE]</t>
        </is>
      </c>
      <c r="D89" t="inlineStr">
        <is>
          <t>รับประทานหลังอาหารทันที</t>
        </is>
      </c>
      <c r="E89" t="inlineStr">
        <is>
          <t>รับประทานก่อนอาหาร 30 นาที และอยู่ในท่านั่งสักครู่</t>
        </is>
      </c>
      <c r="F89" t="inlineStr">
        <is>
          <t>รับประทานพร้อมอาหารคำแรก</t>
        </is>
      </c>
      <c r="G89" t="inlineStr">
        <is>
          <t>รับประทานก่อนหรือหลังอาหารก็ได้</t>
        </is>
      </c>
      <c r="H89" t="inlineStr">
        <is>
          <t>เคี้ยวพร้อมอาหารคำแรก</t>
        </is>
      </c>
      <c r="I89" t="n">
        <v>3</v>
      </c>
      <c r="J89" t="inlineStr">
        <is>
          <t>✅ คำตอบที่ถูกต้อง: ข้อ ค. รับประทานพร้อมอาหารคำแรก
🎯 ทำไมข้อนี้ถึงถูก: Acarbose ชนิดเม็ด ควรรับประทานพร้อมอาหารคำแรก (with the first bite of each main meal) เพื่อให้ตัวยาไปยับยั้งเอนไซม์ alpha-glucosidase ที่เยื่อบุลำไส้เล็กพร้อมกับที่อาหารถูกส่งลงมา ทำให้ชะลอการย่อยคาร์โบไฮเดรตได้อย่างมีประสิทธิภาพสูงสุด
🔍 ข้ออื่นผิดเพราะอะไร:
• ข้อ ก. ผิด: การรับประทานหลังอาหารทันทีจะทำให้ยาออกฤทธิ์ได้ไม่ทันการณ์เนื่องจากอาหารบางส่วนถูกย่อยและดูดซึมไปแล้ว
• ข้อ ข. ผิด: การรับประทานก่อนอาหาร 30 นาทีในท่านั่ง เป็นวิธีรับประทานยากลุ่ม bisphosphonates ไม่ใช่ acarbose
• ข้อ ง. ผิด: การรับประทานก่อนหรือหลังอาหารเวลาใดก็ได้ จะทำให้ยาไม่สามารถยับยั้งการย่อยอาหารในมื้อนั้นได้
• ข้อ จ. ผิด: แม้บางฉลากระบุให้เคี้ยวพร้อมอาหารคำแรก แต่ตัวเลือก ค ระบุการรับประทานพร้อมอาหารคำแรกซึ่งเป็นหลักการสากลที่ตรงตามเฉลยข้อสอบ</t>
        </is>
      </c>
      <c r="K89" t="inlineStr">
        <is>
          <t>[NONE]</t>
        </is>
      </c>
      <c r="L89" t="inlineStr">
        <is>
          <t>Diabetes Mellitus</t>
        </is>
      </c>
      <c r="M89" t="inlineStr">
        <is>
          <t>Clinic</t>
        </is>
      </c>
      <c r="P89" t="inlineStr">
        <is>
          <t>ม่วง 2 - บทที่ 12</t>
        </is>
      </c>
      <c r="R89" t="inlineStr">
        <is>
          <t>Administration of Acarbose</t>
        </is>
      </c>
    </row>
    <row r="90" ht="13.2" customHeight="1" s="49">
      <c r="A90" t="n">
        <v>88</v>
      </c>
      <c r="B90" t="inlineStr">
        <is>
          <t>เมื่อเปรียบเทียบ duration of action ของยาในกลุ่ม sulfonylureas พบว่าสามารถเรียงลำดับได้ดังนี้</t>
        </is>
      </c>
      <c r="C90" t="inlineStr">
        <is>
          <t>[NONE]</t>
        </is>
      </c>
      <c r="D90" t="inlineStr">
        <is>
          <t>Chlorpropamide &gt; Glyburide &gt; Glipizide &gt; Tolbutamide</t>
        </is>
      </c>
      <c r="E90" t="inlineStr">
        <is>
          <t>Tolbutamide &gt; Glipizide &gt; Glyburide &gt; Chlorpropamide</t>
        </is>
      </c>
      <c r="F90" t="inlineStr">
        <is>
          <t>Glyburide &gt; Tolbutamide &gt; Glipizide &gt; Chlorpropamide</t>
        </is>
      </c>
      <c r="G90" t="inlineStr">
        <is>
          <t>Glipizide &gt; Glyburide &gt; Chlorpropamide &gt; Tolbutamide</t>
        </is>
      </c>
      <c r="H90" t="inlineStr">
        <is>
          <t>ไม่มีข้อใดถูก</t>
        </is>
      </c>
      <c r="I90" t="n">
        <v>1</v>
      </c>
      <c r="J90" t="inlineStr">
        <is>
          <t>✅ คำตอบที่ถูกต้อง: ข้อ ก. Chlorpropamide &gt; Glyburide &gt; Glipizide &gt; Tolbutamide
🎯 ทำไมข้อนี้ถึงถูก: การเรียงลำดับระยะเวลาการออกฤทธิ์ (Duration of Action) ของยากลุ่ม Sulfonylureas จากยาวนานที่สุดไปสั้นที่สุด คือ Chlorpropamide (ออกฤทธิ์ยาวนานที่สุด 24-60 ชั่วโมง) &gt; Glyburide/Glibenclamide (16-24 ชั่วโมง) &gt; Glipizide (12-24 ชั่วโมง) &gt; Tolbutamide (ออกฤทธิ์สั้นที่สุด 6-12 ชั่วโมง)
🔍 ข้ออื่นผิดเพราะอะไร:
• ข้อ ข. ผิด: Tolbutamide มี duration of action สั้นที่สุด
• ข้อ ค. ผิด: Chlorpropamide ออกฤทธิ์ยาวนานกว่า Glyburide
• ข้อ ง. ผิด: Glipizide มี duration สั้นกว่า Chlorpropamide และ Glyburide
• ข้อ จ. ผิด: มีตัวเลือก ก ที่เรียงลำดับได้อย่างถูกต้องตามหลักวิชาการ</t>
        </is>
      </c>
      <c r="K90" t="inlineStr">
        <is>
          <t>[NONE]</t>
        </is>
      </c>
      <c r="L90" t="inlineStr">
        <is>
          <t>Pharmacokinetics</t>
        </is>
      </c>
      <c r="M90" t="inlineStr">
        <is>
          <t>Product</t>
        </is>
      </c>
      <c r="P90" t="inlineStr">
        <is>
          <t>ม่วง 2 - บทที่ 12</t>
        </is>
      </c>
      <c r="R90" t="inlineStr">
        <is>
          <t>Duration of Action of Sulfonylureas</t>
        </is>
      </c>
    </row>
    <row r="91" ht="13.2" customHeight="1" s="49">
      <c r="A91" t="n">
        <v>89</v>
      </c>
      <c r="B91" t="inlineStr">
        <is>
          <t>กลไกการออกฤทธิ์ของยา chlorpropamide ในผู้ป่วยโรคเบาหวานได้แก่</t>
        </is>
      </c>
      <c r="C91" t="inlineStr">
        <is>
          <t>[NONE]</t>
        </is>
      </c>
      <c r="D91" t="inlineStr">
        <is>
          <t>เพิ่ม insulin resistance ในผู้ป่วย</t>
        </is>
      </c>
      <c r="E91" t="inlineStr">
        <is>
          <t>ลด insulin resistance ในผู้ป่วย</t>
        </is>
      </c>
      <c r="F91" t="inlineStr">
        <is>
          <t>กระตุ้นการหลั่งของ insulin ในผู้ป่วย</t>
        </is>
      </c>
      <c r="G91" t="inlineStr">
        <is>
          <t>ข้อ ก และ ค ถูก</t>
        </is>
      </c>
      <c r="H91" t="inlineStr">
        <is>
          <t>ข้อ ก และ ข ถูก</t>
        </is>
      </c>
      <c r="I91" t="n">
        <v>3</v>
      </c>
      <c r="J91" t="inlineStr">
        <is>
          <t>✅ คำตอบที่ถูกต้อง: ข้อ ค. กระตุ้นการหลั่งของ insulin ในผู้ป่วย
🎯 ทำไมข้อนี้ถึงถูก: Chlorpropamide เป็นยากลุ่ม sulfonylurea มีกลไกหลักคือกระตุ้นการหลั่ง endogenous insulin จาก beta-cells ของตับอ่อน โดยการจับกับ sulfonylurea receptors และปิด K_ATP channels
🔍 ข้ออื่นผิดเพราะอะไร:
• ข้อ ก. ผิด: ยาไม่ได้เพิ่ม insulin resistance
• ข้อ ข. ผิด: การลด insulin resistance เป็นกลไกของ metformin และ thiazolidinediones ไม่ใช่กลไกหลักของ sulfonylureas
• ข้อ ง. ผิด: ข้อ ก ผิด จึงทำให้ข้อ ง ผิด
• ข้อ จ. ผิด: ข้อ ก ผิด</t>
        </is>
      </c>
      <c r="K91" t="inlineStr">
        <is>
          <t>[NONE]</t>
        </is>
      </c>
      <c r="L91" t="inlineStr">
        <is>
          <t>Diabetes Mellitus</t>
        </is>
      </c>
      <c r="M91" t="inlineStr">
        <is>
          <t>Clinic</t>
        </is>
      </c>
      <c r="P91" t="inlineStr">
        <is>
          <t>ม่วง 2 - บทที่ 12</t>
        </is>
      </c>
      <c r="R91" t="inlineStr">
        <is>
          <t>Mechanism of Action of Chlorpropamide</t>
        </is>
      </c>
    </row>
    <row r="92" ht="13.2" customHeight="1" s="49">
      <c r="A92" t="n">
        <v>90</v>
      </c>
      <c r="B92" t="inlineStr">
        <is>
          <t>อาการแทรกซ้อนที่ต้องระวังในผู้ป่วยเบาหวานคืออะไร</t>
        </is>
      </c>
      <c r="C92" t="inlineStr">
        <is>
          <t>[NONE]</t>
        </is>
      </c>
      <c r="D92" t="inlineStr">
        <is>
          <t>Retinopathy</t>
        </is>
      </c>
      <c r="E92" t="inlineStr">
        <is>
          <t>Nephropathy</t>
        </is>
      </c>
      <c r="F92" t="inlineStr">
        <is>
          <t>Neuropathy</t>
        </is>
      </c>
      <c r="G92" t="inlineStr">
        <is>
          <t>Ischemic stroke</t>
        </is>
      </c>
      <c r="H92" t="inlineStr">
        <is>
          <t>ถูกทุกข้อ</t>
        </is>
      </c>
      <c r="I92" t="n">
        <v>5</v>
      </c>
      <c r="J92" t="inlineStr">
        <is>
          <t>✅ คำตอบที่ถูกต้อง: ข้อ จ. ถูกทุกข้อ
🎯 ทำไมข้อนี้ถึงถูก: ภาวะแทรกซ้อนเรื้อรังที่ต้องระวังและติดตามในผู้ป่วยเบาหวานครอบคลุมทั้ง microvascular complications ได้แก่ Diabetic Retinopathy, Diabetic Nephropathy, Diabetic Neuropathy และ macrovascular complications ได้แก่ Ischemic stroke และ Coronary artery disease จึงถูกต้องทุกข้อ
🔍 ข้ออื่นผิดเพราะอะไร:
• ข้อ ก. ผิด: Retinopathy ต้องระวังแต่ยังมีภาวะแทรกซ้อนสำคัญอื่นๆ อีก
• ข้อ ข. ผิด: Nephropathy ต้องระวังแต่ไม่ใช่ภาวะแทรกซ้อนเพียงอย่างเดียว
• ข้อ ค. ผิด: Neuropathy ต้องระวังแต่ยังมีระบบหลอดเลือดและไตที่ต้องเฝ้าระวังด้วย
• ข้อ ง. ผิด: Ischemic stroke เป็น macrovascular complication ที่สำคัญแต่มี microvascular ร่วมด้วย</t>
        </is>
      </c>
      <c r="K92" t="inlineStr">
        <is>
          <t>[NONE]</t>
        </is>
      </c>
      <c r="L92" t="inlineStr">
        <is>
          <t>Diabetes Complications</t>
        </is>
      </c>
      <c r="M92" t="inlineStr">
        <is>
          <t>Clinic</t>
        </is>
      </c>
      <c r="P92" t="inlineStr">
        <is>
          <t>ม่วง 2 - บทที่ 12</t>
        </is>
      </c>
      <c r="R92" t="inlineStr">
        <is>
          <t>Comprehensive Diabetic Complications</t>
        </is>
      </c>
    </row>
    <row r="93" ht="13.2" customHeight="1" s="49">
      <c r="A93" t="n">
        <v>91</v>
      </c>
      <c r="B93" t="inlineStr">
        <is>
          <t>ข้อใดไม่ใช่ลักษณหลักของผู้ป่วยเบาหวาน</t>
        </is>
      </c>
      <c r="C93" t="inlineStr">
        <is>
          <t>[NONE]</t>
        </is>
      </c>
      <c r="D93" t="inlineStr">
        <is>
          <t>Polyuria</t>
        </is>
      </c>
      <c r="E93" t="inlineStr">
        <is>
          <t>Weight gain</t>
        </is>
      </c>
      <c r="F93" t="inlineStr">
        <is>
          <t>Fatigue</t>
        </is>
      </c>
      <c r="G93" t="inlineStr">
        <is>
          <t>Polydipsia</t>
        </is>
      </c>
      <c r="H93" t="inlineStr">
        <is>
          <t>Polyphagia</t>
        </is>
      </c>
      <c r="I93" t="n">
        <v>2</v>
      </c>
      <c r="J93" t="inlineStr">
        <is>
          <t>✅ คำตอบที่ถูกต้อง: ข้อ ข. Weight gain
🎯 ทำไมข้อนี้ถึงถูก: ลักษณะอาการสำคัญของผู้ป่วยเบาหวานที่ยังไม่ได้รับการรักษาหรือควบคุมไม่ได้ คือ น้ำหนักลดลงอย่างไม่ทราบสาเหตุ (Unexplained weight loss) จากภาวะแคแทบอลิซึมสลายไขมันและโปรตีน ดังนั้นอาการ น้ำหนักเพิ่ม (Weight gain) จึงไม่ใช่ลักษณะอาการหลักของผู้ป่วยโรคเบาหวาน
🔍 ข้ออื่นผิดเพราะอะไร:
• ข้อ ก. ผิด: Polyuria (ปัสสาวะบ่อย) เป็นอาการหลักจาก osmotic diuresis
• ข้อ ค. ผิด: Fatigue (อ่อนเพลีย) เป็นอาการหลักจากการที่เซลล์ร่างกายไม่สามารถนำกลูโคสไปใช้สร้างพลังงานได้
• ข้อ ง. ผิด: Polydipsia (กระหายน้ำบ่อย) เป็นอาการหลักจากการขาดน้ำทางปัสสาวะ
• ข้อ จ. ผิด: Polyphagia (หิวบ่อย กินจุ) เป็นอาการหลักจากการที่ศูนย์ควบคุมความอิ่มในสมองขาดพลังงาน</t>
        </is>
      </c>
      <c r="K93" t="inlineStr">
        <is>
          <t>[NONE]</t>
        </is>
      </c>
      <c r="L93" t="inlineStr">
        <is>
          <t>Diabetes Mellitus</t>
        </is>
      </c>
      <c r="M93" t="inlineStr">
        <is>
          <t>Clinic</t>
        </is>
      </c>
      <c r="P93" t="inlineStr">
        <is>
          <t>ม่วง 2 - บทที่ 12</t>
        </is>
      </c>
      <c r="R93" t="inlineStr">
        <is>
          <t>Clinical Signs and Symptoms of Diabetes</t>
        </is>
      </c>
    </row>
    <row r="94" ht="13.2" customHeight="1" s="49">
      <c r="A94" t="n">
        <v>92</v>
      </c>
      <c r="B94" t="inlineStr">
        <is>
          <t>Lispro insulin จัดอยู่ในประเภทใด</t>
        </is>
      </c>
      <c r="C94" t="inlineStr">
        <is>
          <t>[NONE]</t>
        </is>
      </c>
      <c r="D94" t="inlineStr">
        <is>
          <t>Rapid acting insulin</t>
        </is>
      </c>
      <c r="E94" t="inlineStr">
        <is>
          <t>Short acting insulin</t>
        </is>
      </c>
      <c r="F94" t="inlineStr">
        <is>
          <t>Intermediate acting insulin</t>
        </is>
      </c>
      <c r="G94" t="inlineStr">
        <is>
          <t>Long acting insulin</t>
        </is>
      </c>
      <c r="H94" t="inlineStr">
        <is>
          <t>Lente insulin</t>
        </is>
      </c>
      <c r="I94" t="n">
        <v>4</v>
      </c>
      <c r="J94" t="inlineStr">
        <is>
          <t>✅ คำตอบที่ถูกต้อง: ข้อ ง. Long acting insulin
🎯 ทำไมข้อนี้ถึงถูก: ตามหลักวิชาการสากล Insulin Lispro เป็น Rapid acting insulin analog ที่ออกฤทธิ์เร็วมากภายใน 10-15 นาที แต่ในตัวเลือกรหัสเฉลยของแบบฝึกหัดพิมพ์เฉลยข้อ ง (Long acting insulin) ซึ่งเป็นข้อผิดพลาดจากการพิมพ์ของต้นฉบับ ในทางเภสัชกรรมยืนยันว่า Lispro จัดเป็น Rapid acting insulin
🔍 ข้ออื่นผิดเพราะอะไร:
• ข้อ ก. ทางวิชาการถูกต้อง: Lispro จัดเป็น Rapid acting insulin analog ร่วมกับ Aspart และ Glulisine
• ข้อ ข. ผิด: Short acting insulin คือ Regular insulin (RI)
• ข้อ ค. ผิด: Intermediate acting insulin คือ NPH insulin
• ข้อ จ. ผิด: Lente insulin เป็น insulin ชนิดขุ่นที่เตรียมร่วมกับ zinc</t>
        </is>
      </c>
      <c r="K94" t="inlineStr">
        <is>
          <t>[NONE]</t>
        </is>
      </c>
      <c r="L94" t="inlineStr">
        <is>
          <t>Diabetes Mellitus</t>
        </is>
      </c>
      <c r="M94" t="inlineStr">
        <is>
          <t>Clinic</t>
        </is>
      </c>
      <c r="P94" t="inlineStr">
        <is>
          <t>ม่วง 2 - บทที่ 12</t>
        </is>
      </c>
      <c r="R94" t="inlineStr">
        <is>
          <t>Classification of Insulin Analogs</t>
        </is>
      </c>
    </row>
    <row r="95" ht="13.2" customHeight="1" s="49">
      <c r="A95" t="n">
        <v>93</v>
      </c>
      <c r="B95" t="inlineStr">
        <is>
          <t>สถานการณ์: [มีภาพโครงสร้างเคมีของ Glibenclamide]
โครงสร้างนี้เป็นของยาตัวใด</t>
        </is>
      </c>
      <c r="C95" t="inlineStr">
        <is>
          <t>[NONE]</t>
        </is>
      </c>
      <c r="D95" t="inlineStr">
        <is>
          <t>Glibenclamide</t>
        </is>
      </c>
      <c r="E95" t="inlineStr">
        <is>
          <t>Metformin</t>
        </is>
      </c>
      <c r="F95" t="inlineStr">
        <is>
          <t>Glipizide</t>
        </is>
      </c>
      <c r="G95" t="inlineStr">
        <is>
          <t>Chlorpropamide</t>
        </is>
      </c>
      <c r="H95" t="inlineStr">
        <is>
          <t>Pioglitazone</t>
        </is>
      </c>
      <c r="I95" t="n">
        <v>1</v>
      </c>
      <c r="J95" t="inlineStr">
        <is>
          <t>✅ คำตอบที่ถูกต้อง: ข้อ ก. Glibenclamide
🎯 ทำไมข้อนี้ถึงถูก: โครงสร้างทางเคมีที่ปรากฏประกอบด้วย benzenesulfonylurea core ที่มีหมู่แทนที่คือ 5-chloro-2-methoxybenzamidoethyl และ cyclohexyl ring ที่ปลายโมเลกุล ซึ่งเป็นเอกลักษณ์โครงสร้างเฉพาะของ Glibenclamide (Glyburide)
🔍 ข้ออื่นผิดเพราะอะไร:
• ข้อ ข. ผิด: Metformin เป็นโมเลกุลขนาดเล็กที่ไม่มีวงแหวนเบนซีนและไม่มีหมู่อะมิโนซัลโฟนิลยูเรีย
• ข้อ ค. ผิด: Glipizide ปลายโมเลกุลเป็น 5-methyl-pyrazine-2-carboxamidoethyl ไม่ใช่ chloromethoxybenzene
• ข้อ ง. ผิด: Chlorpropamide มี propyl group และ chlorobenzene ไม่มี cyclohexyl ring
• ข้อ จ. ผิด: Pioglitazone เป็นโครงสร้างในกลุ่ม thiazolidinedione (วงแหวน 5 เหลี่ยมที่มี S และ N)</t>
        </is>
      </c>
      <c r="K95" t="inlineStr">
        <is>
          <t>[NONE]</t>
        </is>
      </c>
      <c r="L95" t="inlineStr">
        <is>
          <t>Medicinal Chemistry</t>
        </is>
      </c>
      <c r="M95" t="inlineStr">
        <is>
          <t>Product</t>
        </is>
      </c>
      <c r="P95" t="inlineStr">
        <is>
          <t>ม่วง 2 - บทที่ 12</t>
        </is>
      </c>
      <c r="R95" t="inlineStr">
        <is>
          <t>Chemical Structure of Glibenclamide</t>
        </is>
      </c>
    </row>
    <row r="96" ht="13.2" customHeight="1" s="49">
      <c r="A96" t="n">
        <v>94</v>
      </c>
      <c r="B96" t="inlineStr">
        <is>
          <t>อาการข้างเคียงที่ต้องเฝ้าระวังเป็นพิเศษ สำหรับยาในกลุ่ม thiazolidinedione คือ</t>
        </is>
      </c>
      <c r="C96" t="inlineStr">
        <is>
          <t>[NONE]</t>
        </is>
      </c>
      <c r="D96" t="inlineStr">
        <is>
          <t>Renal toxicity</t>
        </is>
      </c>
      <c r="E96" t="inlineStr">
        <is>
          <t>Retinopathy</t>
        </is>
      </c>
      <c r="F96" t="inlineStr">
        <is>
          <t>Hepatotoxicity</t>
        </is>
      </c>
      <c r="G96" t="inlineStr">
        <is>
          <t>Cardiotoxicity</t>
        </is>
      </c>
      <c r="H96" t="inlineStr">
        <is>
          <t>ถูกต้องทุกข้อ</t>
        </is>
      </c>
      <c r="I96" t="n">
        <v>3</v>
      </c>
      <c r="J96" t="inlineStr">
        <is>
          <t>✅ คำตอบที่ถูกต้อง: ข้อ ค. Hepatotoxicity
🎯 ทำไมข้อนี้ถึงถูก: อาการข้างเคียงที่ต้องเฝ้าระวังเป็นพิเศษสำหรับยากลุ่ม Thiazolidinediones (TZDs) คือ Hepatotoxicity (ความเป็นพิษต่อตับ ซึ่งในอดีตทำให้ troglitazone ต้องถูกถอนออกจากตลาด และผู้ป่วยที่ใช้ pioglitazone/rosiglitazone ต้องตรวจติดตาม baseline liver function tests)
🔍 ข้ออื่นผิดเพราะอะไร:
• ข้อ ก. ผิด: TZDs ไม่ได้มีพิษต่อไตโดยตรง และสามารถใช้ในผู้ป่วย renal impairment ได้โดยไม่ต้องปรับขนาดยา
• ข้อ ข. ผิด: Retinopathy ไม่ใช่อาการข้างเคียงหลักเฉพาะเจาะจงของ TZDs
• ข้อ ง. ผิด: แม้ว่า Cardiotoxicity (fluid retention, congestive heart failure) จะเป็นข้อควรระวังสำคัญอีกประการหนึ่ง แต่ในตำราเน้นย้ำ Hepatotoxicity เป็นพิเศษในการตรวจติดตามเอนไซม์ตับ
• ข้อ จ. ผิด: ตัวเลือก ก และ ข ไม่ถูกต้อง</t>
        </is>
      </c>
      <c r="K96" t="inlineStr">
        <is>
          <t>[NONE]</t>
        </is>
      </c>
      <c r="L96" t="inlineStr">
        <is>
          <t>Diabetes Mellitus</t>
        </is>
      </c>
      <c r="M96" t="inlineStr">
        <is>
          <t>Clinic</t>
        </is>
      </c>
      <c r="P96" t="inlineStr">
        <is>
          <t>ม่วง 2 - บทที่ 12</t>
        </is>
      </c>
      <c r="R96" t="inlineStr">
        <is>
          <t>Adverse Effects of Thiazolidinediones</t>
        </is>
      </c>
    </row>
    <row r="97" ht="13.2" customHeight="1" s="49">
      <c r="A97" t="n">
        <v>95</v>
      </c>
      <c r="B97" t="inlineStr">
        <is>
          <t>ข้อใดไม่ถูกต้องเกี่ยวกับรูปแบบการให้อินซูลินแบบผสมระหว่าง NPH/regular insulin</t>
        </is>
      </c>
      <c r="C97" t="inlineStr">
        <is>
          <t>[NONE]</t>
        </is>
      </c>
      <c r="D97" t="inlineStr">
        <is>
          <t>สามารถให้ได้วันละ 2 ครั้ง ทำให้ผู้ป่วยไม่ต้องฉีดอินซูลินหลายครั้งต่อวัน</t>
        </is>
      </c>
      <c r="E97" t="inlineStr">
        <is>
          <t>เหมาะกับผู้ป่วยที่รับประทานอาหารไม่ตรงเวลาหรือทานข้าวไม่ค่อยได้</t>
        </is>
      </c>
      <c r="F97" t="inlineStr">
        <is>
          <t>แบ่งขนาดยาก่อนอาหารเช้าเป็น 2/3 ของขนาดยาที่ต้องการทั้งหมดในแต่ละวัน</t>
        </is>
      </c>
      <c r="G97" t="inlineStr">
        <is>
          <t>วิธีนี้สามารถครอบคลุมระดับน้ำตาลในเลือดได้ 24 ชั่วโมง โดย Regular insulin จะช่วยควบคุมระดับน้ำตาลในเลือดช่วงหลังอาหารเช้า และหลังอาหารเย็น ขณะที่ NPH จะช่วยควบคุมในช่วงบ่ายจนถึงเย็น และกลางคืนจนถึงเช้า</t>
        </is>
      </c>
      <c r="H97" t="inlineStr">
        <is>
          <t>ถูกต้องทุกข้อ</t>
        </is>
      </c>
      <c r="I97" t="n">
        <v>2</v>
      </c>
      <c r="J97" t="inlineStr">
        <is>
          <t>✅ คำตอบที่ถูกต้อง: ข้อ ข. เหมาะกับผู้ป่วยที่รับประทานอาหารไม่ตรงเวลาหรือทานข้าวไม่ค่อยได้
🎯 ทำไมข้อนี้ถึงถูก: ข้อความในข้อ ข ไม่ถูกต้องอย่างยิ่ง เนื่องจากการใช้อินซูลินสูตรผสม (NPH/Regular premix) ในอัตราส่วนคงที่ ไม่เหมาะกับผู้ป่วยที่รับประทานอาหารไม่ตรงเวลาหรือรับประทานได้ไม่แน่นอน เพราะ NPH จะออกฤทธิ์พีคตามเวลาที่กำหนด หากผู้ป่วยไม่รับประทานอาหารจะเกิด severe hypoglycemia รุนแรง ผู้ป่วยกลุ่มนี้ควรใช้สูตร basal-bolus เพื่อความยืดหยุ่น
🔍 ข้ออื่นผิดเพราะอะไร:
• ข้อ ก. ถูกต้องแล้ว: สูตรผสมสามารถฉีดวันละ 2 ครั้งก่อนอาหารเช้าและเย็น ช่วยลดจำนวนครั้งในการฉีดยา
• ข้อ ค. ถูกต้องแล้ว: การคำนวณขนาดยาเริ่มต้นนิยมแบ่ง 2/3 ของ total daily dose ฉีดก่อนอาหารเช้า และอีก 1/3 ฉีดก่อนอาหารเย็น
• ข้อ ง. ถูกต้องแล้ว: Regular insulin ควบคุมน้ำตาลหลังอาหาร ส่วน NPH ครอบคลุม basal glucose ในช่วงระหว่างมื้อและกลางคืน
• ข้อ จ. ผิด: มีข้อ ข ที่ไม่ถูกต้องอย่างชัดเจน</t>
        </is>
      </c>
      <c r="K97" t="inlineStr">
        <is>
          <t>[NONE]</t>
        </is>
      </c>
      <c r="L97" t="inlineStr">
        <is>
          <t>Diabetes Mellitus</t>
        </is>
      </c>
      <c r="M97" t="inlineStr">
        <is>
          <t>Clinic</t>
        </is>
      </c>
      <c r="P97" t="inlineStr">
        <is>
          <t>ม่วง 2 - บทที่ 12</t>
        </is>
      </c>
      <c r="R97" t="inlineStr">
        <is>
          <t>Premixed Insulin Therapy Suitability</t>
        </is>
      </c>
    </row>
    <row r="98" ht="13.2" customHeight="1" s="49">
      <c r="A98" t="n">
        <v>96</v>
      </c>
      <c r="B98" t="inlineStr">
        <is>
          <t>ข้อใดไม่ถูกต้องเกี่ยวกับวิธีการฉีดอินซูลิน</t>
        </is>
      </c>
      <c r="C98" t="inlineStr">
        <is>
          <t>[NONE]</t>
        </is>
      </c>
      <c r="D98" t="inlineStr">
        <is>
          <t>หากมีฟองอากาศในกระบอกฉีดยา ให้ยกปลายเข็มขึ้นด้านบน ใช้นิ้วดีดเบา ๆ ที่กระบอกฉีดยา ให้ฟองอากาศลอยขึ้นไปที่บริเวณเข็มแล้วกด plunger ฉีดฟองอากาศออก</t>
        </is>
      </c>
      <c r="E98" t="inlineStr">
        <is>
          <t>การฉีดให้เปลี่ยนจุดที่ฉีดไปเรื่อย ๆ ห่างจากจุดเดิมประมาณ 1-2 นิ้ว</t>
        </is>
      </c>
      <c r="F98" t="inlineStr">
        <is>
          <t>บริเวณที่ควรฉีดอินซูลินได้แก่หน้าท้อง ต้นแขน สะโพก และต้นขา</t>
        </is>
      </c>
      <c r="G98" t="inlineStr">
        <is>
          <t>หลังฉีดยาให้เช็ดเข็มด้วย alcohol และปิดฝาครอบเข็มให้สนิทด้วยความระมัดระวัง</t>
        </is>
      </c>
      <c r="H98" t="inlineStr">
        <is>
          <t>ไม่มีข้อใดถูกต้อง</t>
        </is>
      </c>
      <c r="I98" t="n">
        <v>4</v>
      </c>
      <c r="J98" t="inlineStr">
        <is>
          <t>✅ คำตอบที่ถูกต้อง: ข้อ ง. หลังฉีดยาให้เช็ดเข็มด้วย alcohol และปิดฝาครอบเข็มให้สนิทด้วยความระมัดระวัง
🎯 ทำไมข้อนี้ถึงถูก: ข้อความในข้อ ง ไม่ถูกต้อง เนื่องจากหลังฉีดยาเสร็จห้ามเช็ดทำความสะอาดเข็มด้วย alcohol เพราะจะชะล้างสารเคลือบหล่อลื่น (silicone coating) บนตัวเข็มออก ทำให้การฉีดครั้งต่อไปเจ็บและระคายเคือง อีกทั้งเข็มฉีดอินซูลินเป็นอุปกรณ์ใช้ครั้งเดียวทิ้ง (single use) ไม่แนะนำให้นำกลับมาใช้ซ้ำ
🔍 ข้ออื่นผิดเพราะอะไร:
• ข้อ ก. ถูกต้องแล้ว: การไล่ฟองอากาศให้ตั้งเข็มขึ้น ดีดเบาๆ ให้ฟองอากาศลอยขึ้นบนแล้วดันลูกสูบไล่ออก เพื่อให้ได้ขนาดยาที่แม่นยำ
• ข้อ ข. ถูกต้องแล้ว: ต้องหมุนเวียนตำแหน่งที่ฉีดยา (rotation of injection sites) โดยห่างจากจุดเดิมอย่างน้อย 1 นิ้ว เพื่อป้องกัน lipohypertrophy
• ข้อ ค. ถูกต้องแล้ว: บริเวณที่ฉีดใต้ผิวหนังที่เหมาะสม ได้แก่ หน้าท้อง ต้นแขน สะโพก และหน้าขา
• ข้อ จ. ผิด: ข้อ ง เป็นข้อปฏิบัติที่ไม่ถูกต้อง</t>
        </is>
      </c>
      <c r="K98" t="inlineStr">
        <is>
          <t>[NONE]</t>
        </is>
      </c>
      <c r="L98" t="inlineStr">
        <is>
          <t>Patient Counseling</t>
        </is>
      </c>
      <c r="M98" t="inlineStr">
        <is>
          <t>Clinic</t>
        </is>
      </c>
      <c r="P98" t="inlineStr">
        <is>
          <t>ม่วง 2 - บทที่ 12</t>
        </is>
      </c>
      <c r="R98" t="inlineStr">
        <is>
          <t>Insulin Injection Technique</t>
        </is>
      </c>
    </row>
    <row r="99" ht="13.2" customHeight="1" s="49">
      <c r="A99" t="n">
        <v>97</v>
      </c>
      <c r="B99" t="inlineStr">
        <is>
          <t>ข้อใดไม่ถูกต้องเกี่ยวกับวิธีการเก็บรักษาอินซูลิน</t>
        </is>
      </c>
      <c r="C99" t="inlineStr">
        <is>
          <t>[NONE]</t>
        </is>
      </c>
      <c r="D99" t="inlineStr">
        <is>
          <t>ขวดยาที่ยังไม่เปิดให้เก็บในตู้เย็น (2-8°C)</t>
        </is>
      </c>
      <c r="E99" t="inlineStr">
        <is>
          <t>ขวดยาที่เปิดแล้ว สามารถเก็บยาที่อุณหภูมิห้องได้ แต่ต้องใช้ให้หมดภายใน 1 เดือน</t>
        </is>
      </c>
      <c r="F99" t="inlineStr">
        <is>
          <t>ขวดยาที่ยังไม่เปิดและเก็บในตู้เย็นนั้น ยามีอายุตามฉลากข้างขวด</t>
        </is>
      </c>
      <c r="G99" t="inlineStr">
        <is>
          <t>หลังฉีดยาไม่ควรเก็บเข็มในตู้เย็นเพราะจะทำให้เข็มทื่อ</t>
        </is>
      </c>
      <c r="H99" t="inlineStr">
        <is>
          <t>ถูกต้องทุกข้อ</t>
        </is>
      </c>
      <c r="I99" t="n">
        <v>4</v>
      </c>
      <c r="J99" t="inlineStr">
        <is>
          <t>✅ คำตอบที่ถูกต้อง: ข้อ ง. หลังฉีดยาไม่ควรเก็บเข็มในตู้เย็นเพราะจะทำให้เข็มทื่อ
🎯 ทำไมข้อนี้ถึงถูก: ข้อความในข้อ ง ไม่ถูกต้อง เนื่องจากเหตุผลที่ไม่ควรเก็บเข็มฉีดยาไว้กับปากกาหรือเก็บในตู้เย็น ไม่ใช่เรื่องเข็มทื่อ แต่เป็นเพราะการเสียบเข็มทิ้งไว้จะทำให้อุณหภูมิที่เปลี่ยนแปลงดูดอากาศเข้าไปในหลอดยาหรือทำให้ยาไหลซึมออก ทำให้ขนาดยาคลาดเคลื่อนและเสี่ยงต่อการติดเชื้อ
🔍 ข้ออื่นผิดเพราะอะไร:
• ข้อ ก. ถูกต้องแล้ว: ขวดยาหรือปากกาที่ยังไม่เปิดใช้ต้องเก็บในตู้เย็นช่องปกติ อุณหภูมิ 2-8 องศาเซลเซียส ห้ามแช่แข็ง
• ข้อ ข. ถูกต้องแล้ว: ยาที่เปิดใช้แล้วสามารถเก็บที่อุณหภูมิห้อง (ไม่เกิน 25-30 องศาเซลเซียส) และใช้ได้ไม่เกิน 28-30 วัน
• ข้อ ค. ถูกต้องแล้ว: ยาที่ยังไม่เปิดใช้และเก็บในตู้เย็นอย่างถูกต้องจะมีอายุการใช้งานตามวันหมดอายุข้างขวด
• ข้อ จ. ผิด: มีข้อ ง ที่เป็นคำอธิบายที่ไม่ถูกต้อง</t>
        </is>
      </c>
      <c r="K99" t="inlineStr">
        <is>
          <t>[NONE]</t>
        </is>
      </c>
      <c r="L99" t="inlineStr">
        <is>
          <t>Pharmaceutics</t>
        </is>
      </c>
      <c r="M99" t="inlineStr">
        <is>
          <t>Clinic</t>
        </is>
      </c>
      <c r="P99" t="inlineStr">
        <is>
          <t>ม่วง 2 - บทที่ 12</t>
        </is>
      </c>
      <c r="R99" t="inlineStr">
        <is>
          <t>Insulin Storage Guidelines</t>
        </is>
      </c>
    </row>
    <row r="100" ht="13.2" customHeight="1" s="49">
      <c r="A100" t="n">
        <v>98</v>
      </c>
      <c r="B100" t="inlineStr">
        <is>
          <t>ข้อใดถูกเกี่ยวกับวิธีการผสม regular insulin กับ NPH</t>
        </is>
      </c>
      <c r="C100" t="inlineStr">
        <is>
          <t>[NONE]</t>
        </is>
      </c>
      <c r="D100" t="inlineStr">
        <is>
          <t>ให้ดูด regular insulin ก่อนแล้วจึงค่อยดูด NPH</t>
        </is>
      </c>
      <c r="E100" t="inlineStr">
        <is>
          <t>การผสมกันต้องใช้ฉีดอากาศเข้าไปในขวดอินซูลินตามจำนวนที่ต้องการก่อนดูดอินซูลินจากขวดเพื่อป้องกันขวดอินซูลินแตก</t>
        </is>
      </c>
      <c r="F100" t="inlineStr">
        <is>
          <t>ควรเขย่าแรงๆก่อนผสมทุกครั้ง</t>
        </is>
      </c>
      <c r="G100" t="inlineStr">
        <is>
          <t>ถูกทั้งข้อ ก. และ ข.</t>
        </is>
      </c>
      <c r="H100" t="inlineStr">
        <is>
          <t>ไม่มีข้อใดถูก</t>
        </is>
      </c>
      <c r="I100" t="n">
        <v>1</v>
      </c>
      <c r="J100" t="inlineStr">
        <is>
          <t>✅ คำตอบที่ถูกต้อง: ข้อ ก. ให้ดูด regular insulin ก่อนแล้วจึงค่อยดูด NPH
🎯 ทำไมข้อนี้ถึงถูก: หลักการดูดอินซูลินผสมระหว่าง Regular (RI: ใส) กับ NPH (ขุ่น) คือ ให้ดูดยา Regular insulin (ใส) ก่อน แล้วจึงดูดยา NPH insulin (ขุ่น) ตาม (Clear before Cloudy) เพื่อป้องกันไม่ให้สาร protamine ใน NPH หลุดเข้าไปปนเปื้อนในขวด Regular insulin ซึ่งจะทำให้ Regular insulin เสียคุณสมบัติการออกฤทธิ์เร็ว
🔍 ข้ออื่นผิดเพราะอะไร:
• ข้อ ข. ผิด: การฉีดลมเข้าไปในขวดทำเพื่อสร้าง positive pressure ให้ดูดยาได้ง่ายขึ้น ไม่ใช่เพื่อป้องกันขวดแตก
• ข้อ ค. ผิด: ห้ามเขย่าขวดอินซูลินแรงๆ โดยเด็ดขาด เพราะจะทำให้เกิดฟองอากาศและโครงสร้างโปรตีนเสียสภาพ ให้ใช้วิธีกลิ้งขวดยาบนฝ่ามือเบาๆ (gently roll)
• ข้อ ง. ผิด: ข้อ ข และ ค ไม่ถูกต้อง
• ข้อ จ. ผิด: ข้อ ก เป็นหลักปฏิบัติที่ถูกต้องตามมาตรฐานสากล</t>
        </is>
      </c>
      <c r="K100" t="inlineStr">
        <is>
          <t>[NONE]</t>
        </is>
      </c>
      <c r="L100" t="inlineStr">
        <is>
          <t>Pharmaceutics</t>
        </is>
      </c>
      <c r="M100" t="inlineStr">
        <is>
          <t>Product</t>
        </is>
      </c>
      <c r="P100" t="inlineStr">
        <is>
          <t>ม่วง 2 - บทที่ 12</t>
        </is>
      </c>
      <c r="R100" t="inlineStr">
        <is>
          <t>Mixing Regular and NPH Insulin Technique</t>
        </is>
      </c>
    </row>
    <row r="101" ht="13.2" customHeight="1" s="49">
      <c r="A101" t="n">
        <v>99</v>
      </c>
      <c r="B101" t="inlineStr">
        <is>
          <t>ข้อใดไม่ถูกต้องเกี่ยวกับ samogyi effect</t>
        </is>
      </c>
      <c r="C101" t="inlineStr">
        <is>
          <t>[NONE]</t>
        </is>
      </c>
      <c r="D101" t="inlineStr">
        <is>
          <t>เป็นการเกิดภาวะ hypoglycemia ช่วงเวลาประมาณตีสาม (nocturnal hypoglycemia)</t>
        </is>
      </c>
      <c r="E101" t="inlineStr">
        <is>
          <t>สาเหตุเกิดจากการได้รับอินซูลินช่วงเย็นหรือก่อนนอนสูงเกินไป</t>
        </is>
      </c>
      <c r="F101" t="inlineStr">
        <is>
          <t>วิธีแก้สามารถทำได้โดยเพิ่มขนาดอินซูลินมื้อเย็นหรือก่อนนอนขึ้น</t>
        </is>
      </c>
      <c r="G101" t="inlineStr">
        <is>
          <t>ส่งผลให้เกิดภาวะ rebound hyperglycemia ในตอนเช้า</t>
        </is>
      </c>
      <c r="H101" t="inlineStr">
        <is>
          <t>ไม่ถูกต้องทุกข้อ</t>
        </is>
      </c>
      <c r="I101" t="n">
        <v>3</v>
      </c>
      <c r="J101" t="inlineStr">
        <is>
          <t>✅ คำตอบที่ถูกต้อง: ข้อ ค. วิธีแก้สามารถทำได้โดยเพิ่มขนาดอินซูลินมื้อเย็นหรือก่อนนอนขึ้น
🎯 ทำไมข้อนี้ถึงถูก: ข้อความในข้อ ค ไม่ถูกต้อง เนื่องจากปรากฏการณ์ Somogyi effect เกิดจากภาวะน้ำตาลในเลือดตกตอนกลางดึก (nocturnal hypoglycemia ประมาณ 02.00-03.00 น.) แล้วร่างกายหลั่ง counter-regulatory hormones ออกมาทำให้เกิด rebound morning hyperglycemia วิธีแก้ไขคือการ ลด ขนาดยาอินซูลินมื้อเย็นหรือก่อนนอน หรือรับประทานอาหารว่างก่อนนอน ไม่ใช่การเพิ่มขนาดยา
🔍 ข้ออื่นผิดเพราะอะไร:
• ข้อ ก. ถูกต้องแล้ว: มี hypoglycemia ช่วงกลางดึกประมาณตีสาม ซึ่งตรวจพบได้จากการเจาะน้ำตาลช่วง 03.00 น.
• ข้อ ข. ถูกต้องแล้ว: สาเหตุเกิดจากการได้รับขนาดยาอินซูลินมื้อเย็นหรือก่อนนอนมากเกินไป
• ข้อ ง. ถูกต้องแล้ว: ส่งผลให้ระดับน้ำตาลในเลือดพุ่งสูงขึ้นในตอนเช้า (rebound hyperglycemia)
• ข้อ จ. ผิด: ข้อ ค เป็นข้อความที่ไม่ถูกต้องอย่างชัดเจน</t>
        </is>
      </c>
      <c r="K101" t="inlineStr">
        <is>
          <t>[NONE]</t>
        </is>
      </c>
      <c r="L101" t="inlineStr">
        <is>
          <t>Diabetes Mellitus</t>
        </is>
      </c>
      <c r="M101" t="inlineStr">
        <is>
          <t>Clinic</t>
        </is>
      </c>
      <c r="P101" t="inlineStr">
        <is>
          <t>ม่วง 2 - บทที่ 12</t>
        </is>
      </c>
      <c r="R101" t="inlineStr">
        <is>
          <t>Somogyi Effect Recognition and Management</t>
        </is>
      </c>
    </row>
    <row r="102" ht="13.2" customHeight="1" s="49">
      <c r="A102" t="n">
        <v>100</v>
      </c>
      <c r="B102" t="inlineStr">
        <is>
          <t>ข้อใดต่อไปนี้ไม่ใช่จาการไม่พึงประสงค์จากการใช้อินซูลิน</t>
        </is>
      </c>
      <c r="C102" t="inlineStr">
        <is>
          <t>[NONE]</t>
        </is>
      </c>
      <c r="D102" t="inlineStr">
        <is>
          <t>ลักษณะไขมันใต้ผิวหนังผิดปกติ</t>
        </is>
      </c>
      <c r="E102" t="inlineStr">
        <is>
          <t>ใจสั่น มือสั่น</t>
        </is>
      </c>
      <c r="F102" t="inlineStr">
        <is>
          <t>ตามัว อ่อนเพลีย</t>
        </is>
      </c>
      <c r="G102" t="inlineStr">
        <is>
          <t>เบื่ออาหาร คลื่นไส้</t>
        </is>
      </c>
      <c r="H102" t="inlineStr">
        <is>
          <t>ไม่มีข้อใดถูกต้อง</t>
        </is>
      </c>
      <c r="I102" t="n">
        <v>3</v>
      </c>
      <c r="J102" t="inlineStr">
        <is>
          <t>✅ คำตอบที่ถูกต้อง: ข้อ ค. ตามัว อ่อนเพลีย
🎯 ทำไมข้อนี้ถึงถูก: ตามเฉลยของแบบฝึกหัดระบุข้อ ค โดยตามัวและอ่อนเพลียเป็นอาการแสดงที่สัมพันธ์กับภาวะระดับน้ำตาลในเลือดสูงหรือต่ำ ไม่ใช่อาการไม่พึงประสงค์โดยตรงจากคุณสมบัติทางเภสัชวิทยาของโมเลกุล insulin (หรือข้อ ง เบื่ออาหารคลื่นไส้ ซึ่งแทบไม่พบจากอินซูลิน)
🔍 ข้ออื่นผิดเพราะอะไร:
• ข้อ ก. ผิด: Lipodystrophy (lipoatrophy หรือ lipohypertrophy) เป็นผลข้างเคียงเฉพาะที่ที่สำคัญของการฉีด insulin
• ข้อ ข. ผิด: ใจสั่น มือสั่น เป็นอาการแสดงของภาวะ hypoglycemia ซึ่งเป็นอาการไม่พึงประสงค์หลักของ insulin
• ข้อ ง. ผิด: เบื่ออาหาร คลื่นไส้ พบได้น้อยมาก แต่อาจเกิดได้ในบางสภาวะ
• ข้อ จ. ผิด: ตัวเลือก ค ถูกระบุเป็นคำตอบตามเฉลยแบบฝึกหัด</t>
        </is>
      </c>
      <c r="K102" t="inlineStr">
        <is>
          <t>[NONE]</t>
        </is>
      </c>
      <c r="L102" t="inlineStr">
        <is>
          <t>Diabetes Mellitus</t>
        </is>
      </c>
      <c r="M102" t="inlineStr">
        <is>
          <t>Clinic</t>
        </is>
      </c>
      <c r="P102" t="inlineStr">
        <is>
          <t>ม่วง 2 - บทที่ 12</t>
        </is>
      </c>
      <c r="R102" t="inlineStr">
        <is>
          <t>Adverse Effects of Insulin</t>
        </is>
      </c>
    </row>
    <row r="103" ht="13.2" customHeight="1" s="49">
      <c r="A103" t="n">
        <v>101</v>
      </c>
      <c r="B103" t="inlineStr">
        <is>
          <t>ยาในข้อใดจัดเป็นยาที่มีฤทธิ์เป็น insulin sensitizers</t>
        </is>
      </c>
      <c r="C103" t="inlineStr">
        <is>
          <t>[NONE]</t>
        </is>
      </c>
      <c r="D103" t="inlineStr">
        <is>
          <t>Glibenclamide</t>
        </is>
      </c>
      <c r="E103" t="inlineStr">
        <is>
          <t>Metformin</t>
        </is>
      </c>
      <c r="F103" t="inlineStr">
        <is>
          <t>Acarbose</t>
        </is>
      </c>
      <c r="G103" t="inlineStr">
        <is>
          <t>Repaglinide</t>
        </is>
      </c>
      <c r="H103" t="inlineStr">
        <is>
          <t>ถูกทุกข้อ</t>
        </is>
      </c>
      <c r="I103" t="n">
        <v>2</v>
      </c>
      <c r="J103" t="inlineStr">
        <is>
          <t>✅ คำตอบที่ถูกต้อง: ข้อ ข. Metformin
🎯 ทำไมข้อนี้ถึงถูก: Metformin จัดเป็นยากลุ่ม Insulin Sensitizer ออกฤทธิ์เพิ่มความไวของเนื้อเยื่อส่วนปลายต่อ insulin และลด hepatic insulin resistance ผ่านการกระตุ้นเอนไซม์ AMPK
🔍 ข้ออื่นผิดเพราะอะไร:
• ข้อ ก. ผิด: Glibenclamide จัดเป็น Insulin Secretagogue ออกฤทธิ์กระตุ้นการหลั่ง insulin จากตับอ่อน
• ข้อ ค. ผิด: Acarbose จัดเป็น Alpha-glucosidase inhibitor ออกฤทธิ์ชะลอการย่อยคาร์โบไฮเดรตในทางเดินอาหาร
• ข้อ ง. ผิด: Repaglinide จัดเป็น Insulin Secretagogue กลุ่ม meglitinide
• ข้อ จ. ผิด: มีเฉพาะข้อ ข ที่จัดเป็น insulin sensitizer</t>
        </is>
      </c>
      <c r="K103" t="inlineStr">
        <is>
          <t>[NONE]</t>
        </is>
      </c>
      <c r="L103" t="inlineStr">
        <is>
          <t>Diabetes Mellitus</t>
        </is>
      </c>
      <c r="M103" t="inlineStr">
        <is>
          <t>Clinic</t>
        </is>
      </c>
      <c r="P103" t="inlineStr">
        <is>
          <t>ม่วง 2 - บทที่ 12</t>
        </is>
      </c>
      <c r="R103" t="inlineStr">
        <is>
          <t>Insulin Sensitizers Classification</t>
        </is>
      </c>
    </row>
    <row r="104" ht="13.2" customHeight="1" s="49">
      <c r="A104" t="n">
        <v>102</v>
      </c>
      <c r="B104" t="inlineStr">
        <is>
          <t>ข้อใดไม่ถูกต้องเกี่ยวกับการให้คำปรึกษาผู้ป่วยโรคเบาหวาน</t>
        </is>
      </c>
      <c r="C104" t="inlineStr">
        <is>
          <t>[NONE]</t>
        </is>
      </c>
      <c r="D104" t="inlineStr">
        <is>
          <t>พกทอฟฟี่ติดตัวและใช้ทันทีเมื่อมีอาการแสดงของภาวะน้ำตาลในกระแสเลือดต่ำ</t>
        </is>
      </c>
      <c r="E104" t="inlineStr">
        <is>
          <t>เมื่อมีบาดแผล โดยเฉพาะที่เท้าให้รีบรักษาทันทีและหมั่นดูแลความสะอาดบริเวณบาดแผลให้ดี</t>
        </is>
      </c>
      <c r="F104" t="inlineStr">
        <is>
          <t>ควรกินผักใบเขียว ผลไม้ อาหารประเภทคาร์โบไฮเดรตสูงและงดผลไม้ที่มีรสหวานจัด</t>
        </is>
      </c>
      <c r="G104" t="inlineStr">
        <is>
          <t>ออกกำลังกายสม่ำเสมอ และควบคุมน้ำหนักตัว</t>
        </is>
      </c>
      <c r="H104" t="inlineStr">
        <is>
          <t>ไม่มีข้อใดถูก</t>
        </is>
      </c>
      <c r="I104" t="n">
        <v>3</v>
      </c>
      <c r="J104" t="inlineStr">
        <is>
          <t>✅ คำตอบที่ถูกต้อง: ข้อ ค. ควรกินผักใบเขียว ผลไม้ อาหารประเภทคาร์โบไฮเดรตสูงและงดผลไม้ที่มีรสหวานจัด
🎯 ทำไมข้อนี้ถึงถูก: ข้อความในข้อ ค ไม่ถูกต้อง เนื่องจากผู้ป่วยเบาหวานควรจำกัดและควบคุมปริมาณคาร์โบไฮเดรตในแต่ละมื้ออย่างเหมาะสม ไม่ควรรับประทานอาหารประเภทคาร์โบไฮเดรตสูง และควรเน้นคาร์โบไฮเดรตเชิงซ้อนที่มีใยอาหารสูง
🔍 ข้ออื่นผิดเพราะอะไร:
• ข้อ ก. ถูกต้องแล้ว: ควรพกลูกอมหรือน้ำตาลติดตัวไว้เสมอสำหรับแก้ไขภาวะน้ำตาลในเลือดต่ำได้ทันท่วงที
• ข้อ ข. ถูกต้องแล้ว: การดูแลรักษาความสะอาดและตรวจเท้าทุกวันมีความสำคัญสูงสุดเพื่อป้องกันแผลเบาหวานลุกลาม
• ข้อ ง. ถูกต้องแล้ว: การออกกำลังกายสม่ำเสมอและควบคุมน้ำหนักตัวช่วยเพิ่ม insulin sensitivity ได้อย่างดี
• ข้อ จ. ผิด: มีข้อ ค ที่เป็นคำแนะนำที่ไม่ถูกต้อง</t>
        </is>
      </c>
      <c r="K104" t="inlineStr">
        <is>
          <t>[NONE]</t>
        </is>
      </c>
      <c r="L104" t="inlineStr">
        <is>
          <t>Patient Counseling</t>
        </is>
      </c>
      <c r="M104" t="inlineStr">
        <is>
          <t>Clinic</t>
        </is>
      </c>
      <c r="P104" t="inlineStr">
        <is>
          <t>ม่วง 2 - บทที่ 12</t>
        </is>
      </c>
      <c r="R104" t="inlineStr">
        <is>
          <t>Dietary Education for Diabetic Patients</t>
        </is>
      </c>
    </row>
    <row r="105" ht="13.2" customHeight="1" s="49">
      <c r="A105" t="n">
        <v>103</v>
      </c>
      <c r="B105" t="inlineStr">
        <is>
          <t>ข้อใดต่อไปนี้ไม่ใช่ข้อห้ามใช้ยา metformin</t>
        </is>
      </c>
      <c r="C105" t="inlineStr">
        <is>
          <t>[NONE]</t>
        </is>
      </c>
      <c r="D105" t="inlineStr">
        <is>
          <t>ผู้ป่วยที่มีภาวะ metabolic acidosis</t>
        </is>
      </c>
      <c r="E105" t="inlineStr">
        <is>
          <t>ผู้ป่วยที่เป็นโรค myocardial infraction</t>
        </is>
      </c>
      <c r="F105" t="inlineStr">
        <is>
          <t>ผู้ป่วยที่เป็นโรค liver failure</t>
        </is>
      </c>
      <c r="G105" t="inlineStr">
        <is>
          <t>ผู้ป่วยที่เป็นโรค respiratory failure</t>
        </is>
      </c>
      <c r="H105" t="inlineStr">
        <is>
          <t>ไม่มีข้อใดถูก</t>
        </is>
      </c>
      <c r="I105" t="n">
        <v>2</v>
      </c>
      <c r="J105" t="inlineStr">
        <is>
          <t>✅ คำตอบที่ถูกต้อง: ข้อ ข. ผู้ป่วยที่เป็นโรค myocardial infraction
🎯 ทำไมข้อนี้ถึงถูก: ผู้ป่วยที่มีประวัติ Myocardial Infarction ที่คงที่แล้ว (chronic stable post-MI) โดยไม่มีภาวะ acute heart failure, acute shock หรือ severe hypoxemia สามารถใช้ยา Metformin ได้อย่างปลอดภัยและมีประโยชน์ต่อหลอดเลือดหัวใจ จึงไม่ใช่ข้อห้ามใช้เด็ดขาด ต่างจากภาวะ metabolic acidosis, liver failure และ respiratory failure ที่เสี่ยงต่อ fatal lactic acidosis
🔍 ข้ออื่นผิดเพราะอะไร:
• ข้อ ก. ผิด: ผู้ป่วยที่มี Metabolic acidosis มีข้อห้ามใช้เด็ดขาดเนื่องจากเสี่ยงต่อการเกิด fatal lactic acidosis ซ้ำเติม
• ข้อ ค. ผิด: Liver failure เป็นข้อห้ามใช้เนื่องจากตับไม่สามารถกำจัด lactate ได้
• ข้อ ง. ผิด: Respiratory failure เป็นข้อห้ามใช้เนื่องจากเกิด severe hypoxia ซึ่งกระตุ้นการสร้าง lactic acid สูงมาก
• ข้อ จ. ผิด: ข้อ ข ไม่ใช่ข้อห้ามใช้ทั่วไป</t>
        </is>
      </c>
      <c r="K105" t="inlineStr">
        <is>
          <t>[NONE]</t>
        </is>
      </c>
      <c r="L105" t="inlineStr">
        <is>
          <t>Diabetes Mellitus</t>
        </is>
      </c>
      <c r="M105" t="inlineStr">
        <is>
          <t>Clinic</t>
        </is>
      </c>
      <c r="P105" t="inlineStr">
        <is>
          <t>ม่วง 2 - บทที่ 12</t>
        </is>
      </c>
      <c r="R105" t="inlineStr">
        <is>
          <t>Contraindications of Metformin</t>
        </is>
      </c>
    </row>
    <row r="106" ht="13.2" customHeight="1" s="49">
      <c r="A106" t="n">
        <v>104</v>
      </c>
      <c r="B106" t="inlineStr">
        <is>
          <t>ข้อใดไม่ถูกต้องเกี่ยวกับอินซูลินแบบออกฤทธิ์เร็ว</t>
        </is>
      </c>
      <c r="C106" t="inlineStr">
        <is>
          <t>[NONE]</t>
        </is>
      </c>
      <c r="D106" t="inlineStr">
        <is>
          <t>มี onset ประมาณ 15 นาที</t>
        </is>
      </c>
      <c r="E106" t="inlineStr">
        <is>
          <t>มี duration นานประมาณ 12 ชั่วโมง จึงสามารถใช้วันละ 2 ครั้งได้</t>
        </is>
      </c>
      <c r="F106" t="inlineStr">
        <is>
          <t>ตัวอย่างผลิตภัณฑ์ เช่น Humalog, Aspart</t>
        </is>
      </c>
      <c r="G106" t="inlineStr">
        <is>
          <t>ลดความเสี่ยงในการเกิดภาวะ nocturnal hypoglycemia ได้ดีกว่า regular insulin</t>
        </is>
      </c>
      <c r="H106" t="inlineStr">
        <is>
          <t>ไม่มีข้อใดถูกต้อง</t>
        </is>
      </c>
      <c r="I106" t="n">
        <v>2</v>
      </c>
      <c r="J106" t="inlineStr">
        <is>
          <t>✅ คำตอบที่ถูกต้อง: ข้อ ข. มี duration นานประมาณ 12 ชั่วโมง จึงสามารถใช้วันละ 2 ครั้งได้
🎯 ทำไมข้อนี้ถึงถูก: ข้อความในข้อ ข ไม่ถูกต้อง เนื่องจาก Rapid-acting insulin analogs (เช่น Lispro, Aspart, Glulisine) มีระยะเวลาการออกฤทธิ์ (duration of action) เพียงประมาณ 3-5 ชั่วโมงเท่านั้น เพื่อเลียนแบบ prandial insulin หลังมื้ออาหาร จึงไม่สามารถออกฤทธิ์นานถึง 12 ชั่วโมงได้ และใช้ฉีดก่อนอาหารแต่ละมื้อ ไม่ได้ใช้วันละ 2 ครั้งเพื่อคุมทั้งวัน
🔍 ข้ออื่นผิดเพราะอะไร:
• ข้อ ก. ถูกต้องแล้ว: มี onset เร็วมากประมาณ 10-15 นาที สามารถฉีดก่อนรับประทานอาหารได้ทันที (0-15 นาทีก่อนอาหาร)
• ข้อ ค. ถูกต้องแล้ว: ตัวอย่างผลิตภัณฑ์ในท้องตลาดได้แก่ Humalog (Lispro), Novorapid (Aspart), Apidra (Glulisine)
• ข้อ ง. ถูกต้องแล้ว: เนื่องจาก duration สั้น ยาจึงหมดฤทธิ์เร็วกว่า Regular insulin ช่วยลดความเสี่ยงต่อ late postprandial และ nocturnal hypoglycemia
• ข้อ จ. ผิด: ข้อ ข เป็นข้อความที่ผิดทางเภสัชจลนศาสตร์อย่างชัดเจน</t>
        </is>
      </c>
      <c r="K106" t="inlineStr">
        <is>
          <t>[NONE]</t>
        </is>
      </c>
      <c r="L106" t="inlineStr">
        <is>
          <t>Diabetes Mellitus</t>
        </is>
      </c>
      <c r="M106" t="inlineStr">
        <is>
          <t>Clinic</t>
        </is>
      </c>
      <c r="P106" t="inlineStr">
        <is>
          <t>ม่วง 2 - บทที่ 12</t>
        </is>
      </c>
      <c r="R106" t="inlineStr">
        <is>
          <t>Rapid-Acting Insulin Pharmacokinetics</t>
        </is>
      </c>
    </row>
    <row r="107" ht="13.2" customHeight="1" s="49">
      <c r="A107" t="n">
        <v>105</v>
      </c>
      <c r="B107" t="inlineStr">
        <is>
          <t>ผลของ insulin ยกเว้น</t>
        </is>
      </c>
      <c r="C107" t="inlineStr">
        <is>
          <t>[NONE]</t>
        </is>
      </c>
      <c r="D107" t="inlineStr">
        <is>
          <t>เพิ่ม gluconeogenesis ที่ตับ</t>
        </is>
      </c>
      <c r="E107" t="inlineStr">
        <is>
          <t>เพิ่ม fatty acid ในกระแสเลือด</t>
        </is>
      </c>
      <c r="F107" t="inlineStr">
        <is>
          <t>เพิ่มการสร้าง glycogen ที่ตับ</t>
        </is>
      </c>
      <c r="G107" t="inlineStr">
        <is>
          <t>ลด glycogenolysis ที่ตับ</t>
        </is>
      </c>
      <c r="H107" t="inlineStr">
        <is>
          <t>ไม่มีข้อใดถูก</t>
        </is>
      </c>
      <c r="I107" t="n">
        <v>1</v>
      </c>
      <c r="J107" t="inlineStr">
        <is>
          <t>✅ คำตอบที่ถูกต้อง: ข้อ ก. เพิ่ม gluconeogenesis ที่ตับ
🎯 ทำไมข้อนี้ถึงถูก: Insulin เป็นฮอร์โมนหลักของภาวะดูดซึม (anabolic hormone) มีหน้าที่ยับยั้งกระบวนการสร้างกลูโคสที่ตับ (inhibits hepatic gluconeogenesis) และยับยั้งการสลายไกลโคเจน (inhibits glycogenolysis) เพื่อลดระดับน้ำตาลในเลือด ดังนั้นการกล่าวว่าเพิ่ม gluconeogenesis จึงเป็นข้อความที่ผิดและเป็นข้อยกเว้น
🔍 ข้ออื่นผิดเพราะอะไร:
• ข้อ ข. ในทางสรีรวิทยา insulin ยับยั้ง lipolysis และลด fatty acids ในเลือด แต่ตามตัวเลือกข้อ ก ผิดอย่างเด่นชัดที่สุดในบทบาทควบคุมน้ำตาล
• ข้อ ค. เป็นผลจริงของ insulin: กระตุ้นการสร้าง glycogen ที่ตับและกล้ามเนื้อ (stimulates glycogenesis)
• ข้อ ง. เป็นผลจริงของ insulin: ลดการสลาย glycogen ที่ตับ (inhibits glycogenolysis)
• ข้อ จ. ผิด: ข้อ ก เป็นข้อยกเว้นที่ชัดเจน</t>
        </is>
      </c>
      <c r="K107" t="inlineStr">
        <is>
          <t>[NONE]</t>
        </is>
      </c>
      <c r="L107" t="inlineStr">
        <is>
          <t>Endocrine Physiology</t>
        </is>
      </c>
      <c r="M107" t="inlineStr">
        <is>
          <t>Clinic</t>
        </is>
      </c>
      <c r="P107" t="inlineStr">
        <is>
          <t>ม่วง 2 - บทที่ 12</t>
        </is>
      </c>
      <c r="R107" t="inlineStr">
        <is>
          <t>Physiological Actions of Insulin</t>
        </is>
      </c>
    </row>
    <row r="108" ht="13.2" customHeight="1" s="49">
      <c r="A108" t="n">
        <v>106</v>
      </c>
      <c r="B108" t="inlineStr">
        <is>
          <t>ข้อใดคือฤทธิ์ของ sulfonylurea</t>
        </is>
      </c>
      <c r="C108" t="inlineStr">
        <is>
          <t>[NONE]</t>
        </is>
      </c>
      <c r="D108" t="inlineStr">
        <is>
          <t>ลดปริมาณกลูโคสในกระแสเลือด</t>
        </is>
      </c>
      <c r="E108" t="inlineStr">
        <is>
          <t>ลด gluconeogenesis ในตับ</t>
        </is>
      </c>
      <c r="F108" t="inlineStr">
        <is>
          <t>เพิ่มการดูดซึมกลูโคสในทางเดินอาหาร</t>
        </is>
      </c>
      <c r="G108" t="inlineStr">
        <is>
          <t>เพิ่ม insulin receptor sensitivity</t>
        </is>
      </c>
      <c r="H108" t="inlineStr">
        <is>
          <t>ไม่มีข้อใดถูกต้อง</t>
        </is>
      </c>
      <c r="I108" t="n">
        <v>1</v>
      </c>
      <c r="J108" t="inlineStr">
        <is>
          <t>✅ คำตอบที่ถูกต้อง: ข้อ ก. ลดปริมาณกลูโคสในกระแสเลือด
🎯 ทำไมข้อนี้ถึงถูก: ยากลุ่ม Sulfonylureas มีฤทธิ์ทางเภสัชวิทยาหลักคือ ลดปริมาณกลูโคสในกระแสเลือด (lower blood glucose) โดยการกระตุ้นการหลั่ง endogenous insulin จาก pancreatic beta-cells
🔍 ข้ออื่นผิดเพราะอะไร:
• ข้อ ข. ผิด: การลด gluconeogenesis ในตับเป็นฤทธิ์หลักของ metformin ในกลุ่ม biguanides
• ข้อ ค. ผิด: ยาไม่ได้เพิ่มการดูดซึมกลูโคสในทางเดินอาหาร
• ข้อ ง. ผิด: การเพิ่ม insulin receptor sensitivity เป็นกลไกหลักของ thiazolidinediones และ metformin
• ข้อ จ. ผิด: มีตัวเลือก ก ที่ถูกต้อง</t>
        </is>
      </c>
      <c r="K108" t="inlineStr">
        <is>
          <t>[NONE]</t>
        </is>
      </c>
      <c r="L108" t="inlineStr">
        <is>
          <t>Diabetes Mellitus</t>
        </is>
      </c>
      <c r="M108" t="inlineStr">
        <is>
          <t>Clinic</t>
        </is>
      </c>
      <c r="P108" t="inlineStr">
        <is>
          <t>ม่วง 2 - บทที่ 12</t>
        </is>
      </c>
      <c r="R108" t="inlineStr">
        <is>
          <t>Pharmacological Action of Sulfonylureas</t>
        </is>
      </c>
    </row>
    <row r="109" ht="13.2" customHeight="1" s="49">
      <c r="A109" t="n">
        <v>107</v>
      </c>
      <c r="B109" t="inlineStr">
        <is>
          <t>สถานการณ์ที่ 13: ผู้ป่วยชายไทยคู่อายุ 60 ปี น้ำหนัก 77 กก. สูง 155 ซม. มีโรคประจำตัวเป็นโรคความดันโลหิตสูง โรคไขมันในเลือด โรค gout ยาที่ใช้ปัจจุบันคือ losartan, HCTZ, ezetimibe, pravastatin, allopurinol FBS = 129 mg%
ข้อใดไม่ใช่ภาวะแทรกซ้อนของโรคเบาหวาน</t>
        </is>
      </c>
      <c r="C109" t="inlineStr">
        <is>
          <t>[NONE]</t>
        </is>
      </c>
      <c r="D109" t="inlineStr">
        <is>
          <t>Neuropathy</t>
        </is>
      </c>
      <c r="E109" t="inlineStr">
        <is>
          <t>Retinopathy</t>
        </is>
      </c>
      <c r="F109" t="inlineStr">
        <is>
          <t>Nephropathy</t>
        </is>
      </c>
      <c r="G109" t="inlineStr">
        <is>
          <t>Myopathy</t>
        </is>
      </c>
      <c r="H109" t="inlineStr">
        <is>
          <t>Congestive heart failure</t>
        </is>
      </c>
      <c r="I109" t="n">
        <v>4</v>
      </c>
      <c r="J109" t="inlineStr">
        <is>
          <t>✅ คำตอบที่ถูกต้อง: ข้อ ง. Myopathy
🎯 ทำไมข้อนี้ถึงถูก: ภาวะแทรกซ้อนคลาสสิกของโรคเบาหวาน ได้แก่ Diabetic Neuropathy, Diabetic Retinopathy, และ Diabetic Nephropathy ส่วน Myopathy ไม่ใช่ภาวะแทรกซ้อนเฉพาะเจาะจงของโรคเบาหวาน (ตามเฉลยของแบบฝึกหัดยอมรับข้อ ง และ จ)
🔍 ข้ออื่นผิดเพราะอะไร:
• ข้อ ก. ผิด: Neuropathy เป็นภาวะแทรกซ้อนทางระบบประสาทที่สำคัญของเบาหวาน
• ข้อ ข. ผิด: Retinopathy เป็นภาวะแทรกซ้อนทางจอประสาทตาที่สำคัญของเบาหวาน
• ข้อ ค. ผิด: Nephropathy เป็นภาวะแทรกซ้อนทางไตที่สำคัญของเบาหวาน
• ข้อ จ. ได้รับการยอมรับร่วมตามเฉลยข้อ ง/จ เนื่องจาก Congestive heart failure แม้สัมพันธ์กับ diabetic cardiomyopathy แต่ไม่ใช่ triopathy ดั้งเดิม</t>
        </is>
      </c>
      <c r="K109" t="inlineStr">
        <is>
          <t>[NONE]</t>
        </is>
      </c>
      <c r="L109" t="inlineStr">
        <is>
          <t>Diabetes Complications</t>
        </is>
      </c>
      <c r="M109" t="inlineStr">
        <is>
          <t>Clinic</t>
        </is>
      </c>
      <c r="N109" t="inlineStr">
        <is>
          <t>Case ID: CASE_P2_ENDO_C13 (สถานการณ์ที่ 13)</t>
        </is>
      </c>
      <c r="P109" t="inlineStr">
        <is>
          <t>ม่วง 2 - บทที่ 12</t>
        </is>
      </c>
      <c r="Q109" t="inlineStr">
        <is>
          <t>CASE_P2_ENDO_C13</t>
        </is>
      </c>
      <c r="R109" t="inlineStr">
        <is>
          <t>Diabetic Complications vs Other Conditions</t>
        </is>
      </c>
    </row>
    <row r="110" ht="13.2" customHeight="1" s="49">
      <c r="A110" t="n">
        <v>108</v>
      </c>
      <c r="B110" t="inlineStr">
        <is>
          <t>สถานการณ์ที่ 13: ผู้ป่วยชายไทยคู่อายุ 60 ปี น้ำหนัก 77 กก. สูง 155 ซม. มีโรคประจำตัวเป็นโรคความดันโลหิตสูง โรคไขมันในเลือด โรค gout ยาที่ใช้ปัจจุบันคือ losartan, HCTZ, ezetimibe, pravastatin, allopurinol FBS = 129 mg%
ข้อใดต่อไปนี้เป็นกลไกของ gliclazide</t>
        </is>
      </c>
      <c r="C110" t="inlineStr">
        <is>
          <t>[NONE]</t>
        </is>
      </c>
      <c r="D110" t="inlineStr">
        <is>
          <t>กระตุ้น PPRA - gramma receptor ที่ adipocyte</t>
        </is>
      </c>
      <c r="E110" t="inlineStr">
        <is>
          <t>ยับยั้งกระบวนการ gluconeogenesis ที่ hepatocyte</t>
        </is>
      </c>
      <c r="F110" t="inlineStr">
        <is>
          <t>ยับยั้งกระบวนการ glucosidase ที่ internal brush border</t>
        </is>
      </c>
      <c r="G110" t="inlineStr">
        <is>
          <t>ยับยั้ง GLP-1, GIP ที่บริเวณลำไส้เล็ก</t>
        </is>
      </c>
      <c r="H110" t="inlineStr">
        <is>
          <t>กระตุ้นการหลั่ง insulin ที่ pancreatic beta cells</t>
        </is>
      </c>
      <c r="I110" t="n">
        <v>5</v>
      </c>
      <c r="J110" t="inlineStr">
        <is>
          <t>✅ คำตอบที่ถูกต้อง: ข้อ จ. กระตุ้นการหลั่ง insulin ที่ pancreatic beta cells
🎯 ทำไมข้อนี้ถึงถูก: Gliclazide เป็นยากลุ่ม second-generation sulfonylurea ออกฤทธิ์จับกับ SUR1 บน ATP-sensitive K+ channels เพื่อกระตุ้นการหลั่ง insulin จาก pancreatic beta-cells
🔍 ข้ออื่นผิดเพราะอะไร:
• ข้อ ก. ผิด: การกระตุ้น PPAR-gamma receptor ที่ adipocytes เป็นกลไกของยากลุ่ม thiazolidinediones
• ข้อ ข. ผิด: การยับยั้ง gluconeogenesis ที่ hepatocytes เป็นกลไกของ metformin
• ข้อ ค. ผิด: การยับยั้งเอนไซม์ alpha-glucosidase ที่ intestinal brush border เป็นกลไกของ acarbose
• ข้อ ง. ผิด: การยับยั้งการทำลาย GLP-1 และ GIP เป็นกลไกของยากลุ่ม DPP-4 inhibitors</t>
        </is>
      </c>
      <c r="K110" t="inlineStr">
        <is>
          <t>[NONE]</t>
        </is>
      </c>
      <c r="L110" t="inlineStr">
        <is>
          <t>Diabetes Mellitus</t>
        </is>
      </c>
      <c r="M110" t="inlineStr">
        <is>
          <t>Clinic</t>
        </is>
      </c>
      <c r="N110" t="inlineStr">
        <is>
          <t>Case ID: CASE_P2_ENDO_C13 (สถานการณ์ที่ 13)</t>
        </is>
      </c>
      <c r="P110" t="inlineStr">
        <is>
          <t>ม่วง 2 - บทที่ 12</t>
        </is>
      </c>
      <c r="Q110" t="inlineStr">
        <is>
          <t>CASE_P2_ENDO_C13</t>
        </is>
      </c>
      <c r="R110" t="inlineStr">
        <is>
          <t>Mechanism of Action of Gliclazide</t>
        </is>
      </c>
    </row>
    <row r="111" ht="13.2" customHeight="1" s="49">
      <c r="A111" t="n">
        <v>109</v>
      </c>
      <c r="B111" t="inlineStr">
        <is>
          <t>สถานการณ์ที่ 13: ผู้ป่วยชายไทยคู่อายุ 60 ปี น้ำหนัก 77 กก. สูง 155 ซม. มีโรคประจำตัวเป็นโรคความดันโลหิตสูง โรคไขมันในเลือด โรค gout ยาที่ใช้ปัจจุบันคือ losartan, HCTZ, ezetimibe, pravastatin, allopurinol FBS = 129 mg%
ผู้ป่วยเป็นเบาหวานประเภทใด</t>
        </is>
      </c>
      <c r="C111" t="inlineStr">
        <is>
          <t>[NONE]</t>
        </is>
      </c>
      <c r="D111" t="inlineStr">
        <is>
          <t>Type 1 DM</t>
        </is>
      </c>
      <c r="E111" t="inlineStr">
        <is>
          <t>Type 2 DM</t>
        </is>
      </c>
      <c r="F111" t="inlineStr">
        <is>
          <t>Gestational DM</t>
        </is>
      </c>
      <c r="G111" t="inlineStr">
        <is>
          <t>Impaired fasting glucose</t>
        </is>
      </c>
      <c r="H111" t="inlineStr">
        <is>
          <t>Pre-diabetes</t>
        </is>
      </c>
      <c r="I111" t="n">
        <v>2</v>
      </c>
      <c r="J111" t="inlineStr">
        <is>
          <t>✅ คำตอบที่ถูกต้อง: ข้อ ข. Type 2 DM
🎯 ทำไมข้อนี้ถึงถูก: ผู้ป่วยชายอายุ 60 ปี น้ำหนักเกิน (BMI 32 kg/m2) มีโรคร่วม Metabolic Syndrome (HT, DLP, Gout) และตรวจพบ FBS 129 mg/dL เข้าได้กับ Type 2 Diabetes Mellitus (T2DM)
🔍 ข้ออื่นผิดเพราะอะไร:
• ข้อ ก. ผิด: Type 1 DM มักพบในเด็กหรือวัยรุ่น รูปร่างผอม และขาด insulin อย่างสิ้นเชิง
• ข้อ ค. ผิด: Gestational DM วินิจฉัยเฉพาะในหญิงมีครรภ์
• ข้อ ง. ผิด: Impaired Fasting Glucose คือระดับ FPG 100-125 mg/dL แต่ผู้ป่วยรายนี้มี FBS 129 mg/dL ซึ่งเกิน 126 mg/dL จัดเป็นเบาหวาน
• ข้อ จ. ผิด: Pre-diabetes ใช้สำหรับ FPG 100-125 mg/dL</t>
        </is>
      </c>
      <c r="K111" t="inlineStr">
        <is>
          <t>[NONE]</t>
        </is>
      </c>
      <c r="L111" t="inlineStr">
        <is>
          <t>Diabetes Mellitus</t>
        </is>
      </c>
      <c r="M111" t="inlineStr">
        <is>
          <t>Clinic</t>
        </is>
      </c>
      <c r="N111" t="inlineStr">
        <is>
          <t>Case ID: CASE_P2_ENDO_C13 (สถานการณ์ที่ 13)</t>
        </is>
      </c>
      <c r="P111" t="inlineStr">
        <is>
          <t>ม่วง 2 - บทที่ 12</t>
        </is>
      </c>
      <c r="Q111" t="inlineStr">
        <is>
          <t>CASE_P2_ENDO_C13</t>
        </is>
      </c>
      <c r="R111" t="inlineStr">
        <is>
          <t>Classification of Diabetes Mellitus</t>
        </is>
      </c>
    </row>
    <row r="112" ht="13.2" customHeight="1" s="49">
      <c r="A112" t="n">
        <v>110</v>
      </c>
      <c r="B112" t="inlineStr">
        <is>
          <t>สถานการณ์ที่ 13: ผู้ป่วยชายไทยคู่อายุ 60 ปี น้ำหนัก 77 กก. สูง 155 ซม. มีโรคประจำตัวเป็นโรคความดันโลหิตสูง โรคไขมันในเลือด โรค gout ยาที่ใช้ปัจจุบันคือ losartan, HCTZ, ezetimibe, pravastatin, allopurinol FBS = 129 mg%
จงเลือกยาเบาหวานสำหรับผู้ป่วยรายนี้ ที่เหมาะสมที่สุด</t>
        </is>
      </c>
      <c r="C112" t="inlineStr">
        <is>
          <t>[NONE]</t>
        </is>
      </c>
      <c r="D112" t="inlineStr">
        <is>
          <t>Acarbose</t>
        </is>
      </c>
      <c r="E112" t="inlineStr">
        <is>
          <t>Metformin</t>
        </is>
      </c>
      <c r="F112" t="inlineStr">
        <is>
          <t>Pioglitazone</t>
        </is>
      </c>
      <c r="G112" t="inlineStr">
        <is>
          <t>Glibencarmide</t>
        </is>
      </c>
      <c r="H112" t="inlineStr">
        <is>
          <t>Chlorpropamide</t>
        </is>
      </c>
      <c r="I112" t="n">
        <v>2</v>
      </c>
      <c r="J112" t="inlineStr">
        <is>
          <t>✅ คำตอบที่ถูกต้อง: ข้อ ข. Metformin
🎯 ทำไมข้อนี้ถึงถูก: Metformin เป็น first-line drug of choice ที่เหมาะสมที่สุดสำหรับผู้ป่วยรายนี้ เนื่องจากมีน้ำหนักเกิน (obesity) โดยยาช่วยลดน้ำหนักหรือไม่ทำให้น้ำหนักเพิ่ม ไม่ทำให้เกิด hypoglycemia และช่วยลด cardiovascular mortality
🔍 ข้ออื่นผิดเพราะอะไร:
• ข้อ ก. ผิด: Acarbose มีประสิทธิภาพในการลด HbA1c ต่ำ และมีผลข้างเคียงทางเดินอาหารสูง ไม่ใช่ยาทางเลือกแรก
• ข้อ ค. ผิด: Pioglitazone ทำให้น้ำหนักตัวเพิ่มขึ้นและบวมน้ำ จึงไม่เหมาะเป็นตัวแรกในผู้ป่วยอ้วน
• ข้อ ง. ผิด: Glibenclamide เสี่ยงต่อ hypoglycemia สูงและทำให้น้ำหนักตัวเพิ่มขึ้น
• ข้อ จ. ผิด: Chlorpropamide เสี่ยงต่อ prolonged hypoglycemia สูงมากและมีผลข้างเคียงมาก ไม่นิยมใช้แล้ว</t>
        </is>
      </c>
      <c r="K112" t="inlineStr">
        <is>
          <t>[NONE]</t>
        </is>
      </c>
      <c r="L112" t="inlineStr">
        <is>
          <t>Diabetes Mellitus</t>
        </is>
      </c>
      <c r="M112" t="inlineStr">
        <is>
          <t>Clinic</t>
        </is>
      </c>
      <c r="N112" t="inlineStr">
        <is>
          <t>Case ID: CASE_P2_ENDO_C13 (สถานการณ์ที่ 13)</t>
        </is>
      </c>
      <c r="P112" t="inlineStr">
        <is>
          <t>ม่วง 2 - บทที่ 12</t>
        </is>
      </c>
      <c r="Q112" t="inlineStr">
        <is>
          <t>CASE_P2_ENDO_C13</t>
        </is>
      </c>
      <c r="R112" t="inlineStr">
        <is>
          <t>Antidiabetic Drug Selection in Obese Patients</t>
        </is>
      </c>
    </row>
    <row r="113" ht="13.2" customHeight="1" s="49">
      <c r="A113" t="n">
        <v>111</v>
      </c>
      <c r="B113" t="inlineStr">
        <is>
          <t>สถานการณ์ที่ 13: ผู้ป่วยชายไทยคู่อายุ 60 ปี น้ำหนัก 77 กก. สูง 155 ซม. มีโรคประจำตัวเป็นโรคความดันโลหิตสูง โรคไขมันในเลือด โรค gout ยาที่ใช้ปัจจุบันคือ losartan, HCTZ, ezetimibe, pravastatin, allopurinol FBS = 129 mg%
เหตุผลในการเลือกยาให้กับผู้ป่วยรายนี้ ข้อใดกล่าวถูกต้อง</t>
        </is>
      </c>
      <c r="C113" t="inlineStr">
        <is>
          <t>[NONE]</t>
        </is>
      </c>
      <c r="D113" t="inlineStr">
        <is>
          <t>ผู้ป่วยมีน้ำหนักเกิน</t>
        </is>
      </c>
      <c r="E113" t="inlineStr">
        <is>
          <t>ยานี้สามารถลดน้ำตาลหลังอาหารได้ดี</t>
        </is>
      </c>
      <c r="F113" t="inlineStr">
        <is>
          <t>ยานี้ไม่ทำให้เกิด hypoglycemia</t>
        </is>
      </c>
      <c r="G113" t="inlineStr">
        <is>
          <t>ยานี้มีผลข้างเคียงน้อย</t>
        </is>
      </c>
      <c r="H113" t="inlineStr">
        <is>
          <t>ยานี้สามารถทานก่อนหรือหลังอาหารก็ได้</t>
        </is>
      </c>
      <c r="I113" t="n">
        <v>4</v>
      </c>
      <c r="J113" t="inlineStr">
        <is>
          <t>✅ คำตอบที่ถูกต้อง: ข้อ ง. ยานี้มีผลข้างเคียงน้อย
🎯 ทำไมข้อนี้ถึงถูก: ตามเฉลยของแบบฝึกหัดระบุข้อ ง (หรือข้อ ก/ค ในทางคลินิก) โดย Metformin มีความปลอดภัยสูง ไม่ทำให้เกิด hypoglycemia และช่วยควบคุมน้ำหนักตัวในผู้ป่วยที่มีน้ำหนักเกิน
🔍 ข้ออื่นผิดเพราะอะไร:
• ข้อ ก. เป็นเหตุผลทางคลินิกที่สำคัญยิ่ง แต่เฉลยแบบฝึกหัดกำหนดข้อ ง
• ข้อ ข. ผิด: Metformin ลด fasting plasma glucose เป็นหลัก ไม่ใช่ยาลด postprandial glucose จำเพาะเจาะจงเหมือน glinides หรือ acarbose
• ข้อ ค. ถูกในทางคลินิกเช่นกันเพราะ metformin ไม่ทำให้เกิด hypoglycemia เมื่อใช้เดี่ยวๆ
• ข้อ จ. ผิด: Metformin ต้องรับประทานพร้อมหรือหลังอาหารทันที ไม่ควรรับประทานก่อนอาหารเนื่องจากระคายเคืองทางเดินอาหาร</t>
        </is>
      </c>
      <c r="K113" t="inlineStr">
        <is>
          <t>[NONE]</t>
        </is>
      </c>
      <c r="L113" t="inlineStr">
        <is>
          <t>Diabetes Mellitus</t>
        </is>
      </c>
      <c r="M113" t="inlineStr">
        <is>
          <t>Clinic</t>
        </is>
      </c>
      <c r="N113" t="inlineStr">
        <is>
          <t>Case ID: CASE_P2_ENDO_C13 (สถานการณ์ที่ 13)</t>
        </is>
      </c>
      <c r="P113" t="inlineStr">
        <is>
          <t>ม่วง 2 - บทที่ 12</t>
        </is>
      </c>
      <c r="Q113" t="inlineStr">
        <is>
          <t>CASE_P2_ENDO_C13</t>
        </is>
      </c>
      <c r="R113" t="inlineStr">
        <is>
          <t>Rationale for Metformin Selection</t>
        </is>
      </c>
    </row>
    <row r="114" ht="13.2" customHeight="1" s="49">
      <c r="A114" t="n">
        <v>112</v>
      </c>
      <c r="B114" t="inlineStr">
        <is>
          <t>สถานการณ์ที่ 14: ผู้ป่วยหญิงไทยอายุ 27 ปี น้ำหนัก 50 กิโลกรัม มาโรงพยาบาลด้วยอาการนอนไม่หลับ เหงื่อออก ใจสั่น มือสั่น วัดความดัน 180/90 mmHg ชีพจร 110 ครั้ง/นาที การหายใจ 24 ครั้ง/นาที ต่อมไทรอยด์มีขนาดโตกว่าปกติ 4 เท่า แพทย์ทำการตรวจวินิจฉัยว่าเป็น active hyperthyroidism และ Grave's disease
จากการวินิจฉัยพบความผิดปกติของ parameter ใด</t>
        </is>
      </c>
      <c r="C114" t="inlineStr">
        <is>
          <t>[NONE]</t>
        </is>
      </c>
      <c r="D114" t="inlineStr">
        <is>
          <t>Free T3 สูง TRH สูง</t>
        </is>
      </c>
      <c r="E114" t="inlineStr">
        <is>
          <t>Free T3 สูง TSH ต่ำ</t>
        </is>
      </c>
      <c r="F114" t="inlineStr">
        <is>
          <t>Total T4 สูง TSH สูง</t>
        </is>
      </c>
      <c r="G114" t="inlineStr">
        <is>
          <t>Total T4 ต่ำ TSH สูง</t>
        </is>
      </c>
      <c r="H114" t="inlineStr">
        <is>
          <t>Free T4 ต่ำ TSH สูง</t>
        </is>
      </c>
      <c r="I114" t="n">
        <v>2</v>
      </c>
      <c r="J114" t="inlineStr">
        <is>
          <t>✅ คำตอบที่ถูกต้อง: ข้อ ข. Free T3 สูง TSH ต่ำ
🎯 ทำไมข้อนี้ถึงถูก: ผู้ป่วยมีอาการนอนไม่หลับ เหงื่อออก ใจสั่น มือสั่น น้ำหนักลด ซึ่งเป็นอาการคลาสสิกของ Hyperthyroidism / Thyrotoxicosis ผลตรวจทางห้องปฏิบัติการจะพบระดับฮอร์โมนไทรอยด์อิสระสูง (Elevated Free T3 และ Free T4) ร่วมกับระดับ TSH ต่ำมาก (Suppressed TSH &lt; 0.01 mIU/L) จาก negative feedback suppression ต่อต่อมใต้สมอง
🔍 ข้ออื่นผิดเพราะอะไร:
• ข้อ ก. ผิด: ใน primary hyperthyroidism ระดับ TRH และ TSH จะถูกยับยั้งจนต่ำมาก ไม่ได้สูง
• ข้อ ค. ผิด: TSH สูงร่วมกับ T4 สูง พบได้น้อยมากในภาวะ TSH-secreting pituitary adenoma ไม่ใช่ลักษณะทั่วไป
• ข้อ ง. ผิด: T4 ต่ำ TSH สูง เป็นลักษณะของ primary hypothyroidism
• ข้อ จ. ผิด: Free T4 ต่ำ TSH สูง เป็นผลตรวจของภาวะพร่องฮอร์โมนไทรอยด์</t>
        </is>
      </c>
      <c r="K114" t="inlineStr">
        <is>
          <t>[NONE]</t>
        </is>
      </c>
      <c r="L114" t="inlineStr">
        <is>
          <t>Thyroid Disorders</t>
        </is>
      </c>
      <c r="M114" t="inlineStr">
        <is>
          <t>Clinic</t>
        </is>
      </c>
      <c r="N114" t="inlineStr">
        <is>
          <t>Case ID: CASE_P2_ENDO_C14 (สถานการณ์ที่ 14)</t>
        </is>
      </c>
      <c r="P114" t="inlineStr">
        <is>
          <t>ม่วง 2 - บทที่ 12</t>
        </is>
      </c>
      <c r="Q114" t="inlineStr">
        <is>
          <t>CASE_P2_ENDO_C14</t>
        </is>
      </c>
      <c r="R114" t="inlineStr">
        <is>
          <t>Diagnostic Labs for Hyperthyroidism</t>
        </is>
      </c>
    </row>
    <row r="115" ht="13.2" customHeight="1" s="49">
      <c r="A115" t="n">
        <v>113</v>
      </c>
      <c r="B115" t="inlineStr">
        <is>
          <t>สถานการณ์ที่ 14: ผู้ป่วยหญิงไทยอายุ 27 ปี น้ำหนัก 50 กิโลกรัม มาโรงพยาบาลด้วยอาการนอนไม่หลับ เหงื่อออก ใจสั่น มือสั่น วัดความดัน 180/90 mmHg ชีพจร 110 ครั้ง/นาที การหายใจ 24 ครั้ง/นาที ต่อมไทรอยด์มีขนาดโตกว่าปกติ 4 เท่า แพทย์ทำการตรวจวินิจฉัยว่าเป็น active hyperthyroidism และ Grave's disease
แพทย์สั่งตรวจ radioactive iodine อยากทราบว่า radioactive iodine ที่นิยมใช้คืออะไร และระดับค่า radioactive uptake เป็นอย่างไร</t>
        </is>
      </c>
      <c r="C115" t="inlineStr">
        <is>
          <t>[NONE]</t>
        </is>
      </c>
      <c r="D115" t="inlineStr">
        <is>
          <t>I-123, สูงกว่าคนปกติ</t>
        </is>
      </c>
      <c r="E115" t="inlineStr">
        <is>
          <t>I-123, ต่ำกว่าคนปกติ</t>
        </is>
      </c>
      <c r="F115" t="inlineStr">
        <is>
          <t>I-123, ไม่ต่างจากคนปกติ</t>
        </is>
      </c>
      <c r="G115" t="inlineStr">
        <is>
          <t>I-131, สูงกว่าคนปกติ</t>
        </is>
      </c>
      <c r="H115" t="inlineStr">
        <is>
          <t>I-131, ต่ำกว่าคนปกติ</t>
        </is>
      </c>
      <c r="I115" t="n">
        <v>1</v>
      </c>
      <c r="J115" t="inlineStr">
        <is>
          <t>✅ คำตอบที่ถูกต้อง: ข้อ ก. I-123, สูงกว่าคนปกติ
🎯 ทำไมข้อนี้ถึงถูก: สำหรับการตรวจวินิจฉัย (diagnostic imaging / uptake) นิยมใช้ไอโซโทปรังสี I-123 เนื่องจากให้รังสีแกมมาที่ปลอดภัยต่อผู้ป่วยและมี half-life สั้น (13 ชั่วโมง) โดยในผู้ป่วย Graves' disease จะพบค่า Radioactive Iodine Uptake (RAIU) สูงกว่าคนปกติอย่างชัดเจน (diffuse increased uptake)
🔍 ข้ออื่นผิดเพราะอะไร:
• ข้อ ข. ผิด: ใน hyperthyroidism จาก Graves' disease ค่า uptake จะสูง ไม่ใช่ต่ำกว่าปกติ
• ข้อ ค. ผิด: ค่า uptake จะเพิ่มสูงขึ้นอย่างมีนัยสำคัญ ไม่เท่ากับคนปกติ
• ข้อ ง. ผิด: I-131 ให้รังสีบีตาพลังงานสูง นิยมใช้สำหรับการรักษาทำลายต่อมไทรอยด์ (ablation therapy) ไม่ใช่วิธีแรกในการตรวจวินิจฉัยทั่วไป
• ข้อ จ. ผิด: I-131 ใช้เพื่อการรักษา และค่า uptake ใน Graves' disease จะสูง</t>
        </is>
      </c>
      <c r="K115" t="inlineStr">
        <is>
          <t>[NONE]</t>
        </is>
      </c>
      <c r="L115" t="inlineStr">
        <is>
          <t>Thyroid Disorders</t>
        </is>
      </c>
      <c r="M115" t="inlineStr">
        <is>
          <t>Clinic</t>
        </is>
      </c>
      <c r="N115" t="inlineStr">
        <is>
          <t>Case ID: CASE_P2_ENDO_C14 (สถานการณ์ที่ 14)</t>
        </is>
      </c>
      <c r="P115" t="inlineStr">
        <is>
          <t>ม่วง 2 - บทที่ 12</t>
        </is>
      </c>
      <c r="Q115" t="inlineStr">
        <is>
          <t>CASE_P2_ENDO_C14</t>
        </is>
      </c>
      <c r="R115" t="inlineStr">
        <is>
          <t>Radioactive Iodine Uptake (RAIU)</t>
        </is>
      </c>
    </row>
    <row r="116" ht="13.2" customHeight="1" s="49">
      <c r="A116" t="n">
        <v>114</v>
      </c>
      <c r="B116" t="inlineStr">
        <is>
          <t>สถานการณ์ที่ 14: ผู้ป่วยหญิงไทยอายุ 27 ปี น้ำหนัก 50 กิโลกรัม มาโรงพยาบาลด้วยอาการนอนไม่หลับ เหงื่อออก ใจสั่น มือสั่น วัดความดัน 180/90 mmHg ชีพจร 110 ครั้ง/นาที การหายใจ 24 ครั้ง/นาที ต่อมไทรอยด์มีขนาดโตกว่าปกติ 4 เท่า แพทย์ทำการตรวจวินิจฉัยว่าเป็น active hyperthyroidism และ Grave's disease
หลังจากผู้ป่วยทานยาได้ซักระยะหนึ่งแล้วมีอาการ มือสั่น ใจสั่น กระสับกระส่าย อาการเหล่านี้เรียกว่าอาการอะไร</t>
        </is>
      </c>
      <c r="C116" t="inlineStr">
        <is>
          <t>[NONE]</t>
        </is>
      </c>
      <c r="D116" t="inlineStr">
        <is>
          <t>Akathisia</t>
        </is>
      </c>
      <c r="E116" t="inlineStr">
        <is>
          <t>Hypertropia</t>
        </is>
      </c>
      <c r="F116" t="inlineStr">
        <is>
          <t>Pheochromocytoma</t>
        </is>
      </c>
      <c r="G116" t="inlineStr">
        <is>
          <t>Tetralogy spells</t>
        </is>
      </c>
      <c r="H116" t="inlineStr">
        <is>
          <t>Thyrotoxicosis</t>
        </is>
      </c>
      <c r="I116" t="n">
        <v>1</v>
      </c>
      <c r="J116" t="inlineStr">
        <is>
          <t>✅ คำตอบที่ถูกต้อง: ข้อ ก. Akathisia
🎯 ทำไมข้อนี้ถึงถูก: ตามเฉลยของแบบฝึกหัดระบุข้อ ก (Akathisia: อาการกระสับกระส่าย อยู่ไม่นิ่ง ผุดลุกผุดนั่ง) แม้ว่าในบริบทของโรคไทรอยด์ อาการใจสั่น มือสั่น กระสับกระส่ายจะเป็นอาการแสดงของ Thyrotoxicosis (ข้อ จ)
🔍 ข้ออื่นผิดเพราะอะไร:
• ข้อ ข. ผิด: Hypertropia เป็นภาวะตาเขขึ้นด้านบน ไม่เกี่ยวข้องกับอาการสั่นหรือกระสับกระส่าย
• ข้อ ค. ผิด: Pheochromocytoma เป็นเนื้องอกของต่อมหมวกไตที่หลั่ง catecholamines
• ข้อ ง. ผิด: Tetralogy spells เป็นภาวะเขียวขาดออกซิเจนในผู้ป่วยโรคหัวใจพิการแต่กำเนิด TOF
• ข้อ จ. ในทางคลินิกเป็นอาการแสดงของ Thyrotoxicosis แต่เฉลยต้นฉบับระบุข้อ ก</t>
        </is>
      </c>
      <c r="K116" t="inlineStr">
        <is>
          <t>[NONE]</t>
        </is>
      </c>
      <c r="L116" t="inlineStr">
        <is>
          <t>Clinical Manifestations</t>
        </is>
      </c>
      <c r="M116" t="inlineStr">
        <is>
          <t>Clinic</t>
        </is>
      </c>
      <c r="N116" t="inlineStr">
        <is>
          <t>Case ID: CASE_P2_ENDO_C14 (สถานการณ์ที่ 14)</t>
        </is>
      </c>
      <c r="P116" t="inlineStr">
        <is>
          <t>ม่วง 2 - บทที่ 12</t>
        </is>
      </c>
      <c r="Q116" t="inlineStr">
        <is>
          <t>CASE_P2_ENDO_C14</t>
        </is>
      </c>
      <c r="R116" t="inlineStr">
        <is>
          <t>Symptom Identification</t>
        </is>
      </c>
    </row>
    <row r="117" ht="13.2" customHeight="1" s="49">
      <c r="A117" t="n">
        <v>115</v>
      </c>
      <c r="B117" t="inlineStr">
        <is>
          <t>สถานการณ์ที่ 14: ผู้ป่วยหญิงไทยอายุ 27 ปี น้ำหนัก 50 กิโลกรัม มาโรงพยาบาลด้วยอาการนอนไม่หลับ เหงื่อออก ใจสั่น มือสั่น วัดความดัน 180/90 mmHg ชีพจร 110 ครั้ง/นาที การหายใจ 24 ครั้ง/นาที ต่อมไทรอยด์มีขนาดโตกว่าปกติ 4 เท่า แพทย์ทำการตรวจวินิจฉัยว่าเป็น active hyperthyroidism และ Grave's disease
ยาใดที่เหมาะสมในผู้ป่วยรายนี้</t>
        </is>
      </c>
      <c r="C117" t="inlineStr">
        <is>
          <t>[NONE]</t>
        </is>
      </c>
      <c r="D117" t="inlineStr">
        <is>
          <t>PTU</t>
        </is>
      </c>
      <c r="E117" t="inlineStr">
        <is>
          <t>PTU + Propranolol</t>
        </is>
      </c>
      <c r="F117" t="inlineStr">
        <is>
          <t>Methimazole</t>
        </is>
      </c>
      <c r="G117" t="inlineStr">
        <is>
          <t>Lithium</t>
        </is>
      </c>
      <c r="H117" t="inlineStr">
        <is>
          <t>Lugol's solution</t>
        </is>
      </c>
      <c r="I117" t="n">
        <v>2</v>
      </c>
      <c r="J117" t="inlineStr">
        <is>
          <t>✅ คำตอบที่ถูกต้อง: ข้อ ข. PTU + Propranolol
🎯 ทำไมข้อนี้ถึงถูก: การรักษาผู้ป่วย hyperthyroidism ที่มีอาการ adrenergic ชัดเจน (ใจสั่น มือสั่น เหงื่อออก นอนไม่หลับ) ควรได้รับยาต้านไทรอยด์ เช่น PTU (หรือ Methimazole) ร่วมกับ Beta-blocker เช่น Propranolol เพื่อบรรเทาอาการของระบบประสาทซิมพาเทติกอย่างรวดเร็วและช่วยยับยั้ง peripheral conversion ของ T4 เป็น T3
🔍 ข้ออื่นผิดเพราะอะไร:
• ข้อ ก. ผิด: การให้ PTU เดี่ยวๆ ต้องใช้เวลาหลายสัปดาห์กว่าฮอร์โมนจะลดลง ไม่สามารถควบคุมอาการใจสั่นมือสั่นเฉียบพลันได้ทันท่วงที
• ข้อ ค. ผิด: ขาด beta-blocker ในการควบคุมอาการทางระบบประสาทซิมพาเทติก
• ข้อ ง. ผิด: Lithium ไม่ใช่ยาทางเลือกแรกในการรักษา hyperthyroidism
• ข้อ จ. ผิด: Lugol's solution ใช้เตรียมผู้ป่วยก่อนผ่าตัดหรือรักษา thyroid storm ไม่ใช่ยาหลักระยะยาว</t>
        </is>
      </c>
      <c r="K117" t="inlineStr">
        <is>
          <t>[NONE]</t>
        </is>
      </c>
      <c r="L117" t="inlineStr">
        <is>
          <t>Thyroid Disorders</t>
        </is>
      </c>
      <c r="M117" t="inlineStr">
        <is>
          <t>Clinic</t>
        </is>
      </c>
      <c r="N117" t="inlineStr">
        <is>
          <t>Case ID: CASE_P2_ENDO_C14 (สถานการณ์ที่ 14)</t>
        </is>
      </c>
      <c r="P117" t="inlineStr">
        <is>
          <t>ม่วง 2 - บทที่ 12</t>
        </is>
      </c>
      <c r="Q117" t="inlineStr">
        <is>
          <t>CASE_P2_ENDO_C14</t>
        </is>
      </c>
      <c r="R117" t="inlineStr">
        <is>
          <t>Pharmacotherapy of Hyperthyroidism</t>
        </is>
      </c>
    </row>
    <row r="118" ht="13.2" customHeight="1" s="49">
      <c r="A118" t="n">
        <v>116</v>
      </c>
      <c r="B118" t="inlineStr">
        <is>
          <t>สถานการณ์ที่ 15: ผู้ป่วยหญิงคู่อายุ 35 ปี ไม่คุมกำเนิด มาหาเพราะใจสั่น มือสั่น ขี้ร้อน เหงื่อออกตลอดเวลา มีตาโปน (exophthalmos) คอโต
LAB: TOTAL T4 20 mcg/dl (6-12) FREE T4 2.7 ng/dl (0.6-8)
TOTAL T3 300 ng/dl (80-200) TSH 0.001 mcg/mcl (0.5-1)
จากอาการและอาการแสดงและผลตรวจร่างกาย ผู้ป่วยมีภาวะใด</t>
        </is>
      </c>
      <c r="C118" t="inlineStr">
        <is>
          <t>[NONE]</t>
        </is>
      </c>
      <c r="D118" t="inlineStr">
        <is>
          <t>Euthyroid</t>
        </is>
      </c>
      <c r="E118" t="inlineStr">
        <is>
          <t>Thyroiditis</t>
        </is>
      </c>
      <c r="F118" t="inlineStr">
        <is>
          <t>Hypothyroid</t>
        </is>
      </c>
      <c r="G118" t="inlineStr">
        <is>
          <t>Thyroid cancer</t>
        </is>
      </c>
      <c r="H118" t="inlineStr">
        <is>
          <t>Thyrotoxicosis</t>
        </is>
      </c>
      <c r="I118" t="n">
        <v>5</v>
      </c>
      <c r="J118" t="inlineStr">
        <is>
          <t>✅ คำตอบที่ถูกต้อง: ข้อ จ. Thyrotoxicosis
🎯 ทำไมข้อนี้ถึงถูก: ผู้ป่วยหญิงอายุ 35 ปี มีอาการใจสั่น มือสั่น ขี้ร้อน เหงื่อออกตลอดเวลา ตรวจร่างกายพบตาโปน (exophthalmos) คอโต (goiter) และผลแล็บพบ T3/T4 สูงมาก TSH ต่ำมาก วินิจฉัยได้อย่างชัดเจนว่าเป็นภาวะ Thyrotoxicosis (Graves' disease)
🔍 ข้ออื่นผิดเพราะอะไร:
• ข้อ ก. ผิด: Euthyroid คือภาวะที่การทำงานของต่อมไทรอยด์อยู่ในเกณฑ์ปกติ
• ข้อ ข. ผิด: Thyroiditis คือต่อมไทรอยด์อักเสบ มักมีอาการเจ็บบริเวณต่อม และไม่มี exophthalmos
• ข้อ ค. ผิด: Hypothyroid คือภาวะพร่องฮอร์โมนไทรอยด์ จะมีอาการขี้หนาว ท้องผูก น้ำหนักเพิ่ม ผิวแห้ง ชักช้า
• ข้อ ง. ผิด: Thyroid cancer มักคลำได้ก้อนเดี่ยวแข็ง (solitary thyroid nodule) โดยการทำงานของต่อมมักเป็น euthyroid</t>
        </is>
      </c>
      <c r="K118" t="inlineStr">
        <is>
          <t>[NONE]</t>
        </is>
      </c>
      <c r="L118" t="inlineStr">
        <is>
          <t>Thyroid Disorders</t>
        </is>
      </c>
      <c r="M118" t="inlineStr">
        <is>
          <t>Clinic</t>
        </is>
      </c>
      <c r="N118" t="inlineStr">
        <is>
          <t>Case ID: CASE_P2_ENDO_C15 (สถานการณ์ที่ 15)</t>
        </is>
      </c>
      <c r="P118" t="inlineStr">
        <is>
          <t>ม่วง 2 - บทที่ 12</t>
        </is>
      </c>
      <c r="Q118" t="inlineStr">
        <is>
          <t>CASE_P2_ENDO_C15</t>
        </is>
      </c>
      <c r="R118" t="inlineStr">
        <is>
          <t>Clinical Manifestations of Graves' Disease</t>
        </is>
      </c>
    </row>
    <row r="119" ht="13.2" customHeight="1" s="49">
      <c r="A119" t="n">
        <v>117</v>
      </c>
      <c r="B119" t="inlineStr">
        <is>
          <t>สถานการณ์ที่ 15: ผู้ป่วยหญิงคู่อายุ 35 ปี ไม่คุมกำเนิด มาหาเพราะใจสั่น มือสั่น ขี้ร้อน เหงื่อออกตลอดเวลา มีตาโปน (exophthalmos) คอโต
LAB: TOTAL T4 20 mcg/dl (6-12) FREE T4 2.7 ng/dl (0.6-8)
TOTAL T3 300 ng/dl (80-200) TSH 0.001 mcg/mcl (0.5-1)
ยาที่เหมาะสมและปลอดภัยกับผู้ป่วยรายนี้คือ</t>
        </is>
      </c>
      <c r="C119" t="inlineStr">
        <is>
          <t>[NONE]</t>
        </is>
      </c>
      <c r="D119" t="inlineStr">
        <is>
          <t>Propranolol</t>
        </is>
      </c>
      <c r="E119" t="inlineStr">
        <is>
          <t>Propylthiouracil</t>
        </is>
      </c>
      <c r="F119" t="inlineStr">
        <is>
          <t>KI</t>
        </is>
      </c>
      <c r="G119" t="inlineStr">
        <is>
          <t>Liothyronine sodium</t>
        </is>
      </c>
      <c r="H119" t="inlineStr">
        <is>
          <t>Levothyroxine sodium</t>
        </is>
      </c>
      <c r="I119" t="n">
        <v>2</v>
      </c>
      <c r="J119" t="inlineStr">
        <is>
          <t>✅ คำตอบที่ถูกต้อง: ข้อ ข. Propylthiouracil
🎯 ทำไมข้อนี้ถึงถูก: ผู้ป่วยหญิงวัยเจริญพันธุ์ที่ไม่ได้คุมกำเนิดและอาจตั้งครรภ์ได้ ยาต้านไทรอยด์ที่ปลอดภัยที่สุดหากเกิดการตั้งครรภ์ในไตรมาสแรก (first trimester) คือ Propylthiouracil (PTU) เนื่องจากผ่านรกได้น้อยกว่าและไม่ก่อให้เกิดความพิการแต่กำเนิดร้ายแรง (methimazole สัมพันธ์กับ aplasia cutis และ choanal atresia)
🔍 ข้ออื่นผิดเพราะอะไร:
• ข้อ ก. ผิด: Propranolol เป็นเพียงยาบรรเทาอาการ ไม่ใช่ยาต้านการสร้างฮอร์โมนไทรอยด์
• ข้อ ค. ผิด: Potassium iodide (KI) ใช้ระยะสั้น ไม่ใช้รักษาหลักระยะยาวเพราะจะเกิด escape phenomenon
• ข้อ ง. ผิด: Liothyronine sodium เป็นฮอร์โมน T3 สังเคราะห์สำหรับรักษา hypothyroidism ห้ามใช้ใน thyrotoxicosis
• ข้อ จ. ผิด: Levothyroxine sodium เป็นฮอร์โมน T4 สำหรับรักษา hypothyroidism ห้ามใช้ใน thyrotoxicosis</t>
        </is>
      </c>
      <c r="K119" t="inlineStr">
        <is>
          <t>[NONE]</t>
        </is>
      </c>
      <c r="L119" t="inlineStr">
        <is>
          <t>Thyroid Disorders</t>
        </is>
      </c>
      <c r="M119" t="inlineStr">
        <is>
          <t>Clinic</t>
        </is>
      </c>
      <c r="N119" t="inlineStr">
        <is>
          <t>Case ID: CASE_P2_ENDO_C15 (สถานการณ์ที่ 15)</t>
        </is>
      </c>
      <c r="P119" t="inlineStr">
        <is>
          <t>ม่วง 2 - บทที่ 12</t>
        </is>
      </c>
      <c r="Q119" t="inlineStr">
        <is>
          <t>CASE_P2_ENDO_C15</t>
        </is>
      </c>
      <c r="R119" t="inlineStr">
        <is>
          <t>Antithyroid Selection in Women of Childbearing Age</t>
        </is>
      </c>
    </row>
    <row r="120" ht="13.2" customHeight="1" s="49">
      <c r="A120" t="n">
        <v>118</v>
      </c>
      <c r="B120" t="inlineStr">
        <is>
          <t>สถานการณ์ที่ 15: ผู้ป่วยหญิงคู่อายุ 35 ปี ไม่คุมกำเนิด มาหาเพราะใจสั่น มือสั่น ขี้ร้อน เหงื่อออกตลอดเวลา มีตาโปน (exophthalmos) คอโต
LAB: TOTAL T4 20 mcg/dl (6-12) FREE T4 2.7 ng/dl (0.6-8)
TOTAL T3 300 ng/dl (80-200) TSH 0.001 mcg/mcl (0.5-1)
ควร monitors อะไร เพื่อดู ADR ของยา</t>
        </is>
      </c>
      <c r="C120" t="inlineStr">
        <is>
          <t>[NONE]</t>
        </is>
      </c>
      <c r="D120" t="inlineStr">
        <is>
          <t>AST</t>
        </is>
      </c>
      <c r="E120" t="inlineStr">
        <is>
          <t>Scr</t>
        </is>
      </c>
      <c r="F120" t="inlineStr">
        <is>
          <t>CBC</t>
        </is>
      </c>
      <c r="G120" t="inlineStr">
        <is>
          <t>Serum K</t>
        </is>
      </c>
      <c r="H120" t="inlineStr">
        <is>
          <t>Serum Na</t>
        </is>
      </c>
      <c r="I120" t="n">
        <v>3</v>
      </c>
      <c r="J120" t="inlineStr">
        <is>
          <t>✅ คำตอบที่ถูกต้อง: ข้อ ค. CBC
🎯 ทำไมข้อนี้ถึงถูก: การติดตามความปลอดภัยจากยาต้านไทรอยด์กลุ่ม thionamides (PTU และ Methimazole) ต้องตรวจ Complete Blood Count (CBC) เพื่อเฝ้าระวัง Agranulocytosis (เม็ดเลือดขาวต่ำรุนแรง) และตรวจ Liver Function Tests (AST/ALT) เพื่อเฝ้าระวัง Hepatotoxicity (โดยเฉพาะ PTU-induced severe liver necrosis) ตามเฉลยยอมรับทั้งข้อ ก และ ค
🔍 ข้ออื่นผิดเพราะอะไร:
• ข้อ ก. ได้รับการยอมรับร่วมตามเฉลยข้อ ก/ค เนื่องจากการตรวจ AST/ALT จำเป็นอย่างยิ่งในการเฝ้าระวังพิษต่อตับของ PTU
• ข้อ ข. ผิด: Serum creatinine ไม่ใช่พารามิเตอร์หลักในการติดตามพิษของยาต้านไทรอยด์
• ข้อ ง. ผิด: Serum potassium ไม่ใช่ผลข้างเคียงโดยตรงของยาต้านไทรอยด์
• ข้อ จ. ผิด: Serum sodium ไม่ใช่พารามิเตอร์หลักในการติดตามความปลอดภัยของ PTU</t>
        </is>
      </c>
      <c r="K120" t="inlineStr">
        <is>
          <t>[NONE]</t>
        </is>
      </c>
      <c r="L120" t="inlineStr">
        <is>
          <t>Adverse Drug Reactions</t>
        </is>
      </c>
      <c r="M120" t="inlineStr">
        <is>
          <t>Clinic</t>
        </is>
      </c>
      <c r="N120" t="inlineStr">
        <is>
          <t>Case ID: CASE_P2_ENDO_C15 (สถานการณ์ที่ 15)</t>
        </is>
      </c>
      <c r="P120" t="inlineStr">
        <is>
          <t>ม่วง 2 - บทที่ 12</t>
        </is>
      </c>
      <c r="Q120" t="inlineStr">
        <is>
          <t>CASE_P2_ENDO_C15</t>
        </is>
      </c>
      <c r="R120" t="inlineStr">
        <is>
          <t>Monitoring Parameters for Thionamides</t>
        </is>
      </c>
    </row>
    <row r="121" ht="13.2" customHeight="1" s="49">
      <c r="A121" t="n">
        <v>119</v>
      </c>
      <c r="B121" t="inlineStr">
        <is>
          <t>สถานการณ์ที่ 15: ผู้ป่วยหญิงคู่อายุ 35 ปี ไม่คุมกำเนิด มาหาเพราะใจสั่น มือสั่น ขี้ร้อน เหงื่อออกตลอดเวลา มีตาโปน (exophthalmos) คอโต
LAB: TOTAL T4 20 mcg/dl (6-12) FREE T4 2.7 ng/dl (0.6-8)
TOTAL T3 300 ng/dl (80-200) TSH 0.001 mcg/mcl (0.5-1)
Adjuvant drug ที่ใช้ในการรักษาโรคต่อมไทรอยด์เป็นพิษ คือ</t>
        </is>
      </c>
      <c r="C121" t="inlineStr">
        <is>
          <t>[NONE]</t>
        </is>
      </c>
      <c r="D121" t="inlineStr">
        <is>
          <t>Iodine</t>
        </is>
      </c>
      <c r="E121" t="inlineStr">
        <is>
          <t>Pergolide</t>
        </is>
      </c>
      <c r="F121" t="inlineStr">
        <is>
          <t>Vitamin B 1-6-12</t>
        </is>
      </c>
      <c r="G121" t="inlineStr">
        <is>
          <t>Progabide</t>
        </is>
      </c>
      <c r="H121" t="inlineStr">
        <is>
          <t>Propranolol</t>
        </is>
      </c>
      <c r="I121" t="n">
        <v>5</v>
      </c>
      <c r="J121" t="inlineStr">
        <is>
          <t>✅ คำตอบที่ถูกต้อง: ข้อ จ. Propranolol
🎯 ทำไมข้อนี้ถึงถูก: Propranolol เป็น Beta-adrenergic blocker ที่ใช้เป็น Adjuvant drug ที่สำคัญที่สุดในการรักษา thyrotoxicosis เพื่อควบคุมอาการ hyperactivity ของระบบ sympathetic เช่น อาการใจสั่น มือสั่น เหงื่อออก หัวใจเต้นเร็ว และความวิตกกังวล
🔍 ข้ออื่นผิดเพราะอะไร:
• ข้อ ก. ผิด: Iodine ไม่ใช่ adjuvant drug ทั่วไป แต่ใช้เตรียมผ่าตัดหรือ thyroid storm
• ข้อ ข. ผิด: Pergolide เป็น dopamine agonist สำหรับรักษาโรคพาร์กินสัน
• ข้อ ค. ผิด: Vitamin B complex เป็นวิตามินเสริม ไม่ได้ช่วยลดอาการทางระบบประสาทของ hyperthyroidism
• ข้อ ง. ผิด: Progabide เป็น GABA receptor agonist</t>
        </is>
      </c>
      <c r="K121" t="inlineStr">
        <is>
          <t>[NONE]</t>
        </is>
      </c>
      <c r="L121" t="inlineStr">
        <is>
          <t>Thyroid Disorders</t>
        </is>
      </c>
      <c r="M121" t="inlineStr">
        <is>
          <t>Clinic</t>
        </is>
      </c>
      <c r="N121" t="inlineStr">
        <is>
          <t>Case ID: CASE_P2_ENDO_C15 (สถานการณ์ที่ 15)</t>
        </is>
      </c>
      <c r="P121" t="inlineStr">
        <is>
          <t>ม่วง 2 - บทที่ 12</t>
        </is>
      </c>
      <c r="Q121" t="inlineStr">
        <is>
          <t>CASE_P2_ENDO_C15</t>
        </is>
      </c>
      <c r="R121" t="inlineStr">
        <is>
          <t>Adjuvant Therapy in Thyrotoxicosis</t>
        </is>
      </c>
    </row>
    <row r="122" ht="13.2" customHeight="1" s="49">
      <c r="A122" t="n">
        <v>120</v>
      </c>
      <c r="B122" t="inlineStr">
        <is>
          <t>สถานการณ์ที่ 15: ผู้ป่วยหญิงคู่อายุ 35 ปี ไม่คุมกำเนิด มาหาเพราะใจสั่น มือสั่น ขี้ร้อน เหงื่อออกตลอดเวลา มีตาโปน (exophthalmos) คอโต
LAB: TOTAL T4 20 mcg/dl (6-12) FREE T4 2.7 ng/dl (0.6-8)
TOTAL T3 300 ng/dl (80-200) TSH 0.001 mcg/mcl (0.5-1)
แพทย์ทำการรักษาโรคต่อมไทรอยด์เป็นพิษด้วยการผ่าตัด ก่อนการผ่าตัดผู้ป่วยควรได้รับยาใด</t>
        </is>
      </c>
      <c r="C122" t="inlineStr">
        <is>
          <t>[NONE]</t>
        </is>
      </c>
      <c r="D122" t="inlineStr">
        <is>
          <t>I-131</t>
        </is>
      </c>
      <c r="E122" t="inlineStr">
        <is>
          <t>Salbutamol</t>
        </is>
      </c>
      <c r="F122" t="inlineStr">
        <is>
          <t>Lugol's solution</t>
        </is>
      </c>
      <c r="G122" t="inlineStr">
        <is>
          <t>Dexamethasone</t>
        </is>
      </c>
      <c r="H122" t="inlineStr">
        <is>
          <t>CaCO3</t>
        </is>
      </c>
      <c r="I122" t="n">
        <v>3</v>
      </c>
      <c r="J122" t="inlineStr">
        <is>
          <t>✅ คำตอบที่ถูกต้อง: ข้อ ค. Lugol's solution
🎯 ทำไมข้อนี้ถึงถูก: ก่อนการผ่าตัดต่อมไทรอยด์ (Subtotal/Total Thyroidectomy) ผู้ป่วยควรได้รับ Lugol's solution (หรือ Potassium Iodide: SSKI) รับประทานเป็นเวลา 7-10 วันก่อนผ่าตัด เพื่อยับยั้งการหลั่งฮอร์โมน (Wolff-Chaikoff effect) และทำให้ต่อมไทรอยด์มีขนาดเล็กลง แข็งขึ้น และลด vascularity ลดปริมาณเลือดที่ไปเลี้ยงต่อม ทำให้ลดการเสียเลือดระหว่างผ่าตัด
🔍 ข้ออื่นผิดเพราะอะไร:
• ข้อ ก. ผิด: I-131 เป็นการรักษาด้วยรังสีทำลายต่อม ไม่ใช้เตรียมผู้ป่วยก่อนการผ่าตัด
• ข้อ ข. ผิด: Salbutamol เป็น beta-2 agonist จะยิ่งกระตุ้นหัวใจเต้นเร็วและใจสั่น
• ข้อ ง. ผิด: Dexamethasone ใช้เสริมในภาวะ thyroid storm ไม่ใช่สูตรมาตรฐานทั่วไปก่อนผ่าตัด
• ข้อ จ. ผิด: Calcium carbonate ให้หลังการผ่าตัดหากเกิดภาวะแทรกซ้อน hypoparathyroidism ไม่ได้ให้เพื่อเตรียมต่อมก่อนผ่าตัด</t>
        </is>
      </c>
      <c r="K122" t="inlineStr">
        <is>
          <t>[NONE]</t>
        </is>
      </c>
      <c r="L122" t="inlineStr">
        <is>
          <t>Thyroid Disorders</t>
        </is>
      </c>
      <c r="M122" t="inlineStr">
        <is>
          <t>Clinic</t>
        </is>
      </c>
      <c r="N122" t="inlineStr">
        <is>
          <t>Case ID: CASE_P2_ENDO_C15 (สถานการณ์ที่ 15)</t>
        </is>
      </c>
      <c r="P122" t="inlineStr">
        <is>
          <t>ม่วง 2 - บทที่ 12</t>
        </is>
      </c>
      <c r="Q122" t="inlineStr">
        <is>
          <t>CASE_P2_ENDO_C15</t>
        </is>
      </c>
      <c r="R122" t="inlineStr">
        <is>
          <t>Preoperative Preparation for Thyroidectomy</t>
        </is>
      </c>
    </row>
    <row r="123" ht="13.2" customHeight="1" s="49">
      <c r="A123" t="n">
        <v>121</v>
      </c>
      <c r="B123" t="inlineStr">
        <is>
          <t>สถานการณ์ที่ 16: สตรีรายหนึ่งอายุ 28 ปี มีผลการตรวจการทำงานของต่อมไทรอยด์ดังนี้
Thyroid stimulating hormone (TSH) ต่ำเกินค่าช่วงปกติ Thyroxine สูงเกินค่าช่วงปกติ
กลุ่มอาการใดสอดคล้องกับผลสรุปที่ได้จากการตรวจการทำงานของต่อมไทรอยด์ดังกล่าว</t>
        </is>
      </c>
      <c r="C123" t="inlineStr">
        <is>
          <t>[NONE]</t>
        </is>
      </c>
      <c r="D123" t="inlineStr">
        <is>
          <t>Goiter, constipation, lethargy, dry skin</t>
        </is>
      </c>
      <c r="E123" t="inlineStr">
        <is>
          <t>Goiter, depression, puffy face, lethargy</t>
        </is>
      </c>
      <c r="F123" t="inlineStr">
        <is>
          <t>Goiter, cold intolerance, decreased sweating, bradycardia</t>
        </is>
      </c>
      <c r="G123" t="inlineStr">
        <is>
          <t>Goiter, loose bowels, insomnia, irritability</t>
        </is>
      </c>
      <c r="H123" t="inlineStr">
        <is>
          <t>Goiter, fatigue, weight gain, decreased appetite</t>
        </is>
      </c>
      <c r="I123" t="n">
        <v>4</v>
      </c>
      <c r="J123" t="inlineStr">
        <is>
          <t>✅ คำตอบที่ถูกต้อง: ข้อ ง. Goiter, loose bowels, insomnia, irritability
🎯 ทำไมข้อนี้ถึงถูก: ผลการตรวจการทำงานของต่อมไทรอยด์ที่แสดงภาวะ Hyperthyroidism จะสอดคล้องกับกลุ่มอาการ คอพอก (Goiter), ถ่ายเหลวบ่อย (Loose bowels จาก hypermotility), นอนไม่หลับ (Insomnia), หงุดหงิดง่าย (Irritability), ขี้ร้อน เหงื่อออกมาก และน้ำหนักลด
🔍 ข้ออื่นผิดเพราะอะไร:
• ข้อ ก. ผิด: Constipation, dry skin, lethargy เป็นอาการของภาวะ Hypothyroidism
• ข้อ ข. ผิด: Depression, puffy face, lethargy เป็นอาการเด่นของ Hypothyroidism
• ข้อ ค. ผิด: Cold intolerance, bradycardia เป็นลักษณะเฉพาะของ Hypothyroidism
• ข้อ จ. ผิด: Fatigue, weight gain, decreased appetite เป็นอาการของ Hypothyroidism</t>
        </is>
      </c>
      <c r="K123" t="inlineStr">
        <is>
          <t>[NONE]</t>
        </is>
      </c>
      <c r="L123" t="inlineStr">
        <is>
          <t>Thyroid Disorders</t>
        </is>
      </c>
      <c r="M123" t="inlineStr">
        <is>
          <t>Clinic</t>
        </is>
      </c>
      <c r="N123" t="inlineStr">
        <is>
          <t>Case ID: CASE_P2_ENDO_C16 (สถานการณ์ที่ 16)</t>
        </is>
      </c>
      <c r="P123" t="inlineStr">
        <is>
          <t>ม่วง 2 - บทที่ 12</t>
        </is>
      </c>
      <c r="Q123" t="inlineStr">
        <is>
          <t>CASE_P2_ENDO_C16</t>
        </is>
      </c>
      <c r="R123" t="inlineStr">
        <is>
          <t>Clinical Signs of Hyperthyroidism</t>
        </is>
      </c>
    </row>
    <row r="124" ht="13.2" customHeight="1" s="49">
      <c r="A124" t="n">
        <v>122</v>
      </c>
      <c r="B124" t="inlineStr">
        <is>
          <t>สถานการณ์ที่ 16: สตรีรายหนึ่งอายุ 28 ปี มีผลการตรวจการทำงานของต่อมไทรอยด์ดังนี้
Thyroid stimulating hormone (TSH) ต่ำเกินค่าช่วงปกติ Thyroxine สูงเกินค่าช่วงปกติ
แพทย์เริ่มการรักษาด้วยยารับประทานต่อไปนี้
Propranolol 20 mg QID for 3 weeks, Propylthiouracil 100 mg TID for 6 weeks
ผู้ป่วยรับประทานยาตามแนะนำและเมื่อถึงเดือนที่ 2 ของการรักษาพบว่าผู้ป่วยตั้งครรภ์ได้ประมาณ 1 เดือน แพทย์สรุปว่าสภาวะทางคลินิกของภาวะต่อมไทรอยด์ของผู้ป่วยดีขึ้น แต่ยังไม่เข้าสู่ euthyroid state
Propylthiouracil จัดอยู่ในบัญชียา ก ตามบัญชียาหลักแห่งชาติปี 2542 ยาที่อยู่ในบัญชี ก หมายถึงข้อใด</t>
        </is>
      </c>
      <c r="C124" t="inlineStr">
        <is>
          <t>[NONE]</t>
        </is>
      </c>
      <c r="D124" t="inlineStr">
        <is>
          <t>รายการยาที่ต้องใช้โดยผู้เชี่ยวชาญ</t>
        </is>
      </c>
      <c r="E124" t="inlineStr">
        <is>
          <t>รายการยาที่จำเป็นต้องใช้ในสถานพยาบาลบางระดับ</t>
        </is>
      </c>
      <c r="F124" t="inlineStr">
        <is>
          <t>รายการยาสำหรับใช้เฉพาะโครงการพิเศษของกระทรวง</t>
        </is>
      </c>
      <c r="G124" t="inlineStr">
        <is>
          <t>รายการยาที่มีความจำเป็นสำหรับสถานพยาบาลทุกระดับ</t>
        </is>
      </c>
      <c r="H124" t="inlineStr">
        <is>
          <t>รายการยาที่อาจมีความจำเป็นต้องใช้สำหรับช่วยชีวิตผู้ป่วยบางราย แต่อาจทำให้เกิดอันตรายต่อผู้ป่วย ควรมีการทำ drug use evaluation เพื่อประเมินการใช้ยา</t>
        </is>
      </c>
      <c r="I124" t="n">
        <v>4</v>
      </c>
      <c r="J124" t="inlineStr">
        <is>
          <t>✅ คำตอบที่ถูกต้อง: ข้อ ง. รายการยาที่มีความจำเป็นสำหรับสถานพยาบาลทุกระดับ
🎯 ทำไมข้อนี้ถึงถูก: ตามเกณฑ์บัญชียาหลักแห่งชาติ ยาใน บัญชี ก หมายถึง รายการยาสำหรับโรคที่พบบ่อย มีหลักฐานทางวิชาการชัดเจน มีความปลอดภัยและคุ้มค่า ซึ่งเป็น รายการยาที่มีความจำเป็นพื้นฐานสำหรับสถานพยาบาลทุกระดับ (รวมถึงสถานีอนามัยและโรงพยาบาลชุมชน)
🔍 ข้ออื่นผิดเพราะอะไร:
• ข้อ ก. ผิด: รายการยาที่ต้องใช้โดยผู้เชี่ยวชาญหรือมีเงื่อนไขการใช้ จัดอยู่ใน บัญชี จ(2)
• ข้อ ข. ผิด: รายการยาที่จำเป็นต้องใช้ในสถานพยาบาลระดับสูงขึ้นไป จัดอยู่ใน บัญชี ข หรือ ค
• ข้อ ค. ผิด: รายการยาสำหรับโครงการพิเศษของกระทรวง จัดอยู่ใน บัญชี จ(1)
• ข้อ จ. ผิด: รายการยาที่มีความจำเป็นช่วยชีวิตแต่มีอันตรายสูงและต้องทำ DUE จัดอยู่ใน บัญชี ง</t>
        </is>
      </c>
      <c r="K124" t="inlineStr">
        <is>
          <t>[NONE]</t>
        </is>
      </c>
      <c r="L124" t="inlineStr">
        <is>
          <t>National Essential Medicines List</t>
        </is>
      </c>
      <c r="M124" t="inlineStr">
        <is>
          <t>SAP</t>
        </is>
      </c>
      <c r="N124" t="inlineStr">
        <is>
          <t>Case ID: CASE_P2_ENDO_C16 (สถานการณ์ที่ 16)</t>
        </is>
      </c>
      <c r="P124" t="inlineStr">
        <is>
          <t>ม่วง 2 - บทที่ 12</t>
        </is>
      </c>
      <c r="Q124" t="inlineStr">
        <is>
          <t>CASE_P2_ENDO_C16</t>
        </is>
      </c>
      <c r="R124" t="inlineStr">
        <is>
          <t>Definition of Category A Medicines</t>
        </is>
      </c>
    </row>
    <row r="125" ht="13.2" customHeight="1" s="49">
      <c r="A125" t="n">
        <v>123</v>
      </c>
      <c r="B125" t="inlineStr">
        <is>
          <t>สถานการณ์ที่ 16: สตรีรายหนึ่งอายุ 28 ปี มีผลการตรวจการทำงานของต่อมไทรอยด์ดังนี้
Thyroid stimulating hormone (TSH) ต่ำเกินค่าช่วงปกติ Thyroxine สูงเกินค่าช่วงปกติ
แพทย์เริ่มการรักษาด้วยยารับประทานต่อไปนี้
Propranolol 20 mg QID for 3 weeks, Propylthiouracil 100 mg TID for 6 weeks
ผู้ป่วยรับประทานยาตามแนะนำและเมื่อถึงเดือนที่ 2 ของการรักษาพบว่าผู้ป่วยตั้งครรภ์ได้ประมาณ 1 เดือน แพทย์สรุปว่าสภาวะทางคลินิกของภาวะต่อมไทรอยด์ของผู้ป่วยดีขึ้น แต่ยังไม่เข้าสู่ euthyroid state
การปฏิบัติในข้อใด เหมาะสมเกี่ยวกับการรักษาต่อไปในผู้ป่วยรายนี้</t>
        </is>
      </c>
      <c r="C125" t="inlineStr">
        <is>
          <t>[NONE]</t>
        </is>
      </c>
      <c r="D125" t="inlineStr">
        <is>
          <t>เปลี่ยนยา propylthiouracil เป็น methimazole ในขนาดรับประทานที่สมมูลกัน</t>
        </is>
      </c>
      <c r="E125" t="inlineStr">
        <is>
          <t>แนะนำให้ผู้ป่วยรับประทานยา propylthiouracil ในขนาดดังกล่าวต่อไป</t>
        </is>
      </c>
      <c r="F125" t="inlineStr">
        <is>
          <t>หยุดยารับประทาน เปลี่ยนวิธีการรักษาเป็นการผ่าตัดต่อม</t>
        </is>
      </c>
      <c r="G125" t="inlineStr">
        <is>
          <t>หยุดยารับประทาน ให้การรักษาด้วยการทาน iodine</t>
        </is>
      </c>
      <c r="H125" t="inlineStr">
        <is>
          <t>เพิ่ม propranolol ให้รับประทานต่อร่วมกับยา propylthiouracil</t>
        </is>
      </c>
      <c r="I125" t="n">
        <v>2</v>
      </c>
      <c r="J125" t="inlineStr">
        <is>
          <t>✅ คำตอบที่ถูกต้อง: ข้อ ข. แนะนำให้ผู้ป่วยรับประทานยา propylthiouracil ในขนาดดังกล่าวต่อไป
🎯 ทำไมข้อนี้ถึงถูก: เมื่อผู้ป่วยได้รับการรักษาด้วยยาต้านไทรอยด์ Propylthiouracil และระดับฮอร์โมนไทรอยด์เริ่มลดลงสู่อาการที่ดีขึ้นและยังไม่มีผลข้างเคียงรุนแรง การปฏิบัติที่ถูกต้องคือแนะนำให้ผู้ป่วยรับประทานยาอย่างต่อเนื่องตามแผนการรักษาเดิม เพื่อให้เข้าสู่ภาวะ euthyroid
🔍 ข้ออื่นผิดเพราะอะไร:
• ข้อ ก. ผิด: ไม่มีความจำเป็นต้องเปลี่ยนเป็น methimazole หากผู้ป่วยตอบสนองดีและไม่มีผลข้างเคียง
• ข้อ ค. ผิด: การผ่าตัดสงวนไว้สำหรับกรณีต่อมโตมาก สงสัยมะเร็ง หรือไม่ตอบสนองต่อยา
• ข้อ ง. ผิด: การให้ iodine เดี่ยวๆ ไม่สามารถคุมโรคระยะยาวได้
• ข้อ จ. ผิด: หากอาการใจสั่นดีขึ้นแล้วสามารถค่อยๆ ลดยา propranolol ลงได้</t>
        </is>
      </c>
      <c r="K125" t="inlineStr">
        <is>
          <t>[NONE]</t>
        </is>
      </c>
      <c r="L125" t="inlineStr">
        <is>
          <t>Thyroid Disorders</t>
        </is>
      </c>
      <c r="M125" t="inlineStr">
        <is>
          <t>Clinic</t>
        </is>
      </c>
      <c r="N125" t="inlineStr">
        <is>
          <t>Case ID: CASE_P2_ENDO_C16 (สถานการณ์ที่ 16)</t>
        </is>
      </c>
      <c r="P125" t="inlineStr">
        <is>
          <t>ม่วง 2 - บทที่ 12</t>
        </is>
      </c>
      <c r="Q125" t="inlineStr">
        <is>
          <t>CASE_P2_ENDO_C16</t>
        </is>
      </c>
      <c r="R125" t="inlineStr">
        <is>
          <t>Continuation of Antithyroid Therapy</t>
        </is>
      </c>
    </row>
    <row r="126" ht="13.2" customHeight="1" s="49">
      <c r="A126" t="n">
        <v>124</v>
      </c>
      <c r="B126" t="inlineStr">
        <is>
          <t>สถานการณ์ที่ 16: สตรีรายหนึ่งอายุ 28 ปี มีผลการตรวจการทำงานของต่อมไทรอยด์ดังนี้
Thyroid stimulating hormone (TSH) ต่ำเกินค่าช่วงปกติ Thyroxine สูงเกินค่าช่วงปกติ
แพทย์เริ่มการรักษาด้วยยารับประทานต่อไปนี้
Propranolol 20 mg QID for 3 weeks, Propylthiouracil 100 mg TID for 6 weeks
ผู้ป่วยรับประทานยาตามแนะนำและเมื่อถึงเดือนที่ 2 ของการรักษาพบว่าผู้ป่วยตั้งครรภ์ได้ประมาณ 1 เดือน แพทย์สรุปว่าสภาวะทางคลินิกของภาวะต่อมไทรอยด์ของผู้ป่วยดีขึ้น แต่ยังไม่เข้าสู่ euthyroid state
อาการไม่พึงประสงค์ใดเกิดขึ้นจากการใช้ thiouracil</t>
        </is>
      </c>
      <c r="C126" t="inlineStr">
        <is>
          <t>[NONE]</t>
        </is>
      </c>
      <c r="D126" t="inlineStr">
        <is>
          <t>ปวดข้อ</t>
        </is>
      </c>
      <c r="E126" t="inlineStr">
        <is>
          <t>เม็ดเลือดขาวต่ำ</t>
        </is>
      </c>
      <c r="F126" t="inlineStr">
        <is>
          <t>ง่วงนอน</t>
        </is>
      </c>
      <c r="G126" t="inlineStr">
        <is>
          <t>SLE like syndrome</t>
        </is>
      </c>
      <c r="H126" t="inlineStr">
        <is>
          <t>Metallic taste</t>
        </is>
      </c>
      <c r="I126" t="n">
        <v>2</v>
      </c>
      <c r="J126" t="inlineStr">
        <is>
          <t>✅ คำตอบที่ถูกต้อง: ข้อ ข. เม็ดเลือดขาวต่ำ
🎯 ทำไมข้อนี้ถึงถูก: อาการไม่พึงประสงค์ที่รุนแรงและเป็นอันตรายถึงชีวิตที่สุดของยากลุ่ม thiouracil / thionamides คือ ภาวะเม็ดเลือดขาวต่ำอย่างรุนแรง (Agranulocytosis คือ absolute neutrophil count &lt; 500 cells/mm3) ซึ่งผู้ป่วยจะมาด้วยอาการไข้สูง เจ็บคอ มีแผลในปาก
🔍 ข้ออื่นผิดเพราะอะไร:
• ข้อ ก. ผิด: ปวดข้อ (arthralgia) พบได้แต่ไม่ใช่อาการเด่นที่เป็นอันตรายถึงชีวิตตามที่ข้อสอบเน้นย้ำ
• ข้อ ค. ผิด: ง่วงนอน ไม่อาการไม่พึงประสงค์ของ thiouracil
• ข้อ ง. ผิด: SLE-like syndrome พบได้น้อยกว่ามาก
• ข้อ จ. ผิด: Metallic taste พบเด่นชัดใน methimazole หรือ metronidazole มากกว่า</t>
        </is>
      </c>
      <c r="K126" t="inlineStr">
        <is>
          <t>[NONE]</t>
        </is>
      </c>
      <c r="L126" t="inlineStr">
        <is>
          <t>Adverse Drug Reactions</t>
        </is>
      </c>
      <c r="M126" t="inlineStr">
        <is>
          <t>Clinic</t>
        </is>
      </c>
      <c r="N126" t="inlineStr">
        <is>
          <t>Case ID: CASE_P2_ENDO_C16 (สถานการณ์ที่ 16)</t>
        </is>
      </c>
      <c r="P126" t="inlineStr">
        <is>
          <t>ม่วง 2 - บทที่ 12</t>
        </is>
      </c>
      <c r="Q126" t="inlineStr">
        <is>
          <t>CASE_P2_ENDO_C16</t>
        </is>
      </c>
      <c r="R126" t="inlineStr">
        <is>
          <t>Agranulocytosis from Thiouracil</t>
        </is>
      </c>
    </row>
    <row r="127" ht="13.2" customHeight="1" s="49">
      <c r="A127" t="n">
        <v>125</v>
      </c>
      <c r="B127" t="inlineStr">
        <is>
          <t>ข้อใดถูกต้องเกี่ยวกับยา propylthiouracil</t>
        </is>
      </c>
      <c r="C127" t="inlineStr">
        <is>
          <t>[NONE]</t>
        </is>
      </c>
      <c r="D127" t="inlineStr">
        <is>
          <t>เป็นอนุพันธ์ของ thiourea</t>
        </is>
      </c>
      <c r="E127" t="inlineStr">
        <is>
          <t>ยับยั้งการหลั่งของ thyroid hormone</t>
        </is>
      </c>
      <c r="F127" t="inlineStr">
        <is>
          <t>ใช้รักษา hypothyroid</t>
        </is>
      </c>
      <c r="G127" t="inlineStr">
        <is>
          <t>กระตุ้นเอนไซม์ thyroid peroxidase</t>
        </is>
      </c>
      <c r="H127" t="inlineStr">
        <is>
          <t>เพิ่มการสร้าง T3</t>
        </is>
      </c>
      <c r="I127" t="n">
        <v>1</v>
      </c>
      <c r="J127" t="inlineStr">
        <is>
          <t>✅ คำตอบที่ถูกต้อง: ข้อ ก. เป็นอนุพันธ์ของ thiourea
🎯 ทำไมข้อนี้ถึงถูก: Propylthiouracil (PTU) เป็นอนุพันธ์สังเคราะห์ในกลุ่ม Thiourea (thionamide compound) โดยมีโครงสร้างทางเคมีเป็น 6-propyl-2-thiouracil
🔍 ข้ออื่นผิดเพราะอะไร:
• ข้อ ข. ผิด: PTU ยับยั้งกระบวนการสังเคราะห์ฮอร์โมน ไม่ได้ยับยั้งการหลั่งฮอร์โมนที่สร้างไว้แล้ว
• ข้อ ค. ผิด: PTU ใช้รักษา Hyperthyroidism ไม่ใช่ Hypothyroidism
• ข้อ ง. ผิด: PTU ออกฤทธิ์ ยับยั้ง เอนไซม์ thyroid peroxidase ไม่ใช่กระตุ้น
• ข้อ จ. ผิด: PTU ยับยั้ง peripheral 5'-deiodinase จึง ลด การสร้าง T3 จาก T4 ในเนื้อเยื่อส่วนปลาย</t>
        </is>
      </c>
      <c r="K127" t="inlineStr">
        <is>
          <t>[NONE]</t>
        </is>
      </c>
      <c r="L127" t="inlineStr">
        <is>
          <t>Medicinal Chemistry</t>
        </is>
      </c>
      <c r="M127" t="inlineStr">
        <is>
          <t>Product</t>
        </is>
      </c>
      <c r="P127" t="inlineStr">
        <is>
          <t>ม่วง 2 - บทที่ 12</t>
        </is>
      </c>
      <c r="R127" t="inlineStr">
        <is>
          <t>Structure and Properties of PTU</t>
        </is>
      </c>
    </row>
    <row r="128" ht="13.2" customHeight="1" s="49">
      <c r="A128" t="n">
        <v>126</v>
      </c>
      <c r="B128" t="inlineStr">
        <is>
          <t>Lugol's solution ประกอบด้วยสารชนิดใดเป็นส่วนประกอบ</t>
        </is>
      </c>
      <c r="C128" t="inlineStr">
        <is>
          <t>[NONE]</t>
        </is>
      </c>
      <c r="D128" t="inlineStr">
        <is>
          <t>Iodine + KI</t>
        </is>
      </c>
      <c r="E128" t="inlineStr">
        <is>
          <t>Manganese</t>
        </is>
      </c>
      <c r="F128" t="inlineStr">
        <is>
          <t>Methimazole</t>
        </is>
      </c>
      <c r="G128" t="inlineStr">
        <is>
          <t>Thiocyanate</t>
        </is>
      </c>
      <c r="H128" t="inlineStr">
        <is>
          <t>Propylthiouracil</t>
        </is>
      </c>
      <c r="I128" t="n">
        <v>1</v>
      </c>
      <c r="J128" t="inlineStr">
        <is>
          <t>✅ คำตอบที่ถูกต้อง: ข้อ ก. Iodine + KI
🎯 ทำไมข้อนี้ถึงถูก: Lugol's solution (Strong Iodine Solution USP) ประกอบด้วย Iodine 5% (w/v) และ Potassium Iodide (KI) 10% (w/v) ละลายในน้ำบริสุทธิ์ โดย KI ทำหน้าที่เป็น solubilizing agent ช่วยละลายไอโอดีนโมเลกุลผ่านการเกิดสารประกอบเชิงซ้อน triiodide ion (I3-)
🔍 ข้ออื่นผิดเพราะอะไร:
• ข้อ ข. ผิด: ไม่มีธาตุแมงกานีส (Manganese) ในตำรับ
• ข้อ ค. ผิด: ไม่มีตัวยา methimazole
• ข้อ ง. ผิด: ไม่มีสาร thiocyanate
• ข้อ จ. ผิด: ไม่มี propylthiouracil</t>
        </is>
      </c>
      <c r="K128" t="inlineStr">
        <is>
          <t>[NONE]</t>
        </is>
      </c>
      <c r="L128" t="inlineStr">
        <is>
          <t>Pharmaceutics</t>
        </is>
      </c>
      <c r="M128" t="inlineStr">
        <is>
          <t>Product</t>
        </is>
      </c>
      <c r="P128" t="inlineStr">
        <is>
          <t>ม่วง 2 - บทที่ 12</t>
        </is>
      </c>
      <c r="R128" t="inlineStr">
        <is>
          <t>Composition of Lugol's Solution</t>
        </is>
      </c>
    </row>
    <row r="129" ht="13.2" customHeight="1" s="49">
      <c r="A129" t="n">
        <v>127</v>
      </c>
      <c r="B129" t="inlineStr">
        <is>
          <t>ข้อใดถูกต้องเกี่ยวกับการใช้ยา propranolol ร่วมกับ propylthiouracil</t>
        </is>
      </c>
      <c r="C129" t="inlineStr">
        <is>
          <t>[NONE]</t>
        </is>
      </c>
      <c r="D129" t="inlineStr">
        <is>
          <t>Propranolol เป็น alpha-adrenergic blocking agent ชนิดหนึ่ง</t>
        </is>
      </c>
      <c r="E129" t="inlineStr">
        <is>
          <t>Propranolol ช่วยลดอาการต่าง ๆ เช่น tremor และ tachycardia ที่เกิดจาก thyrotoxicosis</t>
        </is>
      </c>
      <c r="F129" t="inlineStr">
        <is>
          <t>Propranolol มีความสำคัญต่อ pharmacokinetic ของ propylthiouracil ทำให้การดูดซึมและฤทธิ์ของยา propylthiouracil ดีขึ้น</t>
        </is>
      </c>
      <c r="G129" t="inlineStr">
        <is>
          <t>Propranolol ช่วยลดอาการข้างเคียงจากการใช้ยา propylthiouracil</t>
        </is>
      </c>
      <c r="H129" t="inlineStr">
        <is>
          <t>Propranolol ออกฤทธิ์เสริมกับ propylthiouracil โดยลดการสังเคราะห์ T4</t>
        </is>
      </c>
      <c r="I129" t="n">
        <v>2</v>
      </c>
      <c r="J129" t="inlineStr">
        <is>
          <t>✅ คำตอบที่ถูกต้อง: ข้อ ข. Propranolol ช่วยลดอาการต่าง ๆ เช่น tremor และ tachycardia ที่เกิดจาก thyrotoxicosis
🎯 ทำไมข้อนี้ถึงถูก: Propranolol เป็น non-selective beta-adrenergic blocker ช่วยลดอาการแสดงทางคลินิกที่เกิดจาก sympathetic hyperactivity ในภาวะ thyrotoxicosis ได้แก่ อาการใจสั่น หัวใจเต้นเร็ว (tachycardia) และมือสั่น (tremor) อย่างรวดเร็ว อีกทั้งในขนาดสูงยังช่วยยับยั้ง peripheral conversion ของ T4 ไปเป็น T3
🔍 ข้ออื่นผิดเพราะอะไร:
• ข้อ ก. ผิด: Propranolol เป็น beta-adrenergic blocker ไม่ใช่ alpha-blocker
• ข้อ ค. ผิด: Propranolol ไม่ได้มีผลต่อ pharmacokinetics หรือการดูดซึมของ PTU
• ข้อ ง. ผิด: Propranolol ไม่ได้ลดผลข้างเคียงของ PTU (เช่น agranulocytosis หรือ hepatotoxicity)
• ข้อ จ. ผิด: Propranolol ไม่ได้ลดการสังเคราะห์ T4 ในต่อมไทรอยด์</t>
        </is>
      </c>
      <c r="K129" t="inlineStr">
        <is>
          <t>[NONE]</t>
        </is>
      </c>
      <c r="L129" t="inlineStr">
        <is>
          <t>Thyroid Disorders</t>
        </is>
      </c>
      <c r="M129" t="inlineStr">
        <is>
          <t>Clinic</t>
        </is>
      </c>
      <c r="P129" t="inlineStr">
        <is>
          <t>ม่วง 2 - บทที่ 12</t>
        </is>
      </c>
      <c r="R129" t="inlineStr">
        <is>
          <t>Role of Propranolol in Hyperthyroidism</t>
        </is>
      </c>
    </row>
    <row r="130" ht="13.2" customHeight="1" s="49">
      <c r="A130" t="n">
        <v>128</v>
      </c>
      <c r="B130" t="inlineStr">
        <is>
          <t>ข้อใดผิดเกี่ยวกับ goiter</t>
        </is>
      </c>
      <c r="C130" t="inlineStr">
        <is>
          <t>[NONE]</t>
        </is>
      </c>
      <c r="D130" t="inlineStr">
        <is>
          <t>Ion บางชนิด เช่น thiocyanate อาจมีผลทำให้เกิด goiter</t>
        </is>
      </c>
      <c r="E130" t="inlineStr">
        <is>
          <t>Thiocyanate อาจได้จากการ metabolize สารจากผัก เช่น กะหล่ำปลี</t>
        </is>
      </c>
      <c r="F130" t="inlineStr">
        <is>
          <t>Lithium สามารถลด secretion ของ thyroxine และสามารถช่วยในการรักษา hyperthyroidism</t>
        </is>
      </c>
      <c r="G130" t="inlineStr">
        <is>
          <t>Goitrin สามารถยับยั้ง thyroid peroxidase</t>
        </is>
      </c>
      <c r="H130" t="inlineStr">
        <is>
          <t>Perchlorate เป็น ion ที่ช่วยเพิ่มการ uptake iodide และเพิ่มระดับ iodide ใน thyroid</t>
        </is>
      </c>
      <c r="I130" t="n">
        <v>5</v>
      </c>
      <c r="J130" t="inlineStr">
        <is>
          <t>✅ คำตอบที่ถูกต้อง: ข้อ จ. Perchlorate เป็น ion ที่ช่วยเพิ่มการ uptake iodide และเพิ่มระดับ iodide ใน thyroid
🎯 ทำไมข้อนี้ถึงถูก: ข้อความในข้อ จ ผิด เนื่องจาก Perchlorate (ClO4-) เป็น anion inhibitor ที่ออกฤทธิ์ ยับยั้ง (competitive inhibitor) ต่อ sodium-iodide symporter (NIS) ที่ต่อมไทรอยด์ ทำให้ขัดขวางการเก็บกักไอโอไดด์ (inhibit iodide uptake) จึงลดระดับ iodide ในต่อมไทรอยด์ ไม่ได้ช่วยเพิ่มการ uptake
🔍 ข้ออื่นผิดเพราะอะไร:
• ข้อ ก. ถูกต้องแล้ว: Anions เช่น thiocyanate ขัดขวาง iodide uptake ก่อให้เกิด goiter ได้
• ข้อ ข. ถูกต้องแล้ว: สาร glucosinolates ในพืชตระกูลกะหล่ำ (Cruciferous vegetables) ถูก metabolize เป็น thiocyanate ก่อให้เกิดภาวะคอพอก
• ข้อ ค. ถูกต้องแล้ว: Lithium ยับยั้งการหลั่งฮอร์โมนไทรอยด์ (thyroid hormone release) และเคยใช้รักษา hyperthyroidism
• ข้อ ง. ถูกต้องแล้ว: Goitrin ยับยั้งเอนไซม์ thyroid peroxidase</t>
        </is>
      </c>
      <c r="K130" t="inlineStr">
        <is>
          <t>[NONE]</t>
        </is>
      </c>
      <c r="L130" t="inlineStr">
        <is>
          <t>Endocrine Physiology</t>
        </is>
      </c>
      <c r="M130" t="inlineStr">
        <is>
          <t>Clinic</t>
        </is>
      </c>
      <c r="P130" t="inlineStr">
        <is>
          <t>ม่วง 2 - บทที่ 12</t>
        </is>
      </c>
      <c r="R130" t="inlineStr">
        <is>
          <t>Goitrogens and Thyroid Inhibition</t>
        </is>
      </c>
    </row>
    <row r="131" ht="13.2" customHeight="1" s="49">
      <c r="A131" t="n">
        <v>129</v>
      </c>
      <c r="B131" t="inlineStr">
        <is>
          <t>ชุมชนที่มีคนเป็น toxic goiter มากบ่งบอกว่าชุมชนนั้นมีลักษณะอย่างไร</t>
        </is>
      </c>
      <c r="C131" t="inlineStr">
        <is>
          <t>[NONE]</t>
        </is>
      </c>
      <c r="D131" t="inlineStr">
        <is>
          <t>ได้รับ iodine ต่ำเกินไป</t>
        </is>
      </c>
      <c r="E131" t="inlineStr">
        <is>
          <t>ได้รับ iodine มากเกินไป</t>
        </is>
      </c>
      <c r="F131" t="inlineStr">
        <is>
          <t>แหล่งน้ำดื่มมีการปนเปื้อนของสารหนู</t>
        </is>
      </c>
      <c r="G131" t="inlineStr">
        <is>
          <t>แหล่งน้ำดื่มมีการปนเปื้อนของสารตะกั่ว</t>
        </is>
      </c>
      <c r="H131" t="inlineStr">
        <is>
          <t>กินอาหารที่มี thiocyanide มากเกินไป</t>
        </is>
      </c>
      <c r="I131" t="n">
        <v>2</v>
      </c>
      <c r="J131" t="inlineStr">
        <is>
          <t>✅ คำตอบที่ถูกต้อง: ข้อ ข. ได้รับ iodine มากเกินไป
🎯 ทำไมข้อนี้ถึงถูก: การเกิด Toxic Goiter หรือภาวะ hyperthyroidism เป็นจำนวนมากในชุมชน (Jod-Basedow phenomenon หรือ iodine-induced hyperthyroidism) มักเกิดจากการที่ประชากรในพื้นที่เดิมที่เคยขาดสารไอโอดีน ได้รับไอโอดีนเสริมในปริมาณมากเกินไป ทำให้ต่อมไทรอยด์ที่มี autonomous nodules ผลิตฮอร์โมนไทรอยด์ออกมาอย่างล้นพ้น
🔍 ข้ออื่นผิดเพราะอะไร:
• ข้อ ก. ผิด: การได้รับ iodine ต่ำเกินไปจะทำให้เกิด Endemic Simple Goiter (Non-toxic goiter) จาก TSH stimulation ไม่ใช่ toxic goiter
• ข้อ ค. ผิด: การปนเปื้อนสารหนูเป็นสารพิษทั่วไป ไม่ใช่สาเหตุหลักของ toxic goiter
• ข้อ ง. ผิด: สารตะกั่วก่อให้เกิดพิษต่อระบบประสาทและโลหิตจาง
• ข้อ จ. ผิด: Thiocyanate ในอาหารก่อให้เกิด simple goiter หรือ hypothyroid goiter</t>
        </is>
      </c>
      <c r="K131" t="inlineStr">
        <is>
          <t>[NONE]</t>
        </is>
      </c>
      <c r="L131" t="inlineStr">
        <is>
          <t>Thyroid Disorders</t>
        </is>
      </c>
      <c r="M131" t="inlineStr">
        <is>
          <t>Clinic</t>
        </is>
      </c>
      <c r="P131" t="inlineStr">
        <is>
          <t>ม่วง 2 - บทที่ 12</t>
        </is>
      </c>
      <c r="R131" t="inlineStr">
        <is>
          <t>Pathophysiology of Toxic Goiter</t>
        </is>
      </c>
    </row>
    <row r="132" ht="13.2" customHeight="1" s="49">
      <c r="A132" t="n">
        <v>130</v>
      </c>
      <c r="B132" t="inlineStr">
        <is>
          <t>สถานการณ์ที่ 17: นางสา อายุ 30 ปี ได้รับการวินิจฉัยจากแพทย์ว่าเป็นโรคต่อมธัยรอยด์ทำงานมากเกินไป แพทย์สั่งยา นางสานำใบสั่งแพทย์มาซื้อที่ร้านขายยาเภสัชชุมชน ดังนี้
Methimazole (5) 2-tab bid #120
ก่อนจ่ายยาให้นางสา เภสัชกรควรซักถามข้อมูลประวัตินางสา ข้อใดต่อไปนี้ไม่มีความจำเป็นต้องซักถาม</t>
        </is>
      </c>
      <c r="C132" t="inlineStr">
        <is>
          <t>[NONE]</t>
        </is>
      </c>
      <c r="D132" t="inlineStr">
        <is>
          <t>ตั้งครรภ์อยู่หรือไม่</t>
        </is>
      </c>
      <c r="E132" t="inlineStr">
        <is>
          <t>อยู่ระหว่างให้นมบุตรหรือไม่</t>
        </is>
      </c>
      <c r="F132" t="inlineStr">
        <is>
          <t>ใช้ยาต้านการแข็งตัวของเลือดอยู่หรือไม่</t>
        </is>
      </c>
      <c r="G132" t="inlineStr">
        <is>
          <t>เคยได้รับยานี้มาก่อนและเคยแพ้ยานี้หรือไม่</t>
        </is>
      </c>
      <c r="H132" t="inlineStr">
        <is>
          <t>เป็นโรคไตหรือไม่</t>
        </is>
      </c>
      <c r="I132" t="n">
        <v>5</v>
      </c>
      <c r="J132" t="inlineStr">
        <is>
          <t>✅ คำตอบที่ถูกต้อง: ข้อ จ. เป็นโรคไตหรือไม่
🎯 ทำไมข้อนี้ถึงถูก: Methimazole ถูกกำจัดและเปลี่ยนสภาพที่ตับเป็นหลัก ไม่ได้ขับออกทางไตในรูปเดิมและไม่มีความเป็นพิษต่อไตโดยตรง จึงไม่มีความจำเป็นต้องซักถามเรื่องโรคไตเร่งด่วน ในขณะที่ประวัติการตั้งครรภ์ ให้นมบุตร ยาต้านการแข็งตัวของเลือด และประวัติการแพ้ยา เป็นข้อมูลจำเป็นสูงสุดต่อความปลอดภัย
🔍 ข้ออื่นผิดเพราะอะไร:
• ข้อ ก. จำเป็นอย่างยิ่ง: Methimazole มี teratogenic effect ในสตรีมีครรภ์ไตรมาสแรก (aplasia cutis)
• ข้อ ข. จำเป็นอย่างยิ่ง: ตัวยาสามารถขับออกทางน้ำนมและส่งผลต่อต่อมไทรอยด์ของทารกได้
• ข้อ ค. จำเป็นอย่างยิ่ง: ยาต้านไทรอยด์ส่งผลต่อการสลายของ clotting factors และเกิด drug interaction กับ warfarin
• ข้อ ง. จำเป็นอย่างยิ่ง: ต้องคัดกรองประวัติแพ้ยาเพื่อป้องกัน severe allergic reactions</t>
        </is>
      </c>
      <c r="K132" t="inlineStr">
        <is>
          <t>[NONE]</t>
        </is>
      </c>
      <c r="L132" t="inlineStr">
        <is>
          <t>Pharmacy Practice</t>
        </is>
      </c>
      <c r="M132" t="inlineStr">
        <is>
          <t>SAP</t>
        </is>
      </c>
      <c r="N132" t="inlineStr">
        <is>
          <t>Case ID: CASE_P2_ENDO_C17 (สถานการณ์ที่ 17)</t>
        </is>
      </c>
      <c r="P132" t="inlineStr">
        <is>
          <t>ม่วง 2 - บทที่ 12</t>
        </is>
      </c>
      <c r="Q132" t="inlineStr">
        <is>
          <t>CASE_P2_ENDO_C17</t>
        </is>
      </c>
      <c r="R132" t="inlineStr">
        <is>
          <t>Screening for Methimazole Dispensing</t>
        </is>
      </c>
    </row>
    <row r="133" ht="13.2" customHeight="1" s="49">
      <c r="A133" t="n">
        <v>131</v>
      </c>
      <c r="B133" t="inlineStr">
        <is>
          <t>สถานการณ์ที่ 17: นางสา อายุ 30 ปี ได้รับการวินิจฉัยจากแพทย์ว่าเป็นโรคต่อมธัยรอยด์ทำงานมากเกินไป แพทย์สั่งยา นางสานำใบสั่งแพทย์มาซื้อที่ร้านขายยาเภสัชชุมชน ดังนี้
Methimazole (5) 2-tab bid #120
เภสัชกรควรให้คำแนะนำข้อมูลเหล่านี้แก่นางสาขณะจ่ายยาให้ ยกเว้นในข้อใดต่อไปนี้</t>
        </is>
      </c>
      <c r="C133" t="inlineStr">
        <is>
          <t>[NONE]</t>
        </is>
      </c>
      <c r="D133" t="inlineStr">
        <is>
          <t>หลังจากเริ่มใช้ถ้ามีอาการไข้ เจ็บคอ มีแผลในปาก ควรรีบไปพบแพทย์และรีบหยุดยา ถ้าสาเหตุเกิดจากยา</t>
        </is>
      </c>
      <c r="E133" t="inlineStr">
        <is>
          <t>ควรไปพบแพทย์และตรวจเม็ดเลือดขาวเป็นระยะ ๆ</t>
        </is>
      </c>
      <c r="F133" t="inlineStr">
        <is>
          <t>ถ้าระหว่างใช้ยาเกิดตั้งครรภ์ให้ไปพบแพทย์</t>
        </is>
      </c>
      <c r="G133" t="inlineStr">
        <is>
          <t>ยานี้ต้องใช้ติดต่อกันเป็นระยะเวลา 1 ปี แล้วหยุดยา</t>
        </is>
      </c>
      <c r="H133" t="inlineStr">
        <is>
          <t>ถ้ามีอาการผิดปกติเกิดขึ้น เช่น ดีซ่าน ปวดข้อ ปวดกล้ามเนื้อ ข้ออักเสบ ให้ไปพบแพทย์</t>
        </is>
      </c>
      <c r="I133" t="n">
        <v>4</v>
      </c>
      <c r="J133" t="inlineStr">
        <is>
          <t>✅ คำตอบที่ถูกต้อง: ข้อ ง. ยานี้ต้องใช้ติดต่อกันเป็นระยะเวลา 1 ปี แล้วหยุดยา
🎯 ทำไมข้อนี้ถึงถูก: คำแนะนำในข้อ ง ไม่ถูกต้อง เนื่องจากระยะเวลาการรักษา Graves' disease ด้วยยาต้านไทรอยด์โดยทั่วไปคือ 12 ถึง 18 เดือน และเมื่อครบกำหนดแพทย์จะต้องประเมินอาการทางคลินิกและระดับ TSH/TRAb เพื่อดูการหายสงบของโรค (remission) ก่อนพิจารณาหยุดยา ผู้ป่วยห้ามหยุดยาเองเมื่อครบ 1 ปีโดยเด็ดขาด
🔍 ข้ออื่นผิดเพราะอะไร:
• ข้อ ก. ถูกต้องแล้ว: อาการไข้ เจ็บคอ แผลในปาก เป็นสัญญาณเตือนของ Agranulocytosis ต้องหยุดยาและพบแพทย์ทันที
• ข้อ ข. ถูกต้องแล้ว: ควรตรวจติดตาม CBC และการทำงานของตับเป็นระยะ
• ข้อ ค. ถูกต้องแล้ว: หากตั้งครรภ์ต้องรีบพบแพทย์เพื่อปรับยาเป็น PTU ในไตรมาสแรก
• ข้อ จ. ถูกต้องแล้ว: อาการดีซ่าน ปวดข้อ ปวดกล้ามเนื้อ เป็นสัญญาณเตือนของพิษต่อตับหรือ vasculitis</t>
        </is>
      </c>
      <c r="K133" t="inlineStr">
        <is>
          <t>[NONE]</t>
        </is>
      </c>
      <c r="L133" t="inlineStr">
        <is>
          <t>Patient Counseling</t>
        </is>
      </c>
      <c r="M133" t="inlineStr">
        <is>
          <t>Clinic</t>
        </is>
      </c>
      <c r="N133" t="inlineStr">
        <is>
          <t>Case ID: CASE_P2_ENDO_C17 (สถานการณ์ที่ 17)</t>
        </is>
      </c>
      <c r="P133" t="inlineStr">
        <is>
          <t>ม่วง 2 - บทที่ 12</t>
        </is>
      </c>
      <c r="Q133" t="inlineStr">
        <is>
          <t>CASE_P2_ENDO_C17</t>
        </is>
      </c>
      <c r="R133" t="inlineStr">
        <is>
          <t>Antithyroid Medication Counseling</t>
        </is>
      </c>
    </row>
    <row r="134" ht="13.2" customHeight="1" s="49">
      <c r="A134" t="n">
        <v>132</v>
      </c>
      <c r="B134" t="inlineStr">
        <is>
          <t>สถานการณ์ที่ 17: นางสา อายุ 30 ปี ได้รับการวินิจฉัยจากแพทย์ว่าเป็นโรคต่อมธัยรอยด์ทำงานมากเกินไป แพทย์สั่งยา นางสานำใบสั่งแพทย์มาซื้อที่ร้านขายยาเภสัชชุมชน ดังนี้
Methimazole (5) 2-tab bid #120
ข้อใดต่อไปนี้ถูกต้อง</t>
        </is>
      </c>
      <c r="C134" t="inlineStr">
        <is>
          <t>[NONE]</t>
        </is>
      </c>
      <c r="D134" t="inlineStr">
        <is>
          <t>Methimazole และ propylthiouracil เป็นยาต้านธัยรอยด์กลุ่มเดียวกัน มีกลไกการออกฤทธิ์เหมือนกัน</t>
        </is>
      </c>
      <c r="E134" t="inlineStr">
        <is>
          <t>Methimazole ออกฤทธิ์ยับยั้งเอนไซม์ peroxidase ซึ่งมีบทบาทสำคัญในกระบวนการสร้างฮอร์โมนธัยรอยด์</t>
        </is>
      </c>
      <c r="F134" t="inlineStr">
        <is>
          <t>สารกัมมันตรังสีไอโอดีน ใช้รักษาอาการธัยรอยด์เป็นพิษได้ด้วยกลไกการทำลายเซลล์ในต่อมธัยรอยด์โดยตรง</t>
        </is>
      </c>
      <c r="G134" t="inlineStr">
        <is>
          <t>การผ่าตัดเป็นอีกวิธีหนึ่งในการรักษาผู้ป่วยธัยรอยด์เป็นพิษ ในกรณีที่ผู้ป่วยมีต่อมธัยรอยด์โตมาก ผู้ป่วยที่ไม่สามารถทนยาต้านธัยรอยด์ได้ สตรีมีครรภ์ที่แพ้ยาต้านธัยรอยด์</t>
        </is>
      </c>
      <c r="H134" t="inlineStr">
        <is>
          <t>ไอโอดีนขนาดสูง ใช้รักษาผู้ป่วยที่ต่อมธัยรอยด์ทำงานน้อยเกินไป ไอโอดีนจะช่วยกระตุ้นให้มีการสร้างฮอร์โมนธัยรอยด์เพิ่มขึ้น</t>
        </is>
      </c>
      <c r="I134" t="n">
        <v>2</v>
      </c>
      <c r="J134" t="inlineStr">
        <is>
          <t>✅ คำตอบที่ถูกต้อง: ข้อ ข. Methimazole ออกฤทธิ์ยับยั้งเอนไซม์ peroxidase ซึ่งมีบทบาทสำคัญในกระบวนการสร้างฮอร์โมนธัยรอยด์
🎯 ทำไมข้อนี้ถึงถูก: Methimazole ออกฤทธิ์ยับยั้งเอนไซม์ Thyroid Peroxidase (TPO) ซึ่งขัดขวางกระบวนการ oxidation ของ iodide, organification ของ tyrosine residues บน thyroglobulin, และ coupling ของ iodotyrosines ในการสังเคราะห์ T3 และ T4
🔍 ข้ออื่นผิดเพราะอะไร:
• ข้อ ก. ผิด: แม้อยู่กลุ่มเดียวกัน แต่กลไกต่างกันเล็กน้อย โดย PTU มีฤทธิ์ยับยั้ง 5'-deiodinase ในเนื้อเยื่อส่วนปลายด้วย แต่ methimazole ไม่มีฤทธิ์นี้
• ข้อ ค. ผิด: สารรังสีไอโอดีน (I-131) ออกฤทธิ์ทำลายเซลล์ด้วยรังสีบีตา ไม่ใช่กลไกของ methimazole
• ข้อ ง. เป็นข้อบ่งชี้ของการผ่าตัด ไม่ใช่กลไกของ methimazole
• ข้อ จ. ผิด: ไอโอดีนขนาดสูงยับยั้งการสร้างและหลั่งฮอร์โมน (Wolff-Chaikoff effect) ไม่ใช่กระตุ้น</t>
        </is>
      </c>
      <c r="K134" t="inlineStr">
        <is>
          <t>[NONE]</t>
        </is>
      </c>
      <c r="L134" t="inlineStr">
        <is>
          <t>Thyroid Disorders</t>
        </is>
      </c>
      <c r="M134" t="inlineStr">
        <is>
          <t>Clinic</t>
        </is>
      </c>
      <c r="N134" t="inlineStr">
        <is>
          <t>Case ID: CASE_P2_ENDO_C17 (สถานการณ์ที่ 17)</t>
        </is>
      </c>
      <c r="P134" t="inlineStr">
        <is>
          <t>ม่วง 2 - บทที่ 12</t>
        </is>
      </c>
      <c r="Q134" t="inlineStr">
        <is>
          <t>CASE_P2_ENDO_C17</t>
        </is>
      </c>
      <c r="R134" t="inlineStr">
        <is>
          <t>Mechanism of Action of Methimazole</t>
        </is>
      </c>
    </row>
    <row r="135" ht="13.2" customHeight="1" s="49">
      <c r="A135" t="n">
        <v>133</v>
      </c>
      <c r="B135" t="inlineStr">
        <is>
          <t>สถานการณ์ที่ 17: นางสา อายุ 30 ปี ได้รับการวินิจฉัยจากแพทย์ว่าเป็นโรคต่อมธัยรอยด์ทำงานมากเกินไป แพทย์สั่งยา นางสานำใบสั่งแพทย์มาซื้อที่ร้านขายยาเภสัชชุมชน ดังนี้
Methimazole (5) 2-tab bid #120
หลังจากใช้ยาไปได้ 3 สัปดาห์ นางสารู้สึกไม่สบายมากจึงไปพบแพทย์ แพทย์ตรวจพบว่า นางสา มีอาการ agranulocytosis รุนแรงจากยา จึงรักษาภาวะดังกล่าวและเปลี่ยนวิธีการรักษาด้วยการให้ Lugol's solution รับประทาน 2 หยด วันละ 1 ครั้ง โดยผสมในน้ำผลไม้เป็นเวลา 10 วัน และให้ propranolol ร่วมด้วย ก่อนการผ่าตัด
ข้อใดต่อไปนี้ไม่ถูกต้อง</t>
        </is>
      </c>
      <c r="C135" t="inlineStr">
        <is>
          <t>[NONE]</t>
        </is>
      </c>
      <c r="D135" t="inlineStr">
        <is>
          <t>Lugol's solution เป็นสารละลายกัมมันตรังสีไอโอดีน</t>
        </is>
      </c>
      <c r="E135" t="inlineStr">
        <is>
          <t>แพทย์ให้ propranolol เพื่อคุมอาการทางระบบซิมพาเทติก ได้แก่ อาการใจสั่น มือสั่น เหงื่อออก วิตกกังวล เป็นต้น</t>
        </is>
      </c>
      <c r="F135" t="inlineStr">
        <is>
          <t>ฤทธิ์ไม่พึงประสงค์ของ Lugol's solution เช่น เจ็บเหงือกและฟัน ปฏิกิริยาภูมิไวเกิน เป็นต้น</t>
        </is>
      </c>
      <c r="G135" t="inlineStr">
        <is>
          <t>กลไกการออกฤทธิ์ของ สารกัมมันตรังสี ไอโอดีน คือการทำลายเซลล์ของต่อมธัยรอยด์</t>
        </is>
      </c>
      <c r="H135" t="inlineStr">
        <is>
          <t>Lugol's solution มีความแรงน้อยกว่า supersaturated potassium iodide solution (SSKI)</t>
        </is>
      </c>
      <c r="I135" t="n">
        <v>1</v>
      </c>
      <c r="J135" t="inlineStr">
        <is>
          <t>✅ คำตอบที่ถูกต้อง: ข้อ ก. Lugol's solution เป็นสารละลายกัมมันตรังสีไอโอดีน
🎯 ทำไมข้อนี้ถึงถูก: ข้อความในข้อ ก ไม่ถูกต้องอย่างยิ่ง เนื่องจาก Lugol's solution เป็นสารละลายไอโอดีนธรรมดาที่ไม่ใช่สารกัมมันตรังสี (Non-radioactive elemental iodine + potassium iodide) ไม่ใช่สารกัมมันตรังสีไอโอดีน (Radioactive iodine คือ I-131 หรือ I-123) เฉลยยอมรับข้อ ก (หรือข้อ ง ตามการตีความโจทย์)
🔍 ข้ออื่นผิดเพราะอะไร:
• ข้อ ข. ถูกต้องแล้ว: Propranolol ให้เพื่อควบคุม adrenergic symptoms จาก sympathetic overactivity
• ข้อ ค. ถูกต้องแล้ว: ผลข้างเคียงของ Lugol's solution ได้แก่ iodism (เจ็บเหงือกและฟัน รสโลหะ ระคายเคืองทางเดินอาหาร ผื่นแพ้)
• ข้อ ง. ได้รับการยอมรับร่วมตามเฉลยข้อ ก/ง หากมองว่าบริบทถามถึง Lugol's solution
• ข้อ จ. ถูกต้องแล้ว: Lugol's solution (Iodine 5% + KI 10% รวม 126 mg/mL) มีความเข้มข้นน้อยกว่า SSKI (1 g/mL)</t>
        </is>
      </c>
      <c r="K135" t="inlineStr">
        <is>
          <t>[NONE]</t>
        </is>
      </c>
      <c r="L135" t="inlineStr">
        <is>
          <t>Thyroid Pharmacology</t>
        </is>
      </c>
      <c r="M135" t="inlineStr">
        <is>
          <t>Clinic</t>
        </is>
      </c>
      <c r="N135" t="inlineStr">
        <is>
          <t>Case ID: CASE_P2_ENDO_C17 (สถานการณ์ที่ 17)</t>
        </is>
      </c>
      <c r="P135" t="inlineStr">
        <is>
          <t>ม่วง 2 - บทที่ 12</t>
        </is>
      </c>
      <c r="Q135" t="inlineStr">
        <is>
          <t>CASE_P2_ENDO_C17</t>
        </is>
      </c>
      <c r="R135" t="inlineStr">
        <is>
          <t>Properties of Lugol's Solution</t>
        </is>
      </c>
    </row>
    <row r="136" ht="13.2" customHeight="1" s="49">
      <c r="A136" t="n">
        <v>134</v>
      </c>
      <c r="B136" t="inlineStr">
        <is>
          <t>สถานการณ์ที่ 17: นางสา อายุ 30 ปี ได้รับการวินิจฉัยจากแพทย์ว่าเป็นโรคต่อมธัยรอยด์ทำงานมากเกินไป แพทย์สั่งยา นางสานำใบสั่งแพทย์มาซื้อที่ร้านขายยาเภสัชชุมชน ดังนี้
Methimazole (5) 2-tab bid #120
หลังจากใช้ยาไปได้ 3 สัปดาห์ นางสารู้สึกไม่สบายมากจึงไปพบแพทย์ แพทย์ตรวจพบว่า นางสา มีอาการ agranulocytosis รุนแรงจากยา จึงรักษาภาวะดังกล่าวและเปลี่ยนวิธีการรักษาด้วยการให้ Lugol's solution รับประทาน 2 หยด วันละ 1 ครั้ง โดยผสมในน้ำผลไม้เป็นเวลา 10 วัน และให้ propranolol ร่วมด้วย ก่อนการผ่าตัด
หลังจากการผ่าตัด 1 ปี นางสา มีอาการของต่อมธัยรอยด์ทำงานน้อยเกินไป แพทย์สั่งยาดังนี้
L-thyroxine sodium 10 microgram 1x1 OD #100
ประวัติการเป็นโรคหรือได้รับยาบางชนิดอาจมีผลกระทบหรือควรระวังเมื่อนางสาได้รับยานี้ ยกเว้นข้อใดต่อไปนี้</t>
        </is>
      </c>
      <c r="C136" t="inlineStr">
        <is>
          <t>[NONE]</t>
        </is>
      </c>
      <c r="D136" t="inlineStr">
        <is>
          <t>โรคตับ</t>
        </is>
      </c>
      <c r="E136" t="inlineStr">
        <is>
          <t>โรคเบาหวาน</t>
        </is>
      </c>
      <c r="F136" t="inlineStr">
        <is>
          <t>โรคหัวใจ</t>
        </is>
      </c>
      <c r="G136" t="inlineStr">
        <is>
          <t>รับประทาน cholestyramine เพื่อคุมระดับไขมันเลือด</t>
        </is>
      </c>
      <c r="H136" t="inlineStr">
        <is>
          <t>รับประทานยาต้านการแข็งตัวของเลือด</t>
        </is>
      </c>
      <c r="I136" t="n">
        <v>2</v>
      </c>
      <c r="J136" t="inlineStr">
        <is>
          <t>✅ คำตอบที่ถูกต้อง: ข้อ ข. โรคเบาหวาน
🎯 ทำไมข้อนี้ถึงถูก: โรคเบาหวาน (Diabetes Mellitus) ไม่ได้เป็นข้อควรระวังหรือข้อห้ามใช้โดยตรงของ Methimazole ต่างจากโรคตับ (methimazole เมแทบอไลต์ที่ตับและอาจทำให้เกิด cholestatic jaundice), โรคหัวใจ, Cholestyramine (จับกับฮอร์โมนไทรอยด์ในทางเดินอาหาร), และยาต้านการแข็งตัวของเลือด (ระดับฮอร์โมนไทรอยด์มีผลต่อการสลาย clotting factors)
🔍 ข้ออื่นผิดเพราะอะไร:
• ข้อ ก. ต้องระวังอย่างยิ่ง: Methimazole อาจทำให้เกิด cholestatic jaundice และตับอักเสบ
• ข้อ ค. ต้องระวังอย่างยิ่ง: ภาวะ thyrotoxicosis ส่งผลกระทบอย่างมากต่อโรคหัวใจเต้นผิดจังหวะและกล้ามเนื้อหัวใจขาดเลือด
• ข้อ ง. ต้องระวัง: Cholestyramine ลดการดูดซึมยาและรบกวน enterohepatic circulation ของฮอร์โมน
• ข้อ จ. ต้องระวัง: ภาวะ hyperthyroidism เร่งการกำจัดวิตามินเค clotting factors เมื่อรักษาจนฮอร์โมนลดลง ฤทธิ์ warfarin จะเปลี่ยนแปลง ต้องปรับขนาดยา</t>
        </is>
      </c>
      <c r="K136" t="inlineStr">
        <is>
          <t>[NONE]</t>
        </is>
      </c>
      <c r="L136" t="inlineStr">
        <is>
          <t>Thyroid Pharmacology</t>
        </is>
      </c>
      <c r="M136" t="inlineStr">
        <is>
          <t>Clinic</t>
        </is>
      </c>
      <c r="N136" t="inlineStr">
        <is>
          <t>Case ID: CASE_P2_ENDO_C17 (สถานการณ์ที่ 17)</t>
        </is>
      </c>
      <c r="P136" t="inlineStr">
        <is>
          <t>ม่วง 2 - บทที่ 12</t>
        </is>
      </c>
      <c r="Q136" t="inlineStr">
        <is>
          <t>CASE_P2_ENDO_C17</t>
        </is>
      </c>
      <c r="R136" t="inlineStr">
        <is>
          <t>Precautions and Interactions of Methimazole</t>
        </is>
      </c>
    </row>
    <row r="137" ht="13.2" customHeight="1" s="49">
      <c r="A137" t="n">
        <v>135</v>
      </c>
      <c r="B137" t="inlineStr">
        <is>
          <t>สถานการณ์ที่ 17: หลังจากการผ่าตัด 1 ปี นางสา มีอาการของต่อมธัยรอยด์ทำงานน้อยเกินไป แพทย์สั่งยาดังนี้
L-thyroxine sodium 10 microgram 1x1 OD #100
ข้อใดต่อไปนี้ไม่ถูกต้อง</t>
        </is>
      </c>
      <c r="C137" t="inlineStr">
        <is>
          <t>[NONE]</t>
        </is>
      </c>
      <c r="D137" t="inlineStr">
        <is>
          <t>L-thyroxine sodium คือเกลือโซเดียมของ isomer ของ T4</t>
        </is>
      </c>
      <c r="E137" t="inlineStr">
        <is>
          <t>L-liothyronine sodium ออกฤทธิ์เร็วกว่า แรงกว่า แต่ระยะเวลาในการออกฤทธิ์สั้นกว่า L-thyroxine sodium</t>
        </is>
      </c>
      <c r="F137" t="inlineStr">
        <is>
          <t>T4 เป็นยาที่เลือกใช้ในกรณีที่ผู้ป่วยต้องรับยาทดแทนเป็นเวลานาน ในขณะที่ T3 เป็นยาที่นิยมใช้ในภาวะ myxedema coma</t>
        </is>
      </c>
      <c r="G137" t="inlineStr">
        <is>
          <t>Liotrix คือ ยาเตรียมที่สกัดได้จากต่อมธัยรอยด์ของสัตว์มีปริมาณอัตราส่วนของ T4 และ T3 ที่เหมาะสม</t>
        </is>
      </c>
      <c r="H137" t="inlineStr">
        <is>
          <t>ทั้ง T4 และ T3 ใช้ในสตรีมีครรภ์และทารกแรกเกิด</t>
        </is>
      </c>
      <c r="I137" t="n">
        <v>4</v>
      </c>
      <c r="J137" t="inlineStr">
        <is>
          <t>✅ คำตอบที่ถูกต้อง: ข้อ ง. Liotrix คือ ยาเตรียมที่สกัดได้จากต่อมธัยรอยด์ของสัตว์มีปริมาณอัตราส่วนของ T4 และ T3 ที่เหมาะสม
🎯 ทำไมข้อนี้ถึงถูก: ข้อความในข้อ ง ไม่ถูกต้อง เนื่องจาก Liotrix เป็นยาเตรียม สังเคราะห์ (synthetic mixture) ของ Levothyroxine (T4) และ Liothyronine (T3) ในอัตราส่วนน้ำหนัก 4:1 ไม่ได้สกัดได้จากต่อมไทรอยด์ของสัตว์ (ยาที่สกัดจากต่อมไทรอยด์ของสัตว์คือ Desiccated Thyroid USP หรือ Thyroid extract)
🔍 ข้ออื่นผิดเพราะอะไร:
• ข้อ ก. ถูกต้องแล้ว: L-thyroxine sodium คือ monosodium salt ของ levorotatory isomer ของ thyroxine (T4)
• ข้อ ข. ถูกต้องแล้ว: L-liothyronine sodium (T3) ออกฤทธิ์เร็วกว่า แรงกว่า 3-5 เท่า แต่มี half-life สั้นกว่ามาก (ประมาณ 1 วัน เทียบกับ 7 วันของ T4)
• ข้อ ค. ถูกต้องแล้ว: T4 เป็นยามาตรฐานอันดับหนึ่งสำหรับการรักษาระยะยาว ส่วน T3 นิยมใช้ใน myxedema coma ที่ต้องการฤทธิ์เร็ว
• ข้อ จ. ถูกต้องแล้ว: ไทรอยด์ฮอร์โมนมีความปลอดภัยและจำเป็นอย่างยิ่งในการรักษาทารกแรกเกิด (congenital hypothyroidism) และหญิงตั้งครรภ์</t>
        </is>
      </c>
      <c r="K137" t="inlineStr">
        <is>
          <t>[NONE]</t>
        </is>
      </c>
      <c r="L137" t="inlineStr">
        <is>
          <t>Pharmaceutics</t>
        </is>
      </c>
      <c r="M137" t="inlineStr">
        <is>
          <t>Product</t>
        </is>
      </c>
      <c r="N137" t="inlineStr">
        <is>
          <t>Case ID: CASE_P2_ENDO_C17 (สถานการณ์ที่ 17)</t>
        </is>
      </c>
      <c r="P137" t="inlineStr">
        <is>
          <t>ม่วง 2 - บทที่ 12</t>
        </is>
      </c>
      <c r="Q137" t="inlineStr">
        <is>
          <t>CASE_P2_ENDO_C17</t>
        </is>
      </c>
      <c r="R137" t="inlineStr">
        <is>
          <t>Thyroid Hormone Preparations</t>
        </is>
      </c>
    </row>
    <row r="138" ht="13.2" customHeight="1" s="49">
      <c r="A138" t="n">
        <v>136</v>
      </c>
      <c r="B138" t="inlineStr">
        <is>
          <t>ข้อใดต่อไปนี้ไม่ถูกต้อง</t>
        </is>
      </c>
      <c r="C138" t="inlineStr">
        <is>
          <t>[NONE]</t>
        </is>
      </c>
      <c r="D138" t="inlineStr">
        <is>
          <t>T4 active กว่า T3</t>
        </is>
      </c>
      <c r="E138" t="inlineStr">
        <is>
          <t>T4 มีค่า pKa น้อยกว่า T3</t>
        </is>
      </c>
      <c r="F138" t="inlineStr">
        <is>
          <t>T4 จับกับ protein มากกว่า T3</t>
        </is>
      </c>
      <c r="G138" t="inlineStr">
        <is>
          <t>T4 แตกตัวมากกว่า T3</t>
        </is>
      </c>
      <c r="H138" t="inlineStr">
        <is>
          <t>T4 มี phenolic hydroxy group น้อยกว่า T3</t>
        </is>
      </c>
      <c r="I138" t="n">
        <v>1</v>
      </c>
      <c r="J138" t="inlineStr">
        <is>
          <t>✅ คำตอบที่ถูกต้อง: ข้อ ก. T4 active กว่า T3
🎯 ทำไมข้อนี้ถึงถูก: ข้อความในข้อ ก ไม่ถูกต้องอย่างยิ่ง เนื่องจาก Triiodothyronine (T3) มี biological activity สูงกว่า Thyroxine (T4) ประมาณ 3 ถึง 5 เท่า และจับกับ thyroid nuclear receptors ได้แน่นกว่า T4 มาก ดังนั้น T3 จึง active กว่า T4 (และข้อ จ ก็ผิดเช่นกันเนื่องจากทั้ง T4 และ T3 มี phenolic hydroxy group เท่ากันคือ 1 หมู่ เฉลยยอมรับข้อ ก และ จ)
🔍 ข้ออื่นผิดเพราะอะไร:
• ข้อ ข. ถูกต้องแล้ว: T4 มีหมู่ไอโอดีน 4 อะตอม (electron-withdrawing groups มากกว่า) ทำให้ phenolic proton มีความเป็นกรดสูงกว่า จึงมีค่า pKa ต่ำกว่า T3 (pKa ของ T4 ประมาณ 6.7 เทียบกับ T3 ประมาณ 8.4)
• ข้อ ค. ถูกต้องแล้ว: T4 จับกับโปรตีนในพลาสมา (Thyroxine-Binding Globulin: TBG) สูงกว่า T3 อย่างมาก (99.97% เทียบกับ 99.5%)
• ข้อ ง. ถูกต้องแล้ว: ที่ physiological pH (7.4) T4 แตกตัวเป็นไอออนประจุลบได้มากกว่า T3 เนื่องจากมีค่า pKa ต่ำกว่า
• ข้อ จ. ได้รับการยอมรับร่วมตามเฉลยข้อ ก/จ เนื่องจากทั้งคู่มี phenolic OH เท่ากัน 1 หมู่ ไม่ได้น้อยกว่า</t>
        </is>
      </c>
      <c r="K138" t="inlineStr">
        <is>
          <t>[NONE]</t>
        </is>
      </c>
      <c r="L138" t="inlineStr">
        <is>
          <t>Medicinal Chemistry</t>
        </is>
      </c>
      <c r="M138" t="inlineStr">
        <is>
          <t>Product</t>
        </is>
      </c>
      <c r="P138" t="inlineStr">
        <is>
          <t>ม่วง 2 - บทที่ 12</t>
        </is>
      </c>
      <c r="R138" t="inlineStr">
        <is>
          <t>Chemical Properties of T4 vs T3</t>
        </is>
      </c>
    </row>
    <row r="139" ht="13.2" customHeight="1" s="49">
      <c r="A139" t="n">
        <v>137</v>
      </c>
      <c r="B139" t="inlineStr">
        <is>
          <t>หากกินยาต้าน thyroid แล้วเป็นเวลา 2 เดือน แล้วตรวจค่าทางห้องปฏิบัติการจะเป็นอย่างไร</t>
        </is>
      </c>
      <c r="C139" t="inlineStr">
        <is>
          <t>[NONE]</t>
        </is>
      </c>
      <c r="D139" t="inlineStr">
        <is>
          <t>TSH จะเพิ่มขึ้นจนปกติ T4 จะลดลงจนเข้าช่วงปกติ</t>
        </is>
      </c>
      <c r="E139" t="inlineStr">
        <is>
          <t>TSH จะลดลงจนเข้าช่วงปกติ T4 จะลดลงจนเข้าช่วงปกติ</t>
        </is>
      </c>
      <c r="F139" t="inlineStr">
        <is>
          <t>TSH จะลดลงจนเข้าช่วงปกติ T4 จะเท่าเดิม</t>
        </is>
      </c>
      <c r="G139" t="inlineStr">
        <is>
          <t>ไม่จำเป็นต้องตรวจ เพราะกินยาไปเพียง 2 เดือน ร่างกายยังไม่ตอบสนอง</t>
        </is>
      </c>
      <c r="H139" t="inlineStr">
        <is>
          <t>TSH เท่าเดิม T4 จะลดลงจนเข้าช่วงปกติ</t>
        </is>
      </c>
      <c r="I139" t="n">
        <v>1</v>
      </c>
      <c r="J139" t="inlineStr">
        <is>
          <t>✅ คำตอบที่ถูกต้อง: ข้อ ก. TSH จะเพิ่มขึ้นจนปกติ T4 จะลดลงจนเข้าช่วงปกติ
🎯 ทำไมข้อนี้ถึงถูก: เมื่อผู้ป่วย hyperthyroidism รับประทานยาต้านไทรอยด์ติดต่อกันเป็นเวลา 6-8 สัปดาห์ (ประมาณ 2 เดือน) ตัวยาจะยับยั้งการสร้างฮอร์โมนใหม่ ทำให้ระดับ Free T4 และ Free T3 ลดลงจนเข้าสู่ช่วงปกติ และการกดที่ต่อมใต้สมองจะคลายลง ทำให้ระดับ TSH ค่อยๆ เพิ่มขึ้นจนเข้าสู่ช่วงปกติ
🔍 ข้ออื่นผิดเพราะอะไร:
• ข้อ ข. ผิด: ในตอนแรก TSH จะถูกกดจนต่ำมาก เมื่อตอบสนองต่อการรักษา TSH ต้อง เพิ่มขึ้น สู่ระดับปกติ ไม่ใช่ลดลง
• ข้อ ค. ผิด: เมื่อได้รับการรักษาอย่างถูกต้อง T4 จะต้องลดลง ไม่เท่าเดิม
• ข้อ ง. ผิด: ระยะเวลา 2 เดือนเพียงพออย่างยิ่งต่อการประเมินการตอบสนองและปรับขนาดยา
• ข้อ จ. ผิด: TSH จะค่อยๆ ฟื้นตัวและเพิ่มขึ้นเมื่อระดับฮอร์โมนไทรอยด์ลดลงสู่ระดับปกติ</t>
        </is>
      </c>
      <c r="K139" t="inlineStr">
        <is>
          <t>[NONE]</t>
        </is>
      </c>
      <c r="L139" t="inlineStr">
        <is>
          <t>Thyroid Disorders</t>
        </is>
      </c>
      <c r="M139" t="inlineStr">
        <is>
          <t>Clinic</t>
        </is>
      </c>
      <c r="P139" t="inlineStr">
        <is>
          <t>ม่วง 2 - บทที่ 12</t>
        </is>
      </c>
      <c r="R139" t="inlineStr">
        <is>
          <t>Monitoring Response to Antithyroid Therapy</t>
        </is>
      </c>
    </row>
    <row r="140" ht="13.2" customHeight="1" s="49">
      <c r="A140" t="n">
        <v>138</v>
      </c>
      <c r="B140" t="inlineStr">
        <is>
          <t>Arrhythmia ในคนไข้ hyperthyroid ควรใช้ยาอะไร</t>
        </is>
      </c>
      <c r="C140" t="inlineStr">
        <is>
          <t>[NONE]</t>
        </is>
      </c>
      <c r="D140" t="inlineStr">
        <is>
          <t>Thyroid hormone</t>
        </is>
      </c>
      <c r="E140" t="inlineStr">
        <is>
          <t>Anti-thyroid drug</t>
        </is>
      </c>
      <c r="F140" t="inlineStr">
        <is>
          <t>Quinidine</t>
        </is>
      </c>
      <c r="G140" t="inlineStr">
        <is>
          <t>Propranolol</t>
        </is>
      </c>
      <c r="H140" t="inlineStr">
        <is>
          <t>Verapamil</t>
        </is>
      </c>
      <c r="I140" t="n">
        <v>4</v>
      </c>
      <c r="J140" t="inlineStr">
        <is>
          <t>✅ คำตอบที่ถูกต้อง: ข้อ ง. Propranolol
🎯 ทำไมข้อนี้ถึงถูก: ภาวะหัวใจเต้นผิดจังหวะ (Arrhythmia เช่น Sinus tachycardia หรือ Atrial fibrillation) ในผู้ป่วย hyperthyroidism เกิดจากการเพิ่มขึ้นของ beta-adrenergic receptor density และ sympathetic sensitivity ยาที่ควรเลือกใช้เป็นอันดับแรกคือ Propranolol (Beta-blocker) เพื่อลดอัตราการเต้นของหัวใจและควบคุม ventricular rate อย่างรวดเร็ว
🔍 ข้ออื่นผิดเพราะอะไร:
• ข้อ ก. ผิด: Thyroid hormone เป็นข้อห้ามใช้เด็ดขาดเพราะจะยิ่งทำให้หัวใจเต้นเร็วและเกิดอันตรายถึงชีวิต
• ข้อ ข. ผิด: แม้ยาต้านไทรอยด์จำเป็นต้องให้เพื่อรักษาสาเหตุที่ต่อม แต่ไม่สามารถควบคุม arrhythmia เฉียบพลันได้ทันที ต้องใช้ beta-blocker ร่วมด้วย
• ข้อ ค. ผิด: Quinidine เป็น Class IA antiarrhythmic ที่มี proarrhythmic risk และไม่ใช่ยาทางเลือกแรกใน thyrotoxicosis
• ข้อ จ. ผิด: Verapamil เป็นทางเลือกสำรองเฉพาะเมื่อมีข้อห้ามใช้ beta-blockers แต่ beta-blocker (propranolol) เป็น first-line choice</t>
        </is>
      </c>
      <c r="K140" t="inlineStr">
        <is>
          <t>[NONE]</t>
        </is>
      </c>
      <c r="L140" t="inlineStr">
        <is>
          <t>Thyroid Disorders</t>
        </is>
      </c>
      <c r="M140" t="inlineStr">
        <is>
          <t>Clinic</t>
        </is>
      </c>
      <c r="P140" t="inlineStr">
        <is>
          <t>ม่วง 2 - บทที่ 12</t>
        </is>
      </c>
      <c r="R140" t="inlineStr">
        <is>
          <t>Management of Hyperthyroid-Induced Arrhythmia</t>
        </is>
      </c>
    </row>
    <row r="141" ht="13.2" customHeight="1" s="49">
      <c r="A141" t="n">
        <v>139</v>
      </c>
      <c r="B141" t="inlineStr">
        <is>
          <t>ยาใดควรเลือกในกรณีที่ต้องการ mineralocorticoid action</t>
        </is>
      </c>
      <c r="C141" t="inlineStr">
        <is>
          <t>[NONE]</t>
        </is>
      </c>
      <c r="D141" t="inlineStr">
        <is>
          <t>Beclomethasone</t>
        </is>
      </c>
      <c r="E141" t="inlineStr">
        <is>
          <t>Dexamethasone</t>
        </is>
      </c>
      <c r="F141" t="inlineStr">
        <is>
          <t>Fludrocortisone</t>
        </is>
      </c>
      <c r="G141" t="inlineStr">
        <is>
          <t>Hydrocortisone</t>
        </is>
      </c>
      <c r="H141" t="inlineStr">
        <is>
          <t>Triamcinolone</t>
        </is>
      </c>
      <c r="I141" t="n">
        <v>3</v>
      </c>
      <c r="J141" t="inlineStr">
        <is>
          <t>✅ คำตอบที่ถูกต้อง: ข้อ ค. Fludrocortisone
🎯 ทำไมข้อนี้ถึงถูก: Fludrocortisone เป็น synthetic corticosteroid ที่มีฤทธิ์ Mineralocorticoid สูงมาก (mineralocorticoid potency สูงกว่า hydrocortisone ถึง 100-125 เท่า) จึงเป็นยาที่เลือกใช้ในกรณีที่ต้องการฤทธิ์ mineralocorticoid ทดแทน เช่น ในการรักษา Primary Adrenal Insufficiency (Addison's disease) หรือ Orthostatic hypotension
🔍 ข้ออื่นผิดเพราะอะไร:
• ข้อ ก. ผิด: Beclomethasone เป็น inhaled corticosteroid ที่เน้นฤทธิ์เฉพาะที่ในระบบทางเดินหายใจ แทบไม่มี mineralocorticoid effect ในทางคลินิก
• ข้อ ข. ผิด: Dexamethasone เป็น glucocorticoid ที่มี potent anti-inflammatory สูงมาก แต่ ไม่มี (zero) mineralocorticoid activity
• ข้อ ง. ผิด: Hydrocortisone มีฤทธิ์ mineralocorticoid ปานกลาง (potency = 1) น้อยกว่า fludrocortisone มาก
• ข้อ จ. ผิด: Triamcinolone มีฤทธิ์ glucocorticoid แต่แทบไม่มี mineralocorticoid activity</t>
        </is>
      </c>
      <c r="K141" t="inlineStr">
        <is>
          <t>[NONE]</t>
        </is>
      </c>
      <c r="L141" t="inlineStr">
        <is>
          <t>Adrenal Disorders</t>
        </is>
      </c>
      <c r="M141" t="inlineStr">
        <is>
          <t>Clinic</t>
        </is>
      </c>
      <c r="P141" t="inlineStr">
        <is>
          <t>ม่วง 2 - บทที่ 12</t>
        </is>
      </c>
      <c r="R141" t="inlineStr">
        <is>
          <t>Corticosteroids with Mineralocorticoid Activity</t>
        </is>
      </c>
    </row>
    <row r="142" ht="13.2" customHeight="1" s="49">
      <c r="A142" t="n">
        <v>140</v>
      </c>
      <c r="B142" t="inlineStr">
        <is>
          <t>สถานการณ์ที่ 4
เบาหวานผู้ป่วยหญิงไทย อายุ 55 ปี น้ำหนัก 90 กก. ส่วนสูง 150 ซม. แพทย์วินิจฉัยเป็นโรคเบาหวานชนิดที่ 2 FBS 156 mg/dL ไม่มี โรคประจำตัวอื่น ไม่แพ้ยา
ตามแนวทางการรักษามาตรฐาน ยาตัวใดที่เหมาะสมที่สุด</t>
        </is>
      </c>
      <c r="D142" t="inlineStr">
        <is>
          <t>Metformin</t>
        </is>
      </c>
      <c r="E142" t="inlineStr">
        <is>
          <t>Glibenclamide</t>
        </is>
      </c>
      <c r="F142" t="inlineStr">
        <is>
          <t>Glibizide</t>
        </is>
      </c>
      <c r="G142" t="inlineStr">
        <is>
          <t>Piogitazone</t>
        </is>
      </c>
      <c r="H142" t="inlineStr">
        <is>
          <t>Insulin</t>
        </is>
      </c>
      <c r="I142" t="n">
        <v>1</v>
      </c>
      <c r="J142" t="inlineStr">
        <is>
          <t>✅ คำตอบที่ถูกต้อง: ข้อ ก. Metformin
🎯 ทำไมข้อนี้ถึงถูก: ผู้ป่วยหญิงอายุ 55 ปี อ้วน (BMI สูง น้ำหนัก 90 กก. สูง 150 ซม.) ได้รับการวินิจฉัยเป็นเบาหวานชนิดที่ 2 (FBS 156 mg/dL) ยาทางเลือกแรกที่เหมาะสมที่สุดตามแนวทางการรักษามาตรฐานคือ Metformin เนื่องจากลดการสร้างกลูโคสที่ตับ น้ำหนักไม่เพิ่ม และลดความเสี่ยงโรคหัวใจหลอดเลือด
🔍 ข้ออื่นผิดเพราะอะไร:
• ข้อ ข. Glibenclamide: เป็นยากลุ่ม Sulfonylurea ทำให้น้ำหนักตัวเพิ่มขึ้นและเสี่ยงต่อการเกิด Hypoglycemia สูง
• ข้อ ค. Glipizide: แม้จะเสี่ยงต่อภาวะน้ำตาลในเลือดต่ำน้อยกว่า Glibenclamide แต่ยังไม่จัดเป็น first-line therapy ในผู้ป่วยเบาหวานรายใหม่ที่อ้วน
• ข้อ ง. Pioglitazone: ทำให้น้ำหนักตัวเพิ่ม บวมน้ำ และเพิ่มความเสี่ยงต่อภาวะหัวใจล้มเหลว
• ข้อ จ. Insulin: เริ่มใช้เมื่อผู้ป่วยมีอาการแสดงของการขาดอินซูลินอย่างรุนแรง (Catabolic symptoms) หรือ HbA1C สูงมากเกิน 10%</t>
        </is>
      </c>
      <c r="L142" t="inlineStr">
        <is>
          <t>Diabetes Mellitus</t>
        </is>
      </c>
      <c r="M142" t="inlineStr">
        <is>
          <t>Clinic</t>
        </is>
      </c>
      <c r="N142" t="inlineStr">
        <is>
          <t>ข้อ 16 ข้อสอบย้อนหลังปี 2556 Pharma Plus เล่มม่วง 2</t>
        </is>
      </c>
      <c r="O142" t="inlineStr">
        <is>
          <t>ข้อสอบเก่า</t>
        </is>
      </c>
    </row>
    <row r="143" ht="13.2" customHeight="1" s="49">
      <c r="A143" t="n">
        <v>141</v>
      </c>
      <c r="B143" t="inlineStr">
        <is>
          <t>สถานการณ์ที่ 4
เบาหวานผู้ป่วยหญิงไทย อายุ 55 ปี น้ำหนัก 90 กก. ส่วนสูง 150 ซม. แพทย์วินิจฉัยเป็นโรคเบาหวานชนิดที่ 2 FBS 156 mg/dL ไม่มี โรคประจำตัวอื่น ไม่แพ้ยา
ยาตัวใดที่ออกฤทธิ์ไม่เกี่ยวกับการหลั่ง insulin หรือ insulin resistance</t>
        </is>
      </c>
      <c r="D143" t="inlineStr">
        <is>
          <t>Sitagliptin</t>
        </is>
      </c>
      <c r="E143" t="inlineStr">
        <is>
          <t>Glibenclamide</t>
        </is>
      </c>
      <c r="F143" t="inlineStr">
        <is>
          <t>Acarbose</t>
        </is>
      </c>
      <c r="G143" t="inlineStr">
        <is>
          <t>Metformin</t>
        </is>
      </c>
      <c r="H143" t="inlineStr">
        <is>
          <t>Pioglitazone</t>
        </is>
      </c>
      <c r="I143" t="n">
        <v>3</v>
      </c>
      <c r="J143" t="inlineStr">
        <is>
          <t>✅ คำตอบที่ถูกต้อง: ข้อ ค. Acarbose
🎯 ทำไมข้อนี้ถึงถูก: Acarbose ออกฤทธิ์ยับยั้งเอนไซม์ Alpha-glucosidase ที่เยื่อบุลำไส้เล็ก ชะลอการย่อยและดูดซึมคาร์โบไฮเดรต จึงลดระดับน้ำตาลหลังอาหาร (Postprandial glucose) โดยไม่มีผลเกี่ยวข้องกับการหลั่งฮอร์โมน Insulin จากตับอ่อน
🔍 ข้ออื่นผิดเพราะอะไร:
• ข้อ ก. Sitagliptin: ยับยั้งเอนไซม์ DPP-4 เพิ่มระดับ GLP-1 ซึ่งไปกระตุ้นการหลั่ง Insulin จาก beta-cell ตามระดับกลูโคส
• ข้อ ข. Glibenclamide: ปิด ATP-sensitive K+ channel ที่เบต้าเซลล์ของตับอ่อน กระตุ้นการหลั่ง Insulin โดยตรง
• ข้อ ง. Metformin: ออกฤทธิ์ลดการสร้างกลูโคสที่ตับ แต่ข้อสอบข้อนี้นับ Acarbose เป็นตัวเลือกที่มีกลไกเฉพาะที่ไม่เกี่ยวข้องกับอินซูลินอย่างชัดเจน
• ข้อ จ. Pioglitazone: เป็น PPAR-gamma agonist เพิ่มความไวต่ออินซูลินที่เนื้อเยื่อส่วนปลาย</t>
        </is>
      </c>
      <c r="L143" t="inlineStr">
        <is>
          <t>Diabetes Mellitus</t>
        </is>
      </c>
      <c r="M143" t="inlineStr">
        <is>
          <t>Clinic</t>
        </is>
      </c>
      <c r="N143" t="inlineStr">
        <is>
          <t>ข้อ 19 ข้อสอบย้อนหลังปี 2556 Pharma Plus เล่มม่วง 2</t>
        </is>
      </c>
      <c r="O143" t="inlineStr">
        <is>
          <t>ข้อสอบเก่า</t>
        </is>
      </c>
    </row>
    <row r="144" ht="13.2" customHeight="1" s="49">
      <c r="A144" t="n">
        <v>142</v>
      </c>
      <c r="B144" t="inlineStr">
        <is>
          <t>สถานการณ์ที่ 4
เบาหวานผู้ป่วยหญิงไทย อายุ 55 ปี น้ำหนัก 90 กก. ส่วนสูง 150 ซม. แพทย์วินิจฉัยเป็นโรคเบาหวานชนิดที่ 2 FBS 156 mg/dL ไม่มี โรคประจำตัวอื่น ไม่แพ้ยา
ข้อใดไม่ถูกต้องเกี่ยวกับ NPH insulin</t>
        </is>
      </c>
      <c r="D144" t="inlineStr">
        <is>
          <t>แนะนำให้ผู้ป่วยเก็บในตู้เย็น แต่ห้ามแช่แข็ง</t>
        </is>
      </c>
      <c r="E144" t="inlineStr">
        <is>
          <t>เป็น intermediate acting insulin</t>
        </is>
      </c>
      <c r="F144" t="inlineStr">
        <is>
          <t>มีลักษณะเป็นสีขุ่น</t>
        </is>
      </c>
      <c r="G144" t="inlineStr">
        <is>
          <t>เป็น isotonic solution</t>
        </is>
      </c>
      <c r="H144" t="inlineStr">
        <is>
          <t>เป็น zinc insulin ที่ผสมกับ protamine</t>
        </is>
      </c>
      <c r="I144" t="n">
        <v>4</v>
      </c>
      <c r="J144" t="inlineStr">
        <is>
          <t>✅ คำตอบที่ถูกต้อง: ข้อ ง. เป็น isotonic solution
🎯 ทำไมข้อนี้ถึงถูก: NPH (Neutral Protamine Hagedorn) insulin จัดเป็นสารแขวนตะกอน (Suspension) ไม่ใช่สารละลาย (Solution) มีลักษณะเป็นของเหลวสีขุ่น จึงต้องคว่ำขวดเบาๆ (Roll or invert) ให้กระจายตัวสม่ำเสมอก่อนฉีด ดังนั้นข้อความที่กล่าวว่า 'เป็น isotonic solution' จึงไม่ถูกต้อง
🔍 ข้ออื่นผิดเพราะอะไร:
• ข้อ ก. แนะนำให้ผู้ป่วยเก็บในตู้เย็น แต่ห้ามแช่แข็ง: เป็นคำแนะนำที่ถูกต้องเพื่อรักษาความคงสภาพของโปรตีนอินซูลิน
• ข้อ ข. เป็น intermediate acting insulin: ถูกต้อง NPH จัดเป็นอินซูลินที่มีระยะเวลาออกฤทธิ์ปานกลาง (ออกฤทธิ์นาน 12-18 ชั่วโมง)
• ข้อ ค. มีลักษณะเป็นสีขุ่น: ถูกต้อง เนื่องจากเป็นสารแขวนตะกอนของผลึกโปรตามีนและอินซูลิน
• ข้อ จ. เป็น zinc insulin ที่ผสมกับ protamine: ถูกต้อง เป็นสูตรผสมของอินซูลินกับโปรตามีนในสัดส่วนที่ทำให้ตกตะกอนร่วมกับสังกะสี</t>
        </is>
      </c>
      <c r="L144" t="inlineStr">
        <is>
          <t>Diabetes Mellitus</t>
        </is>
      </c>
      <c r="M144" t="inlineStr">
        <is>
          <t>Clinic</t>
        </is>
      </c>
      <c r="N144" t="inlineStr">
        <is>
          <t>ข้อ 22 ข้อสอบย้อนหลังปี 2556 Pharma Plus เล่มม่วง 2</t>
        </is>
      </c>
      <c r="O144" t="inlineStr">
        <is>
          <t>ข้อสอบเก่า</t>
        </is>
      </c>
    </row>
    <row r="145" ht="13.2" customHeight="1" s="49">
      <c r="A145" t="n">
        <v>143</v>
      </c>
      <c r="B145" t="inlineStr">
        <is>
          <t>สถานการณ์ที่ 8 : TB
คนไข้ได้รับยา
Isoniazid (100) 11 hs
Rifampin (300) 11 hs
Ethambutol (500) 21 hs
Pyrazinamide (500) 21 hs
ความหมายของ Pregnancy Category B คือ [RECONSTRUCTED: ตัวเลือกขาดหายในต้นฉบับ จึงบูรณะตัวเลือกนิยาม Pregnancy Category ตามมาตรฐาน US FDA]</t>
        </is>
      </c>
      <c r="D145" t="inlineStr">
        <is>
          <t>การศึกษาในสตรีมีครรภ์ไม่พบความเสี่ยงต่อทารกในครรภ์</t>
        </is>
      </c>
      <c r="E145" t="inlineStr">
        <is>
          <t>การศึกษาในสัตว์ไม่พบความเสี่ยง แต่ไม่มีข้อมูลในมนุษย์ หรือการศึกษาในสัตว์พบความเสี่ยงแต่การศึกษาในมนุษย์ไม่พบความเสี่ยง</t>
        </is>
      </c>
      <c r="F145" t="inlineStr">
        <is>
          <t>การศึกษาในสัตว์พบความเสี่ยง แต่ไม่มีข้อมูลเพียงพอในมนุษย์ ให้ใช้เมื่อประโยชน์มีมากกว่าความเสี่ยง</t>
        </is>
      </c>
      <c r="G145" t="inlineStr">
        <is>
          <t>มีหลักฐานความเสี่ยงต่อทารกในครรภ์มนุษย์ชัดเจน แต่ประโยชน์ในการรักษาอาจจำเป็นในภาวะคุกคามต่อชีวิต</t>
        </is>
      </c>
      <c r="H145" t="inlineStr">
        <is>
          <t>มีหลักฐานชัดเจนว่าทำให้ทารกพิการหรือเสียชีวิต ห้ามใช้ในสตรีมีครรภ์โดยเด็ดขาด</t>
        </is>
      </c>
      <c r="I145" t="n">
        <v>2</v>
      </c>
      <c r="J145" t="inlineStr">
        <is>
          <t>✅ คำตอบที่ถูกต้อง: ข้อ ข. การศึกษาในสัตว์ไม่พบความเสี่ยง แต่ไม่มีข้อมูลในมนุษย์ หรือการศึกษาในสัตว์พบความเสี่ยงแต่การศึกษาในมนุษย์ไม่พบความเสี่ยง
🎯 ทำไมข้อนี้ถึงถูก: Pregnancy Category B นิยามว่า การศึกษาในสัตว์ทดลองไม่พบความเสี่ยงต่อตัวอ่อนแต่ยังไม่มีการศึกษาแบบควบคุมในสตรีมีครรภ์ หรือการศึกษาในสัตว์พบความเสี่ยงแต่การศึกษาในสตรีมีครรภ์อย่างรัดกุมไม่พบความเสี่ยงต่อทารก
🔍 ข้ออื่นผิดเพราะอะไร:
• ข้อ ก. การศึกษาในสตรีมีครรภ์ไม่พบความเสี่ยงต่อทารกในครรภ์: เป็นนิยามของ Pregnancy Category A
• ข้อ ค. การศึกษาในสัตว์พบความเสี่ยง แต่ไม่มีข้อมูลเพียงพอในมนุษย์: เป็นนิยามของ Pregnancy Category C
• ข้อ ง. มีหลักฐานความเสี่ยงต่อทารกในครรภ์มนุษย์ชัดเจน แต่ประโยชน์ในการรักษาอาจจำเป็น: เป็นนิยามของ Pregnancy Category D
• ข้อ จ. มีหลักฐานชัดเจนว่าทำให้ทารกพิการหรือเสียชีวิต ห้ามใช้ในสตรีมีครรภ์โดยเด็ดขาด: เป็นนิยามของ Pregnancy Category X</t>
        </is>
      </c>
      <c r="L145" t="inlineStr">
        <is>
          <t>Special Populations: Pregnancy &amp; Lactation</t>
        </is>
      </c>
      <c r="M145" t="inlineStr">
        <is>
          <t>Clinic</t>
        </is>
      </c>
      <c r="N145" t="inlineStr">
        <is>
          <t>ข้อ 36 ข้อสอบย้อนหลังปี 2556 Pharma Plus เล่มม่วง 2</t>
        </is>
      </c>
      <c r="O145" t="inlineStr">
        <is>
          <t>ข้อสอบเก่า</t>
        </is>
      </c>
    </row>
    <row r="146" ht="13.2" customHeight="1" s="49">
      <c r="A146" t="n">
        <v>144</v>
      </c>
      <c r="B146" t="inlineStr">
        <is>
          <t>สถานการณ์ที่ 14
ผู้ป่วยหญิงไทยอายุ 28 ปี หนัก 50 kg มีอาการคลื่นไส้ อาเจียน ประจำเดือนมากะปิดกะปรอย มีอาการคัดเต้านม สอบถามพบว่ากินยาคุมกำเนิดอยู่คือ cyproterone acetate + ethinyl estradiol 35 µg ซึ่งผู้ป่วยชอบลืมกินยาเป็นประจำ กินยาไม่สม่ำเสมอ ขณะนี้ยังไม่พร้อมมีบุตรและไม่อยากมีบุตรไปอีกประมาณ 5 ปี มาขอคำปรึกษาว่าจะคุมกำเนิดแบบใดดี
หากผู้ป่วยตัดสินใจเลือกยาคุมกำเนิดชนิดรับประทาน ข้อใดเหมาะสมที่สุด</t>
        </is>
      </c>
      <c r="D146" t="inlineStr">
        <is>
          <t>Lynestrenol 50 µg</t>
        </is>
      </c>
      <c r="E146" t="inlineStr">
        <is>
          <t>Mestranol 50 µg + Norethindrone</t>
        </is>
      </c>
      <c r="F146" t="inlineStr">
        <is>
          <t>EE 30 µg + Drospirenone</t>
        </is>
      </c>
      <c r="G146" t="inlineStr">
        <is>
          <t>EE 30 µg + Levonorgestrel</t>
        </is>
      </c>
      <c r="H146" t="inlineStr">
        <is>
          <t>EE 20 µg + Desogestrel</t>
        </is>
      </c>
      <c r="I146" t="n">
        <v>5</v>
      </c>
      <c r="J146" t="inlineStr">
        <is>
          <t>✅ คำตอบที่ถูกต้อง: ข้อ จ. EE 20 µg + Desogestrel
🎯 ทำไมข้อนี้ถึงถูก: สำหรับผู้หญิงที่มีความกังวลเรื่องน้ำหนักตัว สิว หรืออาการข้างเคียงจากฮอร์โมนเอสโตรเจน (เช่น คลื่นไส้ บวมน้ำ) ยาคุมกำเนิดที่มี Ethinyl estradiol ขนาดต่ำ (20 mcg) ร่วมกับโปรเจสตินรุ่นที่ 3 เช่น Desogestrel หรือรุ่นที่ 4 เช่น Drospirenone จัดเป็นตัวเลือกที่เหมาะสมเนื่องจากลดอาการคลื่นไส้และบวมน้ำ
🔍 ข้ออื่นผิดเพราะอะไร:
• ข้อ ก. Lynestrenol 50 µg: เป็นยาคุมกำเนิดชนิดโปรเจสตินเดี่ยว มักทำให้มีเลือดออกกะปิดกะปรอย
• ข้อ ข. Mestranol 50 µg + Norethindrone: มีขนาดฮอร์โมนเอสโตรเจนสูงถึง 50 mcg เสี่ยงต่อการเกิดลิ่มเลือดอุดตันและคลื่นไส้อาเจียนสูง
• ข้อ ค. EE 30 µg + Drospirenone: แม้จะดี แต่ในคีย์เฉลยทางการของข้อสอบปี 2556 เลือกข้อ จ เป็นตัวเลือกคำตอบ
• ข้อ ง. EE 30 µg + Levonorgestrel: มีฤทธิ์ Androgenic สูง อาจทำให้น้ำหนักตัวเพิ่ม เป็นสิว ผิวมัน</t>
        </is>
      </c>
      <c r="L146" t="inlineStr">
        <is>
          <t>Contraception</t>
        </is>
      </c>
      <c r="M146" t="inlineStr">
        <is>
          <t>Clinic</t>
        </is>
      </c>
      <c r="N146" t="inlineStr">
        <is>
          <t>ข้อ 49 ข้อสอบย้อนหลังปี 2556 Pharma Plus เล่มม่วง 2</t>
        </is>
      </c>
      <c r="O146" t="inlineStr">
        <is>
          <t>ข้อสอบเก่า</t>
        </is>
      </c>
    </row>
    <row r="147" ht="13.2" customHeight="1" s="49">
      <c r="A147" t="n">
        <v>145</v>
      </c>
      <c r="B147" t="inlineStr">
        <is>
          <t>สถานการณ์ที่ 14
ผู้ป่วยหญิงไทยอายุ 28 ปี หนัก 50 kg มีอาการคลื่นไส้ อาเจียน ประจำเดือนมากะปิดกะปรอย มีอาการคัดเต้านม สอบถามพบว่ากินยาคุมกำเนิดอยู่คือ cyproterone acetate + ethinyl estradiol 35 µg ซึ่งผู้ป่วยชอบลืมกินยาเป็นประจำ กินยาไม่สม่ำเสมอ ขณะนี้ยังไม่พร้อมมีบุตรและไม่อยากมีบุตรไปอีกประมาณ 5 ปี มาขอคำปรึกษาว่าจะคุมกำเนิดแบบใดดี
ถ้าผู้ป่วยยืนยันจะใช้ยาคุมกำเนิดชนิดรับประทาน ควรให้คำแนะนำเมื่อมีอาการข้างเคียงอย่างไร</t>
        </is>
      </c>
      <c r="D147" t="inlineStr">
        <is>
          <t>คลื่นไส้อาเจียน ให้หยุดยาและห้ามใช้ยาคุมกำเนิดอีก</t>
        </is>
      </c>
      <c r="E147" t="inlineStr">
        <is>
          <t>เลือดออกกะปิดกะปรอย 2-3 เดือนแรก ให้รับประทานยาต่อไปแล้วจะดีขึ้น</t>
        </is>
      </c>
      <c r="F147" t="inlineStr">
        <is>
          <t>คลื่นไส้อาเจียน ให้รับประทานยาคุมกำเนิดที่มีฮอร์โมนเอสโตรเจนในขนาดสูงขึ้น</t>
        </is>
      </c>
      <c r="G147" t="inlineStr">
        <is>
          <t>ขาปวดบวมแดง ให้รับประทานยาคุมกำเนิดให้ตรงเวลาทุกวัน</t>
        </is>
      </c>
      <c r="H147" t="inlineStr">
        <is>
          <t>ปวดท้องรุนแรงให้หยุดยาแล้วรีบมาพบแพทย์</t>
        </is>
      </c>
      <c r="I147" t="n">
        <v>5</v>
      </c>
      <c r="J147" t="inlineStr">
        <is>
          <t>✅ คำตอบที่ถูกต้อง: ข้อ จ. ปวดท้องรุนแรงให้หยุดยาแล้วรีบมาพบแพทย์
🎯 ทำไมข้อนี้ถึงถูก: อาการเตือนอันตรายรุนแรงของการใช้ยาคุมกำเนิดจำตามหลัก ACHES โดยตัวอักษร 'A' หมายถึง Abdominal pain (ปวดท้องรุนแรง) ซึ่งอาจบ่งชี้ถึงภาวะลิ่มเลือดอุดตันในหลอดเลือดดำช่องท้อง (Mesenteric vein thrombosis) หรือก้อนเนื้องอกตับ ต้องหยุดยาและรีบพบแพทย์ทันที
🔍 ข้ออื่นผิดเพราะอะไร:
• ข้อ ก. คลื่นไส้อาเจียน ให้หยุดยาและห้ามใช้ยาคุมกำเนิดอีก: คลื่นไส้อาเจียนเป็นผลข้างเคียงทั่วไปในแผงแรก สามารถแก้ไขได้โดยรับประทานยาก่อนนอนหรือพร้อมอาหาร
• ข้อ ข. เลือดออกกะปิดกะปรอย 2-3 เดือนแรก ให้รับประทานยาต่อไปแล้วจะดีขึ้น: แม้เป็นเรื่องจริง แต่คำถามข้อนี้เน้นคำแนะนำที่ถูกต้องเกี่ยวกับสัญญาณอันตราย
• ข้อ ค. คลื่นไส้อาเจียน ให้รับประทานยาคุมกำเนิดที่มีฮอร์โมนเอสโตรเจนในขนาดสูงขึ้น: ไม่ถูกต้อง การเพิ่มขนาดเอสโตรเจนจะยิ่งทำให้คลื่นไส้อาเจียนรุนแรงขึ้น
• ข้อ ง. ขาปวดบวมแดง ให้รับประทานยาคุมกำเนิดให้ตรงเวลาทุกวัน: ขาปวดบวมแดงเป็นสัญญาณเตือนของ Deep Vein Thrombosis (DVT) ต้องหยุดยาและพบแพทย์ทันที ห้ามกินยาต่อ</t>
        </is>
      </c>
      <c r="L147" t="inlineStr">
        <is>
          <t>Contraception</t>
        </is>
      </c>
      <c r="M147" t="inlineStr">
        <is>
          <t>Clinic</t>
        </is>
      </c>
      <c r="N147" t="inlineStr">
        <is>
          <t>ข้อ 50 ข้อสอบย้อนหลังปี 2556 Pharma Plus เล่มม่วง 2</t>
        </is>
      </c>
      <c r="O147" t="inlineStr">
        <is>
          <t>ข้อสอบเก่า</t>
        </is>
      </c>
    </row>
    <row r="148" ht="13.2" customHeight="1" s="49">
      <c r="A148" t="n">
        <v>146</v>
      </c>
      <c r="B148" t="inlineStr">
        <is>
          <t>สถานการณ์ที่ 16
ผู้ป่วยหญิง น้ำหนัก 55 กิโลกรัม ส่วนสูง 155 เซนติเมตร มาปรึกษาเรื่องการลดน้ำหนัก
หากใช้ orlistat ติดต่อกันเป็นเวลานานจะต้องติดตามอาการไม่พึงประสงค์ใด</t>
        </is>
      </c>
      <c r="D148" t="inlineStr">
        <is>
          <t>ภาวะซึมเศร้า</t>
        </is>
      </c>
      <c r="E148" t="inlineStr">
        <is>
          <t>ภาวะพร่องวิตามิน เค</t>
        </is>
      </c>
      <c r="F148" t="inlineStr">
        <is>
          <t>ระดับความดันโลหิตเพิ่มขึ้น</t>
        </is>
      </c>
      <c r="G148" t="inlineStr">
        <is>
          <t>ความไม่สมดุลของอิเล็คโตรไลท์</t>
        </is>
      </c>
      <c r="H148" t="inlineStr">
        <is>
          <t>เกิด narrow angle glaucoma</t>
        </is>
      </c>
      <c r="I148" t="n">
        <v>2</v>
      </c>
      <c r="J148" t="inlineStr">
        <is>
          <t>✅ คำตอบที่ถูกต้อง: ข้อ ข. ภาวะพร่องวิตามิน เค
🎯 ทำไมข้อนี้ถึงถูก: Orlistat ออกฤทธิ์ยับยั้ง gastric and pancreatic lipases ทำให้ลดการดูดซึมไขมันจากอาหาร การใช้ยาต่อเนื่องเป็นเวลานานจึงขัดขวางการดูดซึมวิตามินที่ละลายในไขมัน (วิตามิน A, D, E, K) ทำให้เสี่ยงต่อภาวะพร่องวิตามินเค (Vitamin K deficiency) ซึ่งส่งผลต่อการแข็งตัวของเลือดและระดับ prothrombin time
🔍 ข้ออื่นผิดเพราะอะไร:
ข้อ ก. ภาวะซึมเศร้า: เป็นอาการข้างเคียงที่สัมพันธ์กับยาลดความอ้วนกลุ่มออกฤทธิ์ต่อระบบประสาทส่วนกลาง เช่น rimonabant ไม่สัมพันธ์กับ orlistat ที่ออกฤทธิ์เฉพาะที่ในทางเดินอาหาร
ข้อ ค. ระดับความดันโลหิตเพิ่มขึ้น: เป็นผลข้างเคียงของยากลุ่ม sympathomimetic amines เช่น phentermine ไม่เกิดจาก orlistat
ข้อ ง. ความไม่สมดุลของอิเล็คโตรไลท์: Orlistat ไม่รบกวนการดูดซึมเกลือแร่หรืออิเล็กโทรไลต์ในลำไส้โดยตรง
ข้อ จ. เกิด narrow angle glaucoma: สัมพันธ์กับยาที่มีฤทธิ์ anticholinergic หรือ sympathomimetic agents ไม่เกี่ยวกับ orlistat</t>
        </is>
      </c>
      <c r="L148" t="inlineStr">
        <is>
          <t>Obesity Pharmacotherapy</t>
        </is>
      </c>
      <c r="M148" t="inlineStr">
        <is>
          <t>Clinic</t>
        </is>
      </c>
      <c r="N148" t="inlineStr">
        <is>
          <t>ข้อ 59 ข้อสอบย้อนหลังปี 2556 Pharma Plus เล่มม่วง 2</t>
        </is>
      </c>
      <c r="O148" t="inlineStr">
        <is>
          <t>ข้อสอบเก่า</t>
        </is>
      </c>
    </row>
    <row r="149" ht="13.2" customHeight="1" s="49">
      <c r="A149" t="n">
        <v>147</v>
      </c>
      <c r="B149" t="inlineStr">
        <is>
          <t>สถานการณ์ที่ 16
ผู้ป่วยหญิง น้ำหนัก 55 กิโลกรัม ส่วนสูง 155 เซนติเมตร มาปรึกษาเรื่องการลดน้ำหนัก
ข้อใดเป็นอาการไม่พึงประสงค์ที่พบบ่อยของ orlistat</t>
        </is>
      </c>
      <c r="D149" t="inlineStr">
        <is>
          <t>Agitation</t>
        </is>
      </c>
      <c r="E149" t="inlineStr">
        <is>
          <t>Hypertension</t>
        </is>
      </c>
      <c r="F149" t="inlineStr">
        <is>
          <t>Hypoglycemia</t>
        </is>
      </c>
      <c r="G149" t="inlineStr">
        <is>
          <t>Tachycardia</t>
        </is>
      </c>
      <c r="H149" t="inlineStr">
        <is>
          <t>Oily spot</t>
        </is>
      </c>
      <c r="I149" t="n">
        <v>5</v>
      </c>
      <c r="J149" t="inlineStr">
        <is>
          <t>✅ คำตอบที่ถูกต้อง: ข้อ จ. Oily spot
🎯 ทำไมข้อนี้ถึงถูก: Orlistat มีผลข้างเคียงเด่นชัดทางเดินอาหารจากไขมันที่ไม่ถูกย่อยและดูดซึม ได้แก่ อุจจาระปนไขมัน (oily spotting, steatorrhea), ถ่ายเหลวเร่งด่วน (fecal urgency), มีแก๊สปนน้ำมัน (flatus with discharge) และถ่ายบ่อยขึ้น โดยเฉพาะเมื่อรับประทานอาหารไขมันสูง
🔍 ข้ออื่นผิดเพราะอะไร:
ข้อ ก. Agitation: เป็นอาการกระสับกระส่ายที่พบจากยากลุ่มกระตุ้นประสาทส่วนกลาง เช่น amphetamine derivatives ไม่พบใน orlistat ที่ดูดซึมเข้าสู่กระแสเลือดน้อยมาก
ข้อ ข. Hypertension: เกิดจากยากลุ่ม sympathomimetics เช่น phentermine ส่วน orlistat ไม่มีฤทธิ์เพิ่มความดันโลหิต
ข้อ ค. Hypoglycemia: Orlistat ไม่ได้กระตุ้นการหลั่งอินซูลิน จึงไม่ทำให้เกิดภาวะน้ำตาลในเลือดต่ำในผู้ป่วยที่ไม่ได้รับยารักษาเบาหวาน
ข้อ ง. Tachycardia: เป็นผลจากการกระตุ้น sympathetic nervous system จาก phentermine ไม่ใช่อาการข้างเคียงของ orlistat</t>
        </is>
      </c>
      <c r="L149" t="inlineStr">
        <is>
          <t>Obesity Pharmacotherapy</t>
        </is>
      </c>
      <c r="M149" t="inlineStr">
        <is>
          <t>Clinic</t>
        </is>
      </c>
      <c r="N149" t="inlineStr">
        <is>
          <t>ข้อ 61 ข้อสอบย้อนหลังปี 2556 Pharma Plus เล่มม่วง 2</t>
        </is>
      </c>
      <c r="O149" t="inlineStr">
        <is>
          <t>ข้อสอบเก่า</t>
        </is>
      </c>
    </row>
    <row r="150" ht="13.2" customHeight="1" s="49">
      <c r="A150" s="45" t="inlineStr">
        <is>
          <t>Clinic</t>
        </is>
      </c>
      <c r="B150" s="45" t="inlineStr">
        <is>
          <t>Diabetes Mellitus</t>
        </is>
      </c>
      <c r="C150" s="45" t="inlineStr">
        <is>
          <t>Add-on therapy for uncontrolled T2DM</t>
        </is>
      </c>
      <c r="D150" s="45"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คำถาม: ผู้ป่วยควรได้รับยาใดเพิ่มเติม</t>
        </is>
      </c>
      <c r="E150" s="45" t="inlineStr">
        <is>
          <t>Glipizide (5) 1x2 ac</t>
        </is>
      </c>
      <c r="F150" s="45" t="inlineStr">
        <is>
          <t>Aspirin (81) 1x1 pc</t>
        </is>
      </c>
      <c r="G150" s="45" t="inlineStr">
        <is>
          <t>Amlodipine (5) 1x1 pc</t>
        </is>
      </c>
      <c r="H150" s="45" t="inlineStr">
        <is>
          <t>Glimepiride (1) 1x2 pc</t>
        </is>
      </c>
      <c r="I150" s="45" t="inlineStr">
        <is>
          <t>Clopidogrel (75) 1x1 pc</t>
        </is>
      </c>
      <c r="J150" s="57" t="inlineStr">
        <is>
          <t>ง</t>
        </is>
      </c>
      <c r="K150" s="45" t="inlineStr">
        <is>
          <t xml:space="preserve">✅ คำตอบที่ถูกต้อง: ข้อ ง. Glimepiride (1) 1x2 pc
🎯 ทำไมข้อนี้ถึงถูก: 
🔍 ข้ออื่นผิดเพราะอะไร:
</t>
        </is>
      </c>
      <c r="L150" s="57" t="inlineStr">
        <is>
          <t>ข้อสอบเก่า</t>
        </is>
      </c>
      <c r="M150" s="45" t="inlineStr">
        <is>
          <t>[SOURCE: Pharma Plus เล่มม่วง 2 - ข้อสอบย้อนหลังปี 2557 วันแรก ข้อ 9]</t>
        </is>
      </c>
    </row>
    <row r="151" ht="13.2" customHeight="1" s="49">
      <c r="A151" s="45" t="inlineStr">
        <is>
          <t>Clinic</t>
        </is>
      </c>
      <c r="B151" s="45" t="inlineStr">
        <is>
          <t>Diabetes Mellitus</t>
        </is>
      </c>
      <c r="C151" s="45" t="inlineStr">
        <is>
          <t>Glycemic targets in diabetes management</t>
        </is>
      </c>
      <c r="D151" s="45"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คำถาม: จากแนวทางเวชปฏิบัติโรคเบาหวานของ American Diabetic Association 2013 การรักษาผู้ป่วยรายนี้ควรมีเป้าหมาย HbA1C เท่าใด</t>
        </is>
      </c>
      <c r="E151" s="45" t="inlineStr">
        <is>
          <t>6.0 %</t>
        </is>
      </c>
      <c r="F151" s="45" t="inlineStr">
        <is>
          <t>6.5 %</t>
        </is>
      </c>
      <c r="G151" s="45" t="inlineStr">
        <is>
          <t>7.0 %</t>
        </is>
      </c>
      <c r="H151" s="45" t="inlineStr">
        <is>
          <t>7.5 %</t>
        </is>
      </c>
      <c r="I151" s="45" t="inlineStr">
        <is>
          <t>8.0 %</t>
        </is>
      </c>
      <c r="J151" s="57" t="inlineStr">
        <is>
          <t>ค</t>
        </is>
      </c>
      <c r="K151" s="45" t="inlineStr">
        <is>
          <t xml:space="preserve">✅ คำตอบที่ถูกต้อง: ข้อ ค. 7.0 %
🎯 ทำไมข้อนี้ถึงถูก: 
🔍 ข้ออื่นผิดเพราะอะไร:
</t>
        </is>
      </c>
      <c r="L151" s="57" t="inlineStr">
        <is>
          <t>ข้อสอบเก่า</t>
        </is>
      </c>
      <c r="M151" s="45" t="inlineStr">
        <is>
          <t>[SOURCE: Pharma Plus เล่มม่วง 2 - ข้อสอบย้อนหลังปี 2557 วันแรก ข้อ 10]</t>
        </is>
      </c>
    </row>
    <row r="152" ht="13.2" customHeight="1" s="49">
      <c r="A152" s="45" t="inlineStr">
        <is>
          <t>Clinic</t>
        </is>
      </c>
      <c r="B152" s="45" t="inlineStr">
        <is>
          <t>Diabetes Mellitus</t>
        </is>
      </c>
      <c r="C152" s="45" t="inlineStr">
        <is>
          <t>Metformin-associated lactic acidosis (MALA)</t>
        </is>
      </c>
      <c r="D152" s="45"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ต่อมา ผู้ป่วยมีอาการอ่อนเพลีย เบื่ออาหาร กินอาหารได้น้อยลง ซึมลง ญาติจึงนำส่งโรงพยาบาล พบการตรวจทางห้องปฏิบัติการดังนี้ Na+ 140 mEq/L, Cl- 108 mEq/L, K+ 4.2 mEq/L และ HCO3- 10 mEq/L
คำถาม: ในเบื้องต้น ผู้ป่วยรายนี้ควรได้รับการจัดการอย่างไร</t>
        </is>
      </c>
      <c r="E152" s="45" t="inlineStr">
        <is>
          <t>หยุดยา metformin</t>
        </is>
      </c>
      <c r="F152" s="45" t="inlineStr">
        <is>
          <t>หยุดยา simvastatin</t>
        </is>
      </c>
      <c r="G152" s="45" t="inlineStr">
        <is>
          <t>หยุดยา enalapril</t>
        </is>
      </c>
      <c r="H152" s="45" t="inlineStr">
        <is>
          <t>ให้ผู้ป่วยได้รับ glucose ทดแทน</t>
        </is>
      </c>
      <c r="I152" s="45" t="inlineStr">
        <is>
          <t>ให้ผู้ป่วยได้รับ sodium bicarbonate ทดแทน</t>
        </is>
      </c>
      <c r="J152" s="57" t="inlineStr">
        <is>
          <t>ก</t>
        </is>
      </c>
      <c r="K152" s="45" t="inlineStr">
        <is>
          <t xml:space="preserve">✅ คำตอบที่ถูกต้อง: ข้อ ก. หยุดยา metformin
🎯 ทำไมข้อนี้ถึงถูก: 
🔍 ข้ออื่นผิดเพราะอะไร:
</t>
        </is>
      </c>
      <c r="L152" s="57" t="inlineStr">
        <is>
          <t>ข้อสอบเก่า</t>
        </is>
      </c>
      <c r="M152" s="45" t="inlineStr">
        <is>
          <t>[SOURCE: Pharma Plus เล่มม่วง 2 - ข้อสอบย้อนหลังปี 2557 วันแรก ข้อ 11]</t>
        </is>
      </c>
    </row>
    <row r="153" ht="13.2" customHeight="1" s="49">
      <c r="A153" s="45" t="inlineStr">
        <is>
          <t>Clinic</t>
        </is>
      </c>
      <c r="B153" s="45" t="inlineStr">
        <is>
          <t>Diabetes Mellitus</t>
        </is>
      </c>
      <c r="C153" s="45" t="inlineStr">
        <is>
          <t>Intravenous insulin for diabetic ketoacidosis</t>
        </is>
      </c>
      <c r="D153" s="45"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ต่อมา ผู้ป่วยมีอาการอ่อนเพลีย เบื่ออาหาร กินอาหารได้น้อยลง ซึมลง ญาติจึงนำส่งโรงพยาบาล พบการตรวจทางห้องปฏิบัติการดังนี้ Na+ 140 mEq/L, Cl- 108 mEq/L, K+ 4.2 mEq/L และ HCO3- 10 mEq/L
คำถาม: Insulin รูปแบบใดสามารถบริหารทาง IV เพื่อรักษาผู้ป่วย diabetic ketoacidosis ได้</t>
        </is>
      </c>
      <c r="E153" s="45" t="inlineStr">
        <is>
          <t>NPH insulin</t>
        </is>
      </c>
      <c r="F153" s="45" t="inlineStr">
        <is>
          <t>Regular insulin</t>
        </is>
      </c>
      <c r="G153" s="45" t="inlineStr">
        <is>
          <t>Insulin Glargine</t>
        </is>
      </c>
      <c r="H153" s="45" t="inlineStr">
        <is>
          <t>Insulin Lispro</t>
        </is>
      </c>
      <c r="I153" s="45" t="inlineStr">
        <is>
          <t>Insulin Detemir</t>
        </is>
      </c>
      <c r="J153" s="57" t="inlineStr">
        <is>
          <t>ข</t>
        </is>
      </c>
      <c r="K153" s="45" t="inlineStr">
        <is>
          <t xml:space="preserve">✅ คำตอบที่ถูกต้อง: ข้อ ข. Regular insulin
🎯 ทำไมข้อนี้ถึงถูก: 
🔍 ข้ออื่นผิดเพราะอะไร:
</t>
        </is>
      </c>
      <c r="L153" s="57" t="inlineStr">
        <is>
          <t>ข้อสอบเก่า</t>
        </is>
      </c>
      <c r="M153" s="45" t="inlineStr">
        <is>
          <t>[SOURCE: Pharma Plus เล่มม่วง 2 - ข้อสอบย้อนหลังปี 2557 วันแรก ข้อ 12]</t>
        </is>
      </c>
    </row>
    <row r="154" ht="13.2" customHeight="1" s="49">
      <c r="A154" s="45" t="inlineStr">
        <is>
          <t>Clinic</t>
        </is>
      </c>
      <c r="B154" s="45" t="inlineStr">
        <is>
          <t>Diabetes Mellitus</t>
        </is>
      </c>
      <c r="C154" s="45" t="inlineStr">
        <is>
          <t>Properties and adverse effects of antidiabetic agents</t>
        </is>
      </c>
      <c r="D154" s="45"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คำถาม: ข้อใดถูกต้อง</t>
        </is>
      </c>
      <c r="E154" s="45" t="inlineStr">
        <is>
          <t>Glipizide
ข้อดี: ไม่มีผลต่อน้ำหนักตัว
ข้อเสีย : ทำให้เกิด hypoglycemia</t>
        </is>
      </c>
      <c r="F154" s="45" t="inlineStr">
        <is>
          <t>Metformin
ข้อดี: ไม่ทำให้เกิด hypoglycemia
ข้อเสีย : ทำให้ขาดวิตามินบี 12</t>
        </is>
      </c>
      <c r="G154" s="45" t="inlineStr">
        <is>
          <t>Pioglitazone
ข้อดี: ไม่มีผลต่อน้ำหนักตัว
ข้อเสีย : ทำให้เกิด hypoglycemia</t>
        </is>
      </c>
      <c r="H154" s="45" t="inlineStr">
        <is>
          <t>Acarbose
ข้อดี: ลด HbA1C ได้ดีกว่า metformin
ข้อเสีย : เพิ่มน้ำหนักตัว</t>
        </is>
      </c>
      <c r="I154" s="45" t="inlineStr">
        <is>
          <t>Insulin
ข้อดี: ไม่มีผลต่อน้ำหนักตัว
ข้อเสีย : ทำให้เกิด hypoglycemia</t>
        </is>
      </c>
      <c r="J154" s="57" t="inlineStr">
        <is>
          <t>ข</t>
        </is>
      </c>
      <c r="K154" s="45" t="inlineStr">
        <is>
          <t xml:space="preserve">✅ คำตอบที่ถูกต้อง: ข้อ ข. Metformin
ข้อดี: ไม่ทำให้เกิด hypoglycemia
ข้อเสีย : ทำให้ขาดวิตามินบี 12
🎯 ทำไมข้อนี้ถึงถูก: 
🔍 ข้ออื่นผิดเพราะอะไร:
</t>
        </is>
      </c>
      <c r="L154" s="57" t="inlineStr">
        <is>
          <t>ข้อสอบเก่า</t>
        </is>
      </c>
      <c r="M154" s="45" t="inlineStr">
        <is>
          <t>[SOURCE: Pharma Plus เล่มม่วง 2 - ข้อสอบย้อนหลังปี 2557 วันแรก ข้อ 14]</t>
        </is>
      </c>
    </row>
    <row r="155" ht="13.2" customHeight="1" s="49">
      <c r="A155" s="45" t="inlineStr">
        <is>
          <t>Clinic</t>
        </is>
      </c>
      <c r="B155" s="45" t="inlineStr">
        <is>
          <t>Diabetes Mellitus Type 2 Management</t>
        </is>
      </c>
      <c r="C155" s="45" t="inlineStr">
        <is>
          <t>Dose optimization of oral antidiabetic agents (Glipizide vs Metformin ceiling doses)</t>
        </is>
      </c>
      <c r="D155" s="45" t="inlineStr">
        <is>
          <t>[สถานการณ์ที่ 5] ผู้ป่วยชายไทย อายุ 52 ปี เป็นโรคเบาหวาน FBS 128 mg/dL, HbA1C 7.4% ได้รับยารับประทานอยู่ 2 ชนิด คือ
Glipizide 5 mg 1 x 3 ac และ metformin 850 mg 1 x 3 pc
คำถาม: ควรปรับเปลี่ยนการรักษาอย่างไรสำหรับผู้ป่วยรายนี้</t>
        </is>
      </c>
      <c r="E155" s="45" t="inlineStr">
        <is>
          <t>ไม่ปรับเปลี่ยนแผนการรักษา</t>
        </is>
      </c>
      <c r="F155" s="45" t="inlineStr">
        <is>
          <t>เพิ่มยา acabose เป็น 1 x 2 ac</t>
        </is>
      </c>
      <c r="G155" s="45" t="inlineStr">
        <is>
          <t>เพิ่มยา glipizide เป็น 2 x 2 ac</t>
        </is>
      </c>
      <c r="H155" s="45" t="inlineStr">
        <is>
          <t>เพิ่มยา metformin เป็น 2 x 2 pc</t>
        </is>
      </c>
      <c r="I155" s="45" t="inlineStr">
        <is>
          <t>เปลี่ยนไปใช้ยา insulin</t>
        </is>
      </c>
      <c r="J155" s="57" t="inlineStr">
        <is>
          <t>ค</t>
        </is>
      </c>
      <c r="K155" s="45" t="inlineStr">
        <is>
          <t xml:space="preserve">✅ คำตอบที่ถูกต้อง: ข้อ ค. เพิ่มยา glipizide เป็น 2 x 2 ac
🎯 ทำไมข้อนี้ถึงถูก: 
🔍 ข้ออื่นผิดเพราะอะไร:
</t>
        </is>
      </c>
      <c r="L155" s="57" t="inlineStr">
        <is>
          <t>ข้อสอบเก่า</t>
        </is>
      </c>
      <c r="M155" s="45" t="inlineStr">
        <is>
          <t>[SOURCE: Pharma Plus เล่มม่วง 2 - ข้อสอบย้อนหลังปี 2557 วันที่ 2 ข้อ 30]</t>
        </is>
      </c>
    </row>
    <row r="156" ht="13.2" customHeight="1" s="49">
      <c r="A156" s="45" t="inlineStr">
        <is>
          <t>Clinic</t>
        </is>
      </c>
      <c r="B156" s="45" t="inlineStr">
        <is>
          <t>Diabetes Mellitus Type 2 &amp; Nephropathy</t>
        </is>
      </c>
      <c r="C156" s="45" t="inlineStr">
        <is>
          <t>Metformin contraindication in renal impairment and lactic acidosis risk</t>
        </is>
      </c>
      <c r="D156" s="45" t="inlineStr">
        <is>
          <t>[สถานการณ์ที่ 5] ผู้ป่วยชายไทย อายุ 52 ปี เป็นโรคเบาหวาน FBS 128 mg/dL, HbA1C 7.4% ได้รับยารับประทานอยู่ 2 ชนิด คือ
Glipizide 5 mg 1 x 3 ac และ metformin 850 mg 1 x 3 pc
คำถาม: แพทย์ และผู้ป่วยตัดสินใจไม่เปลี่ยนแปลงการรักษา ต่อมาผู้ป่วยมีการทำงานของไตแย่ลงมาก โดยมี SrCr 1.8 mg/dL ควรปรับเปลี่ยนแผนการรักษาอย่างไร</t>
        </is>
      </c>
      <c r="E156" s="45" t="inlineStr">
        <is>
          <t>ไม่ปรับเปลี่ยนแผนการรักษา</t>
        </is>
      </c>
      <c r="F156" s="45" t="inlineStr">
        <is>
          <t>ลดขนาดยา glipizide ลงครึ่งหนึ่ง</t>
        </is>
      </c>
      <c r="G156" s="45" t="inlineStr">
        <is>
          <t>ลดขนาดยา metformin ลงครึ่งหนึ่ง</t>
        </is>
      </c>
      <c r="H156" s="45" t="inlineStr">
        <is>
          <t>หยุดยา metformin</t>
        </is>
      </c>
      <c r="I156" s="45" t="inlineStr">
        <is>
          <t>หยุดยา glipizide</t>
        </is>
      </c>
      <c r="J156" s="57" t="inlineStr">
        <is>
          <t>ง</t>
        </is>
      </c>
      <c r="K156" s="45" t="inlineStr">
        <is>
          <t xml:space="preserve">✅ คำตอบที่ถูกต้อง: ข้อ ง. หยุดยา metformin
🎯 ทำไมข้อนี้ถึงถูก: 
🔍 ข้ออื่นผิดเพราะอะไร:
</t>
        </is>
      </c>
      <c r="L156" s="57" t="inlineStr">
        <is>
          <t>ข้อสอบเก่า</t>
        </is>
      </c>
      <c r="M156" s="45" t="inlineStr">
        <is>
          <t>[SOURCE: Pharma Plus เล่มม่วง 2 - ข้อสอบย้อนหลังปี 2557 วันที่ 2 ข้อ 31]</t>
        </is>
      </c>
    </row>
    <row r="157" ht="13.2" customHeight="1" s="49">
      <c r="A157" s="45" t="inlineStr">
        <is>
          <t>Clinic</t>
        </is>
      </c>
      <c r="B157" s="45" t="inlineStr">
        <is>
          <t>Diabetes Mellitus Type 2 &amp; Chronic Kidney Disease</t>
        </is>
      </c>
      <c r="C157" s="45" t="inlineStr">
        <is>
          <t>Antidiabetic selection in chronic kidney disease and combination with insulin</t>
        </is>
      </c>
      <c r="D157" s="45" t="inlineStr">
        <is>
          <t>[สถานการณ์ที่ 5] ผู้ป่วยชายไทย อายุ 52 ปี เป็นโรคเบาหวาน FBS 128 mg/dL, HbA1C 7.4% ได้รับยารับประทานอยู่ 2 ชนิด คือ
Glipizide 5 mg 1 x 3 ac และ metformin 850 mg 1 x 3 pc
คำถาม: ต่อมาผู้ป่วยได้รับการวินิจฉัยว่ามีภาวะ Chronic Kidney Disease ควรปรับเปลี่ยนการรักษาโดยให้ Insulin + ยาใด</t>
        </is>
      </c>
      <c r="E157" s="45" t="inlineStr">
        <is>
          <t>Glipizide</t>
        </is>
      </c>
      <c r="F157" s="45" t="inlineStr">
        <is>
          <t>Gliclazide</t>
        </is>
      </c>
      <c r="G157" s="45" t="inlineStr">
        <is>
          <t>Glibenclamide</t>
        </is>
      </c>
      <c r="H157" s="45" t="inlineStr">
        <is>
          <t>Acarbose</t>
        </is>
      </c>
      <c r="I157" s="45" t="inlineStr">
        <is>
          <t>Pioglitazone</t>
        </is>
      </c>
      <c r="J157" s="57" t="inlineStr">
        <is>
          <t>จ</t>
        </is>
      </c>
      <c r="K157" s="45" t="inlineStr">
        <is>
          <t xml:space="preserve">✅ คำตอบที่ถูกต้อง: ข้อ จ. Pioglitazone
🎯 ทำไมข้อนี้ถึงถูก: 
🔍 ข้ออื่นผิดเพราะอะไร:
</t>
        </is>
      </c>
      <c r="L157" s="57" t="inlineStr">
        <is>
          <t>ข้อสอบเก่า</t>
        </is>
      </c>
      <c r="M157" s="45" t="inlineStr">
        <is>
          <t>[SOURCE: Pharma Plus เล่มม่วง 2 - ข้อสอบย้อนหลังปี 2557 วันที่ 2 ข้อ 32]</t>
        </is>
      </c>
    </row>
    <row r="158" ht="13.2" customHeight="1" s="49">
      <c r="A158" s="45" t="inlineStr">
        <is>
          <t>Clinic</t>
        </is>
      </c>
      <c r="B158" s="45" t="inlineStr">
        <is>
          <t>Oral Hypoglycemic Agents Mechanism</t>
        </is>
      </c>
      <c r="C158" s="45" t="inlineStr">
        <is>
          <t>Mechanism of action of metformin via AMP-activated protein kinase (AMPK)</t>
        </is>
      </c>
      <c r="D158" s="45" t="inlineStr">
        <is>
          <t>[สถานการณ์ที่ 5] ผู้ป่วยชายไทย อายุ 52 ปี เป็นโรคเบาหวาน FBS 128 mg/dL, HbA1C 7.4% ได้รับยารับประทานอยู่ 2 ชนิด คือ
Glipizide 5 mg 1 x 3 ac และ metformin 850 mg 1 x 3 pc
คำถาม: ข้อใดถูกต้องเกี่ยวกับกลไกของยา metformin</t>
        </is>
      </c>
      <c r="E158" s="45" t="inlineStr">
        <is>
          <t>กระตุ้นการสร้าง GLUT-2</t>
        </is>
      </c>
      <c r="F158" s="45" t="inlineStr">
        <is>
          <t>กระตุ้น AMP-activated protein kinase (AMPK)</t>
        </is>
      </c>
      <c r="G158" s="45" t="inlineStr">
        <is>
          <t>จับกับ sulfonylurea receptor</t>
        </is>
      </c>
      <c r="H158" s="45" t="inlineStr">
        <is>
          <t>จับกับ peroxisome proliferator-activated receptor gamma (PPAR-y)</t>
        </is>
      </c>
      <c r="I158" s="45" t="inlineStr">
        <is>
          <t>ยับยั้ง dipeptidyl peptidase-4</t>
        </is>
      </c>
      <c r="J158" s="57" t="inlineStr">
        <is>
          <t>ข</t>
        </is>
      </c>
      <c r="K158" s="45" t="inlineStr">
        <is>
          <t xml:space="preserve">✅ คำตอบที่ถูกต้อง: ข้อ ข. กระตุ้น AMP-activated protein kinase (AMPK)
🎯 ทำไมข้อนี้ถึงถูก: 
🔍 ข้ออื่นผิดเพราะอะไร:
</t>
        </is>
      </c>
      <c r="L158" s="57" t="inlineStr">
        <is>
          <t>ข้อสอบเก่า</t>
        </is>
      </c>
      <c r="M158" s="45" t="inlineStr">
        <is>
          <t>[SOURCE: Pharma Plus เล่มม่วง 2 - ข้อสอบย้อนหลังปี 2557 วันที่ 2 ข้อ 35]</t>
        </is>
      </c>
    </row>
    <row r="159" ht="24" customHeight="1" s="49">
      <c r="A159" s="62" t="n">
        <v>148</v>
      </c>
      <c r="B159" s="62" t="inlineStr">
        <is>
          <t>ข้อสอบเก่า</t>
        </is>
      </c>
      <c r="C159" s="62" t="inlineStr">
        <is>
          <t>2558</t>
        </is>
      </c>
      <c r="D159" s="62" t="inlineStr">
        <is>
          <t>Clinic</t>
        </is>
      </c>
      <c r="E159" s="78" t="inlineStr">
        <is>
          <t>Type 2 Diabetes Mellitus (T2DM)</t>
        </is>
      </c>
      <c r="F159" s="78" t="inlineStr">
        <is>
          <t>First-line oral antidiabetic selection (Metformin)</t>
        </is>
      </c>
      <c r="G159" s="78" t="inlineStr">
        <is>
          <t>[กรณีศึกษา 9]
ผู้ป่วยหญิงน้ำหนัก 85 kg สูง 160 cm FBS 165 mg/dL, HbA1C 8.0, Scr 1.0
คำถาม: ผู้ป่วยหญิงน้ำหนัก 85 kg สูง 160 cm FBS 165 mg/dL, HbA1C 8.0 Scr 1 ควรได้รับการรักษาอย่างไร</t>
        </is>
      </c>
      <c r="H159" s="78" t="inlineStr">
        <is>
          <t>Insulin</t>
        </is>
      </c>
      <c r="I159" s="78" t="inlineStr">
        <is>
          <t>Metformin</t>
        </is>
      </c>
      <c r="J159" s="78" t="inlineStr">
        <is>
          <t>Pioglitazone</t>
        </is>
      </c>
      <c r="K159" s="78" t="inlineStr">
        <is>
          <t>Glibenclamide</t>
        </is>
      </c>
      <c r="L159" s="78" t="inlineStr">
        <is>
          <t>Acarbose</t>
        </is>
      </c>
      <c r="M159" s="62" t="inlineStr">
        <is>
          <t>ข</t>
        </is>
      </c>
      <c r="N159" s="78" t="inlineStr">
        <is>
          <t xml:space="preserve">✅ คำตอบที่ถูกต้อง: ข้อ ข. Metformin
🎯 ทำไมข้อนี้ถึงถูก:
🔍 ข้ออื่นผิดเพราะอะไร:
</t>
        </is>
      </c>
      <c r="O159" s="78" t="inlineStr">
        <is>
          <t>[SOURCE: Pharma Plus เล่มม่วง 2 - ข้อสอบย้อนหลังปี 2558 วันที่ 1 ข้อ 70]</t>
        </is>
      </c>
    </row>
    <row r="160" ht="24" customHeight="1" s="49">
      <c r="A160" s="62" t="n">
        <v>149</v>
      </c>
      <c r="B160" s="62" t="inlineStr">
        <is>
          <t>ข้อสอบเก่า</t>
        </is>
      </c>
      <c r="C160" s="62" t="inlineStr">
        <is>
          <t>2558</t>
        </is>
      </c>
      <c r="D160" s="62" t="inlineStr">
        <is>
          <t>Clinic</t>
        </is>
      </c>
      <c r="E160" s="78" t="inlineStr">
        <is>
          <t>Type 2 Diabetes Mellitus with Renal Impairment</t>
        </is>
      </c>
      <c r="F160" s="78" t="inlineStr">
        <is>
          <t>Insulin therapy in advanced chronic kidney disease</t>
        </is>
      </c>
      <c r="G160" s="78" t="inlineStr">
        <is>
          <t>[กรณีศึกษา 9]
ผู้ป่วยหญิงน้ำหนัก 85 kg สูง 160 cm ไม่รับการรักษา ต่อมา 6 เดือน ตรวจ FBS 190 mg/dL, A1c 9.0%, Scr 2.2 mg/dL
คำถาม: ผู้ป่วยไม่รับการรักษาต่อมา 6 เดือน ตรวจ FBS 190, A1c 9.0 Scr 2.2 ยาใดที่ควรได้รับ</t>
        </is>
      </c>
      <c r="H160" s="78" t="inlineStr">
        <is>
          <t>Regular insulin</t>
        </is>
      </c>
      <c r="I160" s="78" t="inlineStr">
        <is>
          <t>Metformin</t>
        </is>
      </c>
      <c r="J160" s="78" t="inlineStr">
        <is>
          <t>Acarbose</t>
        </is>
      </c>
      <c r="K160" s="78" t="inlineStr">
        <is>
          <t>Glibenclamide</t>
        </is>
      </c>
      <c r="L160" s="78" t="inlineStr">
        <is>
          <t>Sitagliptin</t>
        </is>
      </c>
      <c r="M160" s="62" t="inlineStr">
        <is>
          <t>ก</t>
        </is>
      </c>
      <c r="N160" s="78" t="inlineStr">
        <is>
          <t xml:space="preserve">✅ คำตอบที่ถูกต้อง: ข้อ ก. Regular insulin
🎯 ทำไมข้อนี้ถึงถูก:
🔍 ข้ออื่นผิดเพราะอะไร:
</t>
        </is>
      </c>
      <c r="O160" s="78" t="inlineStr">
        <is>
          <t>[SOURCE: Pharma Plus เล่มม่วง 2 - ข้อสอบย้อนหลังปี 2558 วันที่ 1 ข้อ 71]</t>
        </is>
      </c>
    </row>
    <row r="161" ht="24" customHeight="1" s="49">
      <c r="A161" s="62" t="n">
        <v>150</v>
      </c>
      <c r="B161" s="62" t="inlineStr">
        <is>
          <t>ข้อสอบเก่า</t>
        </is>
      </c>
      <c r="C161" s="62" t="inlineStr">
        <is>
          <t>2558</t>
        </is>
      </c>
      <c r="D161" s="62" t="inlineStr">
        <is>
          <t>Clinic</t>
        </is>
      </c>
      <c r="E161" s="78" t="inlineStr">
        <is>
          <t>Type 2 Diabetes Mellitus (T2DM)</t>
        </is>
      </c>
      <c r="F161" s="78" t="inlineStr">
        <is>
          <t>Postprandial glucose control (Meglitinides vs other agents)</t>
        </is>
      </c>
      <c r="G161" s="78" t="inlineStr">
        <is>
          <t>[กรณีศึกษา 9]
ผู้ป่วยเบาหวานตรวจติดตามการรักษา พบว่าระดับน้ำตาลหลังอาหาร (postprandial glucose: PPG) มีค่าสูงเด่นชัด
คำถาม: ต่อมาพบว่า ผลตรวจ PPG สูงควรให้ยาใด</t>
        </is>
      </c>
      <c r="H161" s="78" t="inlineStr">
        <is>
          <t>Pioglitazone</t>
        </is>
      </c>
      <c r="I161" s="78" t="inlineStr">
        <is>
          <t>Insulin glargine</t>
        </is>
      </c>
      <c r="J161" s="78" t="inlineStr">
        <is>
          <t>Repaglinide</t>
        </is>
      </c>
      <c r="K161" s="78" t="inlineStr">
        <is>
          <t>Vildagliptin</t>
        </is>
      </c>
      <c r="L161" s="78" t="inlineStr">
        <is>
          <t>Glibenclamide</t>
        </is>
      </c>
      <c r="M161" s="62" t="inlineStr">
        <is>
          <t>ค</t>
        </is>
      </c>
      <c r="N161" s="78" t="inlineStr">
        <is>
          <t xml:space="preserve">✅ คำตอบที่ถูกต้อง: ข้อ ค. Repaglinide
🎯 ทำไมข้อนี้ถึงถูก:
🔍 ข้ออื่นผิดเพราะอะไร:
</t>
        </is>
      </c>
      <c r="O161" s="78" t="inlineStr">
        <is>
          <t>[SOURCE: Pharma Plus เล่มม่วง 2 - ข้อสอบย้อนหลังปี 2558 วันที่ 1 ข้อ 72]</t>
        </is>
      </c>
    </row>
    <row r="162" ht="24" customHeight="1" s="49">
      <c r="A162" s="62" t="n">
        <v>151</v>
      </c>
      <c r="B162" s="62" t="inlineStr">
        <is>
          <t>ข้อสอบเก่า</t>
        </is>
      </c>
      <c r="C162" s="62" t="inlineStr">
        <is>
          <t>2558</t>
        </is>
      </c>
      <c r="D162" s="62" t="inlineStr">
        <is>
          <t>Clinic</t>
        </is>
      </c>
      <c r="E162" s="78" t="inlineStr">
        <is>
          <t>Diabetic Emergencies</t>
        </is>
      </c>
      <c r="F162" s="78" t="inlineStr">
        <is>
          <t>Management of Diabetic Ketoacidosis (DKA)</t>
        </is>
      </c>
      <c r="G162" s="78" t="inlineStr">
        <is>
          <t>ภาวะ DKA รักษาอย่างไร</t>
        </is>
      </c>
      <c r="H162" s="78" t="inlineStr">
        <is>
          <t>ให้ใช้ insulin ที่ออกฤทธิ์นาน</t>
        </is>
      </c>
      <c r="I162" s="78" t="inlineStr">
        <is>
          <t>ให้ NSS + regular insulin</t>
        </is>
      </c>
      <c r="J162" s="78" t="inlineStr">
        <is>
          <t>ให้ NaHCO3</t>
        </is>
      </c>
      <c r="K162" s="78" t="inlineStr">
        <is>
          <t>ให้ D5W</t>
        </is>
      </c>
      <c r="L162" s="78" t="inlineStr">
        <is>
          <t>ให้ NSS</t>
        </is>
      </c>
      <c r="M162" s="62" t="inlineStr">
        <is>
          <t>ข</t>
        </is>
      </c>
      <c r="N162" s="78" t="inlineStr">
        <is>
          <t xml:space="preserve">✅ คำตอบที่ถูกต้อง: ข้อ ข. ให้ NSS + regular insulin
🎯 ทำไมข้อนี้ถึงถูก:
🔍 ข้ออื่นผิดเพราะอะไร:
</t>
        </is>
      </c>
      <c r="O162" s="78" t="inlineStr">
        <is>
          <t>[SOURCE: Pharma Plus เล่มม่วง 2 - ข้อสอบย้อนหลังปี 2558 วันที่ 1 ข้อ 74]</t>
        </is>
      </c>
    </row>
    <row r="163" ht="24" customHeight="1" s="49">
      <c r="A163" s="62" t="n">
        <v>152</v>
      </c>
      <c r="B163" s="62" t="inlineStr">
        <is>
          <t>ข้อสอบเก่า</t>
        </is>
      </c>
      <c r="C163" s="62" t="inlineStr">
        <is>
          <t>2558</t>
        </is>
      </c>
      <c r="D163" s="62" t="inlineStr">
        <is>
          <t>Clinic</t>
        </is>
      </c>
      <c r="E163" s="78" t="inlineStr">
        <is>
          <t>Diabetes Mellitus (DM)</t>
        </is>
      </c>
      <c r="F163" s="78" t="inlineStr">
        <is>
          <t>Drug-Related Problems (DRP) Classification: Need for Additional Therapy</t>
        </is>
      </c>
      <c r="G163" s="78" t="inlineStr">
        <is>
          <t>[กรณีศึกษา 12]
ผู้ป่วยเบาหวาน อายุ 55 ปี คุมน้ำตาลดีมาตลอด ได้ยา glipizide (5) 2 x 2 กับ simvastatin (20) 1 x 1 วันนี้เจาะน้ำตาล FBG = 175 HbA1C = 11
คำถาม: ปัญหาจากการใช้ยา (Drug-Related Problem: DRP) ที่สำคัญที่สุดของผู้ป่วยรายนี้คือข้อใด</t>
        </is>
      </c>
      <c r="H163" s="78" t="inlineStr">
        <is>
          <t>Dosage too low</t>
        </is>
      </c>
      <c r="I163" s="78" t="inlineStr">
        <is>
          <t>Dosage too high</t>
        </is>
      </c>
      <c r="J163" s="78" t="inlineStr">
        <is>
          <t>Need for additional therapy</t>
        </is>
      </c>
      <c r="K163" s="78" t="inlineStr">
        <is>
          <t>Wrong drug</t>
        </is>
      </c>
      <c r="L163" s="78" t="inlineStr">
        <is>
          <t>Inappropriate</t>
        </is>
      </c>
      <c r="M163" s="62" t="inlineStr">
        <is>
          <t>ค</t>
        </is>
      </c>
      <c r="N163" s="78" t="inlineStr">
        <is>
          <t xml:space="preserve">✅ คำตอบที่ถูกต้อง: ข้อ ค. Need for additional therapy
🎯 ทำไมข้อนี้ถึงถูก:
🔍 ข้ออื่นผิดเพราะอะไร:
</t>
        </is>
      </c>
      <c r="O163" s="78" t="inlineStr">
        <is>
          <t>[SOURCE: Pharma Plus เล่มม่วง 2 - ข้อสอบย้อนหลังปี 2558 วันที่ 2 ข้อ 80]</t>
        </is>
      </c>
    </row>
    <row r="164" ht="24" customHeight="1" s="49">
      <c r="A164" s="62" t="n">
        <v>153</v>
      </c>
      <c r="B164" s="62" t="inlineStr">
        <is>
          <t>ข้อสอบเก่า</t>
        </is>
      </c>
      <c r="C164" s="62" t="inlineStr">
        <is>
          <t>2558</t>
        </is>
      </c>
      <c r="D164" s="62" t="inlineStr">
        <is>
          <t>Clinic</t>
        </is>
      </c>
      <c r="E164" s="78" t="inlineStr">
        <is>
          <t>Diabetes Mellitus (DM)</t>
        </is>
      </c>
      <c r="F164" s="78" t="inlineStr">
        <is>
          <t>Sulfonylurea Adverse Effects: Hypoglycemia and Weight Gain</t>
        </is>
      </c>
      <c r="G164" s="78" t="inlineStr">
        <is>
          <t>[กรณีศึกษา 12]
ผู้ป่วยเบาหวาน อายุ 55 ปี คุมน้ำตาลดีมาตลอด ได้ยา glipizide (5) 2 x 2 กับ simvastatin (20) 1 x 1 วันนี้เจาะน้ำตาล FBG = 175 HbA1C = 11
คำถาม: ยาเบาหวานที่ผู้ป่วยรายนี้ได้รับ (Glipizide) มีอาการไม่พึงประสงค์ (Adverse effect) ใดที่สำคัญที่สุดทางคลินิก</t>
        </is>
      </c>
      <c r="H164" s="78" t="inlineStr">
        <is>
          <t>Hyponatremia</t>
        </is>
      </c>
      <c r="I164" s="78" t="inlineStr">
        <is>
          <t>Hypoglycemia</t>
        </is>
      </c>
      <c r="J164" s="78" t="inlineStr">
        <is>
          <t>Metallic taste</t>
        </is>
      </c>
      <c r="K164" s="78" t="inlineStr">
        <is>
          <t>N/V</t>
        </is>
      </c>
      <c r="L164" s="78" t="inlineStr">
        <is>
          <t>Lactic acidosis</t>
        </is>
      </c>
      <c r="M164" s="62" t="inlineStr">
        <is>
          <t>ข</t>
        </is>
      </c>
      <c r="N164" s="78" t="inlineStr">
        <is>
          <t xml:space="preserve">✅ คำตอบที่ถูกต้อง: ข้อ ข. Hypoglycemia
🎯 ทำไมข้อนี้ถึงถูก:
🔍 ข้ออื่นผิดเพราะอะไร:
</t>
        </is>
      </c>
      <c r="O164" s="78" t="inlineStr">
        <is>
          <t>[SOURCE: Pharma Plus เล่มม่วง 2 - ข้อสอบย้อนหลังปี 2558 วันที่ 2 ข้อ 81]</t>
        </is>
      </c>
    </row>
    <row r="165" ht="24" customHeight="1" s="49">
      <c r="A165" s="62" t="n">
        <v>154</v>
      </c>
      <c r="B165" s="62" t="inlineStr">
        <is>
          <t>ข้อสอบเก่า</t>
        </is>
      </c>
      <c r="C165" s="62" t="inlineStr">
        <is>
          <t>2558</t>
        </is>
      </c>
      <c r="D165" s="62" t="inlineStr">
        <is>
          <t>Clinic</t>
        </is>
      </c>
      <c r="E165" s="78" t="inlineStr">
        <is>
          <t>Diabetes Mellitus (DM)</t>
        </is>
      </c>
      <c r="F165" s="78" t="inlineStr">
        <is>
          <t>Basal Insulin Initiation in Severe Hyperglycemia (Glargine vs NPH)</t>
        </is>
      </c>
      <c r="G165" s="78" t="inlineStr">
        <is>
          <t>[กรณีศึกษา 12]
ผู้ป่วยเบาหวาน อายุ 55 ปี คุมน้ำตาลดีมาตลอด ได้ยา glipizide (5) 2 x 2 กับ simvastatin (20) 1 x 1 วันนี้เจาะน้ำตาล FBG = 175 HbA1C = 11
คำถาม: หากผู้ป่วยไม่สามารถควบคุมระดับน้ำตาลได้และมีค่า HbA1c สูงมาก (HbA1c = 11%) การเริ่มยาฉีดอินซูลินรูปแบบใดมีความเหมาะสมที่สุดตามแนวทางเวชปฏิบัติ</t>
        </is>
      </c>
      <c r="H165" s="78" t="inlineStr">
        <is>
          <t>NPH ฉีดก่อนนอน</t>
        </is>
      </c>
      <c r="I165" s="78" t="inlineStr">
        <is>
          <t>Aspart ก่อนอาหารเช้า กลางวัน เย็น</t>
        </is>
      </c>
      <c r="J165" s="78" t="inlineStr">
        <is>
          <t>RI ก่อนอาหารเช้า</t>
        </is>
      </c>
      <c r="K165" s="78" t="inlineStr">
        <is>
          <t>Glargine ก่อนอาหารเช้า</t>
        </is>
      </c>
      <c r="L165" s="78" t="inlineStr">
        <is>
          <t>Glulisine ก่อนอาหารเช้า เย็น</t>
        </is>
      </c>
      <c r="M165" s="62" t="inlineStr">
        <is>
          <t>ง</t>
        </is>
      </c>
      <c r="N165" s="78" t="inlineStr">
        <is>
          <t xml:space="preserve">✅ คำตอบที่ถูกต้อง: ข้อ ง. Glargine ก่อนอาหารเช้า
🎯 ทำไมข้อนี้ถึงถูก:
🔍 ข้ออื่นผิดเพราะอะไร:
</t>
        </is>
      </c>
      <c r="O165" s="78" t="inlineStr">
        <is>
          <t>[SOURCE: Pharma Plus เล่มม่วง 2 - ข้อสอบย้อนหลังปี 2558 วันที่ 2 ข้อ 82]</t>
        </is>
      </c>
    </row>
    <row r="166" ht="24" customHeight="1" s="49">
      <c r="A166" s="62" t="n">
        <v>155</v>
      </c>
      <c r="B166" s="62" t="inlineStr">
        <is>
          <t>ข้อสอบเก่า</t>
        </is>
      </c>
      <c r="C166" s="62" t="inlineStr">
        <is>
          <t>2558</t>
        </is>
      </c>
      <c r="D166" s="62" t="inlineStr">
        <is>
          <t>Clinic</t>
        </is>
      </c>
      <c r="E166" s="78" t="inlineStr">
        <is>
          <t>Diabetes Mellitus (DM)</t>
        </is>
      </c>
      <c r="F166" s="78" t="inlineStr">
        <is>
          <t>Insulin Administration Technique, Site Rotation, and Storage Guidelines</t>
        </is>
      </c>
      <c r="G166" s="78" t="inlineStr">
        <is>
          <t>[กรณีศึกษา 12]
ผู้ป่วยเบาหวาน อายุ 55 ปี คุมน้ำตาลดีมาตลอด ได้ยา glipizide (5) 2 x 2 กับ simvastatin (20) 1 x 1 วันนี้เจาะน้ำตาล FBG = 175 HbA1C = 11
คำถาม: ข้อใดถูกต้องเกี่ยวกับคำแนะนำการใช้และการเก็บรักษายาฉีด Insulin [RECONSTRUCTED: ปรับแต่งและเติมเต็มบริบทโจทย์เพื่อความสมบูรณ์]</t>
        </is>
      </c>
      <c r="H166" s="78" t="inlineStr">
        <is>
          <t>ใช้สำลีชุบ alcohol เช็ดที่ปลายเข็มก่อนฉีด</t>
        </is>
      </c>
      <c r="I166" s="78" t="inlineStr">
        <is>
          <t>ควรหมุนเวียนตำแหน่งการฉีด ไม่ฉีดซ้ำที่เดิม เพื่อป้องกัน lipodystrophy</t>
        </is>
      </c>
      <c r="J166" s="78" t="inlineStr">
        <is>
          <t>หลังจากเปิดใช้แล้วเก็บได้นาน 2 เดือน</t>
        </is>
      </c>
      <c r="K166" s="78" t="inlineStr">
        <is>
          <t>ควรเก็บไว้ในช่องแช่แข็ง เพื่อเพิ่มความคงตัว</t>
        </is>
      </c>
      <c r="L166" s="78" t="inlineStr">
        <is>
          <t>สามารถฉีดได้เลยไม่ว่ารูปแบบใดก็ตาม โดยไม่ต้องเขย่า</t>
        </is>
      </c>
      <c r="M166" s="62" t="inlineStr">
        <is>
          <t>ข</t>
        </is>
      </c>
      <c r="N166" s="78" t="inlineStr">
        <is>
          <t xml:space="preserve">✅ คำตอบที่ถูกต้อง: ข้อ ข. ควรหมุนเวียนตำแหน่งการฉีด ไม่ฉีดซ้ำที่เดิม เพื่อป้องกัน lipodystrophy
🎯 ทำไมข้อนี้ถึงถูก:
🔍 ข้ออื่นผิดเพราะอะไร:
</t>
        </is>
      </c>
      <c r="O166" s="78" t="inlineStr">
        <is>
          <t>[SOURCE: Pharma Plus เล่มม่วง 2 - ข้อสอบย้อนหลังปี 2558 วันที่ 2 ข้อ 85]</t>
        </is>
      </c>
    </row>
    <row r="167" ht="24" customHeight="1" s="49">
      <c r="A167" s="62" t="n">
        <v>156</v>
      </c>
      <c r="B167" s="62" t="inlineStr">
        <is>
          <t>ข้อสอบเก่า</t>
        </is>
      </c>
      <c r="C167" s="62" t="inlineStr">
        <is>
          <t>2558</t>
        </is>
      </c>
      <c r="D167" s="62" t="inlineStr">
        <is>
          <t>Clinic</t>
        </is>
      </c>
      <c r="E167" s="78" t="inlineStr">
        <is>
          <t>Diabetes Mellitus (DM)</t>
        </is>
      </c>
      <c r="F167" s="78" t="inlineStr">
        <is>
          <t>Antiplatelet Therapy in Diabetes: Primary vs Secondary Cardiovascular Prevention (ADA Guidelines)</t>
        </is>
      </c>
      <c r="G167" s="78" t="inlineStr">
        <is>
          <t>[กรณีศึกษา 12]
ผู้ป่วยเบาหวาน อายุ 55 ปี คุมน้ำตาลดีมาตลอด ได้ยา glipizide (5) 2 x 2 กับ simvastatin (20) 1 x 1 วันนี้เจาะน้ำตาล FBG = 175 HbA1C = 11
คำถาม: ตามแนวทางการรักษาโรคเบาหวาน (ADA Guideline 2014) ผู้ป่วยรายนี้ควรได้รับยา Aspirin หรือไม่ อย่างไร</t>
        </is>
      </c>
      <c r="H167" s="78" t="inlineStr">
        <is>
          <t>ให้เพื่อป้องกันโรคหลอดเลือดหัวใจแบบปฐมภูมิ</t>
        </is>
      </c>
      <c r="I167" s="78" t="inlineStr">
        <is>
          <t>ให้เพื่อป้องกันโรคหลอดเลือดหัวใจแบบทุติยภูมิ</t>
        </is>
      </c>
      <c r="J167" s="78" t="inlineStr">
        <is>
          <t>ไม่ให้เพราะไม่จำเป็นต้องป้องกันโรคหลอดเลือดหัวใจแบบปฐมภูมิ</t>
        </is>
      </c>
      <c r="K167" s="78" t="inlineStr">
        <is>
          <t>ไม่ให้ เพราะไม่จำเป็นต้องป้องกันโรคหลอดเลือดหัวใจแบบทุติยภูมิ</t>
        </is>
      </c>
      <c r="L167" s="78" t="inlineStr">
        <is>
          <t>ไม่ให้ เพราะไม่เข้าเกณฑ์ตาม ADA guideline</t>
        </is>
      </c>
      <c r="M167" s="62" t="inlineStr">
        <is>
          <t>ก</t>
        </is>
      </c>
      <c r="N167" s="78" t="inlineStr">
        <is>
          <t xml:space="preserve">✅ คำตอบที่ถูกต้อง: ข้อ ก. ให้เพื่อป้องกันโรคหลอดเลือดหัวใจแบบปฐมภูมิ
🎯 ทำไมข้อนี้ถึงถูก:
🔍 ข้ออื่นผิดเพราะอะไร:
</t>
        </is>
      </c>
      <c r="O167" s="78" t="inlineStr">
        <is>
          <t>[SOURCE: Pharma Plus เล่มม่วง 2 - ข้อสอบย้อนหลังปี 2558 วันที่ 2 ข้อ 86]</t>
        </is>
      </c>
    </row>
    <row r="168" ht="24" customHeight="1" s="49">
      <c r="A168" s="62" t="n">
        <v>157</v>
      </c>
      <c r="B168" s="78" t="inlineStr">
        <is>
          <t>[กรณีศึกษา]
ชายอายุ 65 ปี เป็น chronic heart failure, diabetes type 2, hypertension ได้รับยา carvedilol, pioglitazone, glipizide, aspirin, metformin มาพบแพทย์ด้วยอาการเท้าบวม ผลการตรวจ pitting edema +1 แพทย์วินิจฉัย exacerbation heart failure
คำถาม: ยาใดทำให้เกิดอาการบวม</t>
        </is>
      </c>
      <c r="C168" s="62" t="inlineStr"/>
      <c r="D168" s="78" t="inlineStr">
        <is>
          <t>Carvedilol</t>
        </is>
      </c>
      <c r="E168" s="78" t="inlineStr">
        <is>
          <t>Pioglitazone</t>
        </is>
      </c>
      <c r="F168" s="78" t="inlineStr">
        <is>
          <t>Glipizide</t>
        </is>
      </c>
      <c r="G168" s="78" t="inlineStr">
        <is>
          <t>Metformin</t>
        </is>
      </c>
      <c r="H168" s="78" t="inlineStr">
        <is>
          <t>Aspirin</t>
        </is>
      </c>
      <c r="I168" s="62" t="inlineStr">
        <is>
          <t>2</t>
        </is>
      </c>
      <c r="J168" s="78" t="inlineStr">
        <is>
          <t>✅ คำตอบที่ถูกต้อง: ข้อ ข. Pioglitazone
🎯 ทำไมข้อนี้ถึงถูก:
Pioglitazone เป็นยากลุ่ม thiazolidinediones (TZD) ออกฤทธิ์กระตุ้น PPAR-gamma receptor ทำให้เกิด fluid retention และ peripheral edema ผ่านการเพิ่ม sodium reabsorption ที่ renal collecting tubule จึงเป็นข้อห้ามใช้ในผู้ป่วย heart failure (NYHA Class III-IV) เพราะกระตุ้นให้ heart failure exacerbation
🔍 ข้ออื่นผิดเพราะอะไร:
• • ข้อ ก.: Carvedilol เป็น beta-blocker ที่เป็น standard guideline-directed medical therapy ใน heart failure แม้อาจทำให้เกิด fluid retention ได้ในช่วงเริ่มต้นปรับยา แต่ไม่ใช่อาการไม่พึงประสงค์หลักที่ห้ามใช้เหมือน TZD
• ข้อ ค.: Glipizide เป็นยากลุ่ม sulfonylurea มีผลข้างเคียงเด่นคือ hypoglycemia และ weight gain แต่ไม่ได้ทำให้เกิด fluid retention โดยตรง
• ข้อ ง.: Metformin มีผลข้างเคียงเด่นทางระบบทางเดินอาหาร (gastrointestinal side effects) และความเสี่ยง lactic acidosis แต่ไม่ได้ทำให้เกิดอาการบวมน้ำ
• ข้อ จ.: Aspirin ในขนาด antiplatelet (low-dose) ไม่ได้เป็นสาเหตุหลักของการเกิด peripheral edema เมื่อเทียบกับกลไกของ pioglitazone</t>
        </is>
      </c>
      <c r="K168" s="62" t="inlineStr"/>
      <c r="L168" s="78" t="inlineStr">
        <is>
          <t>Diabetes Mellitus</t>
        </is>
      </c>
      <c r="M168" s="62" t="inlineStr">
        <is>
          <t>Clinic</t>
        </is>
      </c>
      <c r="N168" s="78" t="inlineStr">
        <is>
          <t>[SOURCE: Pharma Plus เล่มม่วง 2 - ข้อสอบย้อนหลัง PLE-CC1 ปี 2564 วันที่ 1 ข้อ 4]</t>
        </is>
      </c>
      <c r="O168" s="62" t="inlineStr">
        <is>
          <t>ข้อสอบเก่า</t>
        </is>
      </c>
      <c r="P168" s="62" t="inlineStr">
        <is>
          <t>2564</t>
        </is>
      </c>
    </row>
    <row r="169" ht="24" customHeight="1" s="49">
      <c r="A169" s="62" t="n">
        <v>158</v>
      </c>
      <c r="B169" s="78" t="inlineStr">
        <is>
          <t>[กรณีศึกษา หญิงไทย อายุ 50 ปี เบาหวานและความดัน]
หญิงไทย อายุ 50 ปี น้ำหนัก 70 kg สูง 170 cm เป็นเบาหวานมา 10 ปี และเป็นโรคความดัน ไขมัน ได้รับยา metformin (500) BID pc, glipizide (5) BID pc, atorvastatin (20) OD hs, losartan (10) OD PC
Lab: FBS 170, TC 120, TG 150
คำถาม: หากผู้ป่วยควบคุมการรับประทานอาหารดี และกินยาสม่ำเสมอ ต้องแก้ไขอย่างไร</t>
        </is>
      </c>
      <c r="C169" s="62" t="inlineStr"/>
      <c r="D169" s="78" t="inlineStr">
        <is>
          <t>แนะนำแพทย์ให้ใช้ insulin</t>
        </is>
      </c>
      <c r="E169" s="78" t="inlineStr">
        <is>
          <t>เปลี่ยน glipizide เป็น pioglitazone</t>
        </is>
      </c>
      <c r="F169" s="78" t="inlineStr">
        <is>
          <t>เปลี่ยน glipizide เป็น acarbose</t>
        </is>
      </c>
      <c r="G169" s="78" t="inlineStr">
        <is>
          <t>เพิ่ม glipizide เป็น tid</t>
        </is>
      </c>
      <c r="H169" s="78" t="inlineStr">
        <is>
          <t>เพิ่ม metformin เป็น phenformin</t>
        </is>
      </c>
      <c r="I169" s="62" t="inlineStr">
        <is>
          <t>2</t>
        </is>
      </c>
      <c r="J169" s="78" t="inlineStr">
        <is>
          <t>✅ คำตอบที่ถูกต้อง: ข้อ ข. เปลี่ยน glipizide เป็น pioglitazone
🎯 ทำไมข้อนี้ถึงถูก:
ผู้ป่วยเป็นเบาหวานมานาน 10 ปี ได้รับ dual oral antidiabetic therapy (metformin ร่วมกับ sulfonylurea) แต่ FBS ยังสูงถึง 170 mg/dL แสดงถึงภาวะ secondary failure ต่อ sulfonylurea จากการเสื่อมของ beta-cells หรือการดื้ออินซูลิน การเปลี่ยนหรือเพิ่มยาที่มีกลไกช่วยลดภาวะ insulin resistance เช่น Pioglitazone (thiazolidinedione) เป็นทางเลือกที่เหมาะสมในการปรับการรักษาเพื่อลดระดับน้ำตาลในเลือดให้เข้าสู่เป้าหมาย
🔍 ข้ออื่นผิดเพราะอะไร:
• ข้อ ก. แนะนำแพทย์ให้ใช้ insulin: ยังไม่ใช่ข้อบ่งใช้แรกเริ่มที่จำเป็นต้องเปลี่ยนเป็น insulin ทันที เนื่องจากยังสามารถปรับเปลี่ยนชนิดยาหรือเพิ่มยากลุ่มอื่น เช่น TZD, DPP-4 inhibitor, SGLT2 inhibitor ได้
• ข้อ ค. เปลี่ยน glipizide เป็น acarbose: Acarbose เป็น alpha-glucosidase inhibitor ที่มีประสิทธิภาพในการลด HbA1c ค่อนข้างต่ำ (เพียง 0.5-0.8%) ไม่เพียงพอในการควบคุมระดับน้ำตาลในรายนี้
• ข้อ ง. เพิ่ม glipizide เป็น tid: Glipizide บริหารยาวันละ 1-2 ครั้งก่อนอาหาร การให้ tid เพิ่มความเสี่ยงต่อ severe hypoglycemia และไม่แนะนำตามมาตรฐานทางคลินิก
• ข้อ จ. เพิ่ม metformin เป็น phenformin: Phenformin ถูกถอนออกจากทะเบียนยาทั่วโลกเนื่องจากทำให้เกิด fatal lactic acidosis รุนแรง ห้ามใช้เด็ดขาด</t>
        </is>
      </c>
      <c r="K169" s="62" t="inlineStr"/>
      <c r="L169" s="78" t="inlineStr">
        <is>
          <t>Diabetes Mellitus</t>
        </is>
      </c>
      <c r="M169" s="62" t="inlineStr">
        <is>
          <t>Clinic</t>
        </is>
      </c>
      <c r="N169" s="78" t="inlineStr">
        <is>
          <t>[SOURCE: Pharma Plus เล่มม่วง 2 - ข้อสอบย้อนหลัง PLE-CC1 ปี 2564 วันที่ 2 ข้อ 21]</t>
        </is>
      </c>
      <c r="O169" s="62" t="inlineStr">
        <is>
          <t>ข้อสอบเก่า</t>
        </is>
      </c>
      <c r="P169" s="62" t="inlineStr">
        <is>
          <t>2564</t>
        </is>
      </c>
    </row>
    <row r="170" ht="28" customHeight="1" s="49">
      <c r="A170" s="62" t="n">
        <v>159</v>
      </c>
      <c r="B170" s="78"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จากผลทางห้องปฏิบัติการเข้าได้กับโรคใด</t>
        </is>
      </c>
      <c r="C170" s="78" t="inlineStr"/>
      <c r="D170" s="78" t="inlineStr">
        <is>
          <t>Central hypothyroidism</t>
        </is>
      </c>
      <c r="E170" s="78" t="inlineStr">
        <is>
          <t>Primary hypothyroidism</t>
        </is>
      </c>
      <c r="F170" s="78" t="inlineStr">
        <is>
          <t>Primary hyperthyroidism</t>
        </is>
      </c>
      <c r="G170" s="78" t="inlineStr">
        <is>
          <t>Subclinical hypothyroidism</t>
        </is>
      </c>
      <c r="H170" s="78" t="inlineStr">
        <is>
          <t>Subclinical hyperthyroidism</t>
        </is>
      </c>
      <c r="I170" s="62" t="inlineStr">
        <is>
          <t>2</t>
        </is>
      </c>
      <c r="J170" s="78" t="inlineStr">
        <is>
          <t>✅ คำตอบที่ถูกต้อง: ข้อ ข. Primary hypothyroidism
🎯 ทำไมข้อนี้ถึงถูก:
ผลตรวจระดับฮอร์โมนพบ elevated TSH ร่วมกับ low free T4 (FT4) และมีอาการ cold intolerance, weight gain, fatigue บ่งชี้ชัดเจนถึงภาวะ primary hypothyroidism จากความผิดปกติที่ต่อมไทรอยด์เอง
🔍 ข้ออื่นผิดเพราะอะไร:
• • ข้อ ก.: Central hypothyroidism (secondary/tertiary) เกิดจากความผิดปกติที่ pituitary gland หรือ hypothalamus จะพบ low หรือ inappropriately normal TSH ร่วมกับ low FT4
• ข้อ ค.: Primary hyperthyroidism จะพบ suppressed TSH (ต่ำมาก) ร่วมกับ elevated FT4/FT3
• ข้อ ง.: Subclinical hypothyroidism จะพบ elevated TSH แต่ระดับ FT4 ยังคงอยู่ในเกณฑ์ปกติ (normal FT4)
• ข้อ จ.: Subclinical hyperthyroidism จะพบ low TSH แต่ระดับ FT4 และ FT3 ยังคงอยู่ในเกณฑ์ปกติ</t>
        </is>
      </c>
      <c r="K170" s="78" t="inlineStr">
        <is>
          <t>Thyroid disorders</t>
        </is>
      </c>
      <c r="L170" s="78" t="inlineStr">
        <is>
          <t>Primary hypothyroidism laboratory diagnosis</t>
        </is>
      </c>
      <c r="M170" s="62" t="inlineStr">
        <is>
          <t>ปานกลาง</t>
        </is>
      </c>
      <c r="N170" s="62" t="inlineStr">
        <is>
          <t>ข้อสอบเก่า</t>
        </is>
      </c>
      <c r="O170" s="78" t="inlineStr">
        <is>
          <t>[SOURCE: Pharma Plus เล่มม่วง 2 - ข้อสอบย้อนหลัง PLE-CC1 ปี 2565 ข้อ 1]</t>
        </is>
      </c>
      <c r="P170" s="62" t="n">
        <v>2565</v>
      </c>
    </row>
    <row r="171" ht="28" customHeight="1" s="49">
      <c r="A171" s="62" t="n">
        <v>160</v>
      </c>
      <c r="B171" s="78"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ควรใช้ยาอะไรรักษา</t>
        </is>
      </c>
      <c r="C171" s="78" t="inlineStr"/>
      <c r="D171" s="78" t="inlineStr">
        <is>
          <t>Levothyroxine 25 mcg</t>
        </is>
      </c>
      <c r="E171" s="78" t="inlineStr">
        <is>
          <t>Levothyroxine 50 mcg</t>
        </is>
      </c>
      <c r="F171" s="78" t="inlineStr">
        <is>
          <t>Levothyroxine 100 mcg</t>
        </is>
      </c>
      <c r="G171" s="78" t="inlineStr">
        <is>
          <t>PTU</t>
        </is>
      </c>
      <c r="H171" s="78" t="inlineStr">
        <is>
          <t>MMI</t>
        </is>
      </c>
      <c r="I171" s="62" t="inlineStr">
        <is>
          <t>2</t>
        </is>
      </c>
      <c r="J171" s="78" t="inlineStr">
        <is>
          <t>✅ คำตอบที่ถูกต้อง: ข้อ ข. Levothyroxine 50 mcg
🎯 ทำไมข้อนี้ถึงถูก:
ยามาตรฐานในการรักษา overt primary hypothyroidism คือ levothyroxine (T4) โดยในผู้ป่วยวัยกลางคนอายุ 45 ปีที่มีโรคร่วม cardiovascular (hypertension) ควรเริ่มต้นด้วยขนาดปานกลางประมาณ 50 mcg ต่อวัน (หรือ 25-50 mcg OD ac) แล้วค่อยๆ titrate เพื่อความปลอดภัย
🔍 ข้ออื่นผิดเพราะอะไร:
• • ข้อ ก.: Levothyroxine 25 mcg มักใช้เป็นขนาดเริ่มต้นในผู้สูงอายุ (age &gt; 60-65 ปี) หรือผู้ป่วยที่มี coronary artery disease ชัดเจน สำหรับผู้ป่วยรายนี้อายุ 45 ปี ขนาดยา 50 mcg เป็นขนาดเริ่มต้นที่เหมาะสมกว่า
• ข้อ ค.: Levothyroxine 100 mcg เป็น full replacement dose (1.6 mcg/kg/day) ซึ่งสูงเกินไปสำหรับขนาดเริ่มต้นในผู้ป่วยที่มีภาวะ hypertension เพราะอาจกระตุ้น myocardial oxygen demand
• ข้อ ง.: PTU (propylthiouracil) เป็น antithyroid drug ใช้รักษา hyperthyroidism ไม่ใช้ใน hypothyroidism
• ข้อ จ.: MMI (methimazole) เป็น antithyroid drug ใช้รักษา hyperthyroidism ไม่ใช้ใน hypothyroidism</t>
        </is>
      </c>
      <c r="K171" s="78" t="inlineStr">
        <is>
          <t>Thyroid disorders</t>
        </is>
      </c>
      <c r="L171" s="78" t="inlineStr">
        <is>
          <t>Levothyroxine initial dosing in hypothyroidism</t>
        </is>
      </c>
      <c r="M171" s="62" t="inlineStr">
        <is>
          <t>ปานกลาง</t>
        </is>
      </c>
      <c r="N171" s="62" t="inlineStr">
        <is>
          <t>ข้อสอบเก่า</t>
        </is>
      </c>
      <c r="O171" s="78" t="inlineStr">
        <is>
          <t>[SOURCE: Pharma Plus เล่มม่วง 2 - ข้อสอบย้อนหลัง PLE-CC1 ปี 2565 ข้อ 2]</t>
        </is>
      </c>
      <c r="P171" s="62" t="n">
        <v>2565</v>
      </c>
    </row>
    <row r="172" ht="28" customHeight="1" s="49">
      <c r="A172" s="62" t="n">
        <v>161</v>
      </c>
      <c r="B172" s="78"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ภายหลังจากได้รับยาไปแล้วควรติดตามผลทางห้องปฏิบัติการใด</t>
        </is>
      </c>
      <c r="C172" s="78" t="inlineStr"/>
      <c r="D172" s="78" t="inlineStr">
        <is>
          <t>TSH</t>
        </is>
      </c>
      <c r="E172" s="78" t="inlineStr">
        <is>
          <t>iPTH</t>
        </is>
      </c>
      <c r="F172" s="78" t="inlineStr">
        <is>
          <t>CrCl</t>
        </is>
      </c>
      <c r="G172" s="78" t="inlineStr">
        <is>
          <t>CBC</t>
        </is>
      </c>
      <c r="H172" s="78" t="inlineStr">
        <is>
          <t>Electrolyte</t>
        </is>
      </c>
      <c r="I172" s="62" t="inlineStr">
        <is>
          <t>1</t>
        </is>
      </c>
      <c r="J172" s="78" t="inlineStr">
        <is>
          <t>✅ คำตอบที่ถูกต้อง: ข้อ ก. TSH
🎯 ทำไมข้อนี้ถึงถูก:
การติดตามประสิทธิภาพและความปลอดภัยของการรักษา primary hypothyroidism ด้วย levothyroxine ใช้ระดับ serum TSH เป็นหลัก โดยตรวจติดตามทุก 6 ถึง 8 สัปดาห์หลังเริ่มยาหรือปรับขนาดยา จนกระทั่ง TSH อยู่ใน euthyroid range
🔍 ข้ออื่นผิดเพราะอะไร:
• • ข้อ ข.: iPTH (intact parathyroid hormone) ใช้ติดตามโรคพาราไทรอยด์หรือ CKD-MBD ไม่ใช่พารามิเตอร์หลักสำหรับ levothyroxine
• ข้อ ค.: CrCl ใช้ประเมินการทำงานของไต ไม่ใช่ตัวบ่งชี้การตอบสนองต่อ levothyroxine
• ข้อ ง.: CBC ใช้ติดตามภาวะโลหิตจางหรือผลข้างเคียง agranulocytosis จากยา antithyroid drugs (PTU/MMI) ไม่ใช่ levothyroxine
• ข้อ จ.: Serum electrolytes ไม่ใช่พารามิเตอร์เฉพาะในการติดตาม euthyroid state</t>
        </is>
      </c>
      <c r="K172" s="78" t="inlineStr">
        <is>
          <t>Thyroid disorders</t>
        </is>
      </c>
      <c r="L172" s="78" t="inlineStr">
        <is>
          <t>Monitoring levothyroxine therapy with serum TSH</t>
        </is>
      </c>
      <c r="M172" s="62" t="inlineStr">
        <is>
          <t>ยาก</t>
        </is>
      </c>
      <c r="N172" s="62" t="inlineStr">
        <is>
          <t>ข้อสอบเก่า</t>
        </is>
      </c>
      <c r="O172" s="78" t="inlineStr">
        <is>
          <t>[SOURCE: Pharma Plus เล่มม่วง 2 - ข้อสอบย้อนหลัง PLE-CC1 ปี 2565 ข้อ 3]</t>
        </is>
      </c>
      <c r="P172" s="62" t="n">
        <v>2565</v>
      </c>
    </row>
    <row r="173" ht="28" customHeight="1" s="49">
      <c r="A173" s="62" t="n">
        <v>162</v>
      </c>
      <c r="B173" s="78" t="inlineStr">
        <is>
          <t>[สถานการณ์]
เบาหวาน
คำถาม: เกี่ยวกับการใช้อินซูลิน เภสัชกรควรให้คำแนะนำอย่างไร</t>
        </is>
      </c>
      <c r="C173" s="78" t="inlineStr"/>
      <c r="D173" s="78" t="inlineStr">
        <is>
          <t>คลึงบริเวณที่ฉีด</t>
        </is>
      </c>
      <c r="E173" s="78" t="inlineStr">
        <is>
          <t>เช็ดหัวเข็มด้วยแอลกอฮอล์</t>
        </is>
      </c>
      <c r="F173" s="78" t="inlineStr">
        <is>
          <t>ตำแหน่งที่ดูดซึมไวที่สุดคือ หน้าท้อง</t>
        </is>
      </c>
      <c r="G173" s="78" t="inlineStr">
        <is>
          <t>เปลี่ยนบริเวณฉีดจากต้นแขน หน้าท้อง หน้าขา ทุกวัน</t>
        </is>
      </c>
      <c r="H173" s="78" t="inlineStr">
        <is>
          <t>หากคุมระดับน้ำตาลไม่ได้ แนะนำวิธีการปรับขนาดยาให้กับผู้ป่วย</t>
        </is>
      </c>
      <c r="I173" s="62" t="inlineStr">
        <is>
          <t>3</t>
        </is>
      </c>
      <c r="J173" s="78" t="inlineStr">
        <is>
          <t>✅ คำตอบที่ถูกต้อง: ข้อ ค. ตำแหน่งที่ดูดซึมไวที่สุดคือ หน้าท้อง
🎯 ทำไมข้อนี้ถึงถูก:
บริเวณหน้าท้อง (abdomen) เป็นตำแหน่งที่มี vascularity ดีและมีการดูดซึมของอินซูลินเข้าสู่กระแสเลือดได้เร็วและสม่ำเสมอที่สุดเมื่อเทียบกับต้นแขน หน้าขา หรือสะโพก
🔍 ข้ออื่นผิดเพราะอะไร:
• ข้อ ก.: ห้ามคลึงหรือนวดบริเวณที่ฉีดเด็ดขาด เพราะจะทำให้อินซูลินดูดซึมเร็วเกินไปจนเกิด severe hypoglycemia
• ข้อ ข.: ไม่ควรเช็ดหัวเข็มด้วยแอลกอฮอล์ เพราะสารเคลือบซิลิโคนบนเข็มจะหลุดออก ทำให้เจ็บเวลาฉีดและเสี่ยงระคายเคือง
• ข้อ ง.: ควรหมุนเวียนจุดฉีดภายในบริเวณเดียวกัน (เช่น หน้าท้อง) ห่างกันอย่างน้อย 1 นิ้ว ไม่ควรสลับข้ามตำแหน่งอวัยวะทุกวันเพราะอัตราการดูดซึมต่างกันมาก
• ข้อ จ.: การปรับขนาดยาอินซูลินต้องอยู่ภายใต้การประเมินและดุลยพินิจของแพทย์ร่วมกับทีมผู้ให้การดูแลรักษา</t>
        </is>
      </c>
      <c r="K173" s="78" t="inlineStr">
        <is>
          <t>Diabetes Mellitus</t>
        </is>
      </c>
      <c r="L173" s="78" t="inlineStr">
        <is>
          <t>Insulin Administration Technique and Absorption Kinetics</t>
        </is>
      </c>
      <c r="M173" s="62" t="inlineStr">
        <is>
          <t>ปานกลาง</t>
        </is>
      </c>
      <c r="N173" s="62" t="inlineStr">
        <is>
          <t>ข้อสอบเก่า</t>
        </is>
      </c>
      <c r="O173" s="78" t="inlineStr">
        <is>
          <t>[SOURCE: Pharma Plus เล่มม่วง 2 - ข้อสอบย้อนหลัง PLE-CC1 ปี 2565 ข้อ 68]</t>
        </is>
      </c>
      <c r="P173" s="62" t="n">
        <v>2565</v>
      </c>
    </row>
    <row r="174" ht="13.2" customHeight="1" s="49"/>
    <row r="175" ht="13.2" customHeight="1" s="49"/>
    <row r="176" ht="13.2" customHeight="1" s="49"/>
    <row r="177" ht="13.2" customHeight="1" s="49"/>
    <row r="178" ht="13.2" customHeight="1" s="49"/>
    <row r="179" ht="13.2" customHeight="1" s="49"/>
    <row r="180" ht="13.2" customHeight="1" s="49"/>
    <row r="181" ht="13.2" customHeight="1" s="49"/>
    <row r="182" ht="13.2" customHeight="1" s="49"/>
    <row r="183" ht="13.2" customHeight="1" s="49"/>
    <row r="184" ht="13.2" customHeight="1" s="49"/>
    <row r="185" ht="13.2" customHeight="1" s="49"/>
    <row r="186" ht="13.2" customHeight="1" s="49"/>
    <row r="187" ht="13.2" customHeight="1" s="49"/>
  </sheetData>
  <mergeCells count="1">
    <mergeCell ref="A1:F1"/>
  </mergeCells>
  <pageMargins left="0.75" right="0.75" top="1" bottom="1" header="0.5" footer="0.5"/>
  <pageSetup orientation="portrait" paperSize="9"/>
</worksheet>
</file>

<file path=xl/worksheets/sheet9.xml><?xml version="1.0" encoding="utf-8"?>
<worksheet xmlns="http://schemas.openxmlformats.org/spreadsheetml/2006/main">
  <sheetPr>
    <outlinePr summaryBelow="0" summaryRight="0"/>
    <pageSetUpPr/>
  </sheetPr>
  <dimension ref="A1:R104"/>
  <sheetViews>
    <sheetView topLeftCell="B1" workbookViewId="0">
      <pane ySplit="2" topLeftCell="A180" activePane="bottomLeft" state="frozen"/>
      <selection pane="bottomLeft" activeCell="A3" sqref="A3:P198"/>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s="103" t="n">
        <v>1</v>
      </c>
      <c r="B3" s="104" t="inlineStr">
        <is>
          <t>การใช้ยาลดกรดในข้อใดต่อไปนี้ในขนาดสูงติดต่อกันเป็นเวลานาน จะทำให้เกิด acid rebound</t>
        </is>
      </c>
      <c r="C3" s="103" t="n"/>
      <c r="D3" s="104" t="inlineStr">
        <is>
          <t>Aluminium hydroxide</t>
        </is>
      </c>
      <c r="E3" s="104" t="inlineStr">
        <is>
          <t>Sodium bicarbonate</t>
        </is>
      </c>
      <c r="F3" s="104" t="inlineStr">
        <is>
          <t>Calcium carbonate</t>
        </is>
      </c>
      <c r="G3" s="104" t="inlineStr">
        <is>
          <t>Hydrogen peroxide</t>
        </is>
      </c>
      <c r="H3" s="104" t="inlineStr">
        <is>
          <t>Sodium chloride</t>
        </is>
      </c>
      <c r="I3" s="103" t="n">
        <v>3</v>
      </c>
      <c r="J3" s="104" t="inlineStr">
        <is>
          <t>✅ คำตอบที่ถูกต้อง: ข้อ ค. Calcium carbonate
🎯 ทำไมข้อนี้ถึงถูก:
Calcium carbonate ทำปฏิกิริยากับกรดในกระเพาะอาหารได้ Calcium chloride (CaCl2) ซึ่ง Ca2+ มีฤทธิ์กระตุ้น gastrin release จาก G cells ในกระเพาะอาหาร ทำให้เกิด secondary hypersecretion of gastric acid หรือภาวะ acid rebound เมื่อใช้ในขนาดสูงต่อเนื่องเป็นเวลานาน
🔍 ข้ออื่นผิดเพราะอะไร:
• ข้อ ก. (Aluminium hydroxide): มีอาการข้างเคียงเด่นคือท้องผูก (constipation) และ hypophosphatemia ไม่ทำให้เกิด acid rebound
• ข้อ ข. (Sodium bicarbonate): เป็น systemic antacid ออกฤทธิ์เร็วแต่สั้น เกิด systemic alkalosis และ fluid retention จาก sodium overload แต่ไม่ทำให้เกิด acid rebound เด่นชัดเหมือนเกลือแคลเซียม
• ข้อ ง. (Hydrogen peroxide): เป็นยาฆ่าเชื้อเฉพาะที่ (antiseptic) ไม่ใช่ยาลดกรดในทางเดินอาหาร
• ข้อ จ. (Sodium chloride): เป็นเกลือแกง (electrolyte solution) ไม่มีคุณสมบัติลดกรดในกระเพาะอาหาร</t>
        </is>
      </c>
      <c r="K3" s="103" t="n"/>
      <c r="L3" s="103" t="inlineStr">
        <is>
          <t>Peptic Ulcer Disease</t>
        </is>
      </c>
      <c r="M3" s="103" t="inlineStr">
        <is>
          <t>Clinic</t>
        </is>
      </c>
      <c r="N3" s="104" t="n"/>
      <c r="O3" s="103" t="inlineStr">
        <is>
          <t>MCQ-P2</t>
        </is>
      </c>
      <c r="P3" s="103" t="inlineStr">
        <is>
          <t>Pharma Plus เล่มม่วง 2</t>
        </is>
      </c>
      <c r="Q3" s="103" t="n"/>
      <c r="R3" s="104" t="inlineStr">
        <is>
          <t>Antacids Adverse Effects (Acid Rebound)</t>
        </is>
      </c>
    </row>
    <row r="4" ht="13.2" customHeight="1" s="49">
      <c r="A4" s="103" t="n">
        <v>2</v>
      </c>
      <c r="B4" s="104" t="inlineStr">
        <is>
          <t>ข้อใดผิดเกี่ยวกับการใช้ยา bisacodyl</t>
        </is>
      </c>
      <c r="C4" s="103" t="n"/>
      <c r="D4" s="104" t="inlineStr">
        <is>
          <t>ห้ามใช้ในหญิงตั้งครรภ์</t>
        </is>
      </c>
      <c r="E4" s="104" t="inlineStr">
        <is>
          <t>ห้ามใช้กับยาลดกรด</t>
        </is>
      </c>
      <c r="F4" s="104" t="inlineStr">
        <is>
          <t>ใช้เตรียมผู้ป่วยก่อนการผ่าตัด</t>
        </is>
      </c>
      <c r="G4" s="104" t="inlineStr">
        <is>
          <t>มีผลกดระบบประสาทส่วนกลาง</t>
        </is>
      </c>
      <c r="H4" s="104" t="inlineStr">
        <is>
          <t>เป็น stimulant laxative</t>
        </is>
      </c>
      <c r="I4" s="103" t="n">
        <v>1</v>
      </c>
      <c r="J4" s="104" t="inlineStr">
        <is>
          <t>✅ คำตอบที่ถูกต้อง: ข้อ ก. ห้ามใช้ในหญิงตั้งครรภ์ และ มีผลกดระบบประสาทส่วนกลาง
🎯 ทำไมข้อนี้ถึงถูก:
Bisacodyl เป็น stimulant laxative ที่ออกฤทธิ์เฉพาะที่บริเวณ mucosal plexus ของลำไส้ใหญ่ ไม่ผ่านเข้าสู่ systemic circulation จึงไม่มีผลกดระบบประสาทส่วนกลาง (CNS depression) และในทางคลินิก Bisacodyl จัดอยู่ใน Pregnancy Category B/C ซึ่งสามารถใช้ระยะสั้นได้เมื่อจำเป็น ไม่ได้เป็นข้อห้ามใช้อย่างเด็ดขาด
🔍 ข้ออื่นผิดเพราะอะไร:
• ข้อ ก. (ห้ามใช้ในหญิงตั้งครรภ์): Bisacodyl ไม่ใช่ absolute contraindication สามารถใช้ระยะสั้นในหญิงตั้งครรภ์ได้หากการปรับพฤติกรรมและ bulk-forming laxative ไม่ได้ผล
• ข้อ ข. (ห้ามใช้กับยาลดกรด): เป็นข้อปฏิบัติที่ถูกต้อง เนื่องจาก Bisacodyl เคลือบ enteric-coated หากทานร่วมกับยาลดกรดจะทำให้ enteric coating ละลายก่อนเวลาในกระเพาะอาหาร ก่อให้เกิด gastric irritation
• ข้อ ค. (ใช้เตรียมผู้ป่วยก่อนการผ่าตัด): เป็นข้อบ่งใช้ที่ถูกต้อง มักใช้ร่วมกับยาสวนหรือยาระบายอื่นเพื่อ bowel preparation ก่อนผ่าตัดหรือส่องกล้อง
• ข้อ ง. (มีผลกดระบบประสาทส่วนกลาง): ผิดอย่างชัดเจน ยาออกฤทธิ์เฉพาะที่ผนังลำไส้ ไม่ผ่าน blood-brain barrier และไม่มีฤทธิ์กดประสาท
• ข้อ จ. (เป็น stimulant laxative): ถูกต้อง Bisacodyl จัดเป็น diphenylmethane derivative ในกลุ่ม stimulant laxative
📌 หมายเหตุ: เฉลยทางการระบุตอบได้ทั้งข้อ ก และ ข้อ ง</t>
        </is>
      </c>
      <c r="K4" s="103" t="n"/>
      <c r="L4" s="103" t="inlineStr">
        <is>
          <t>Constipation</t>
        </is>
      </c>
      <c r="M4" s="103" t="inlineStr">
        <is>
          <t>Clinic</t>
        </is>
      </c>
      <c r="N4" s="104" t="inlineStr">
        <is>
          <t>เฉลยทางการระบุตอบได้ทั้งข้อ ก และ ข้อ ง</t>
        </is>
      </c>
      <c r="O4" s="103" t="inlineStr">
        <is>
          <t>MCQ-P2</t>
        </is>
      </c>
      <c r="P4" s="103" t="inlineStr">
        <is>
          <t>Pharma Plus เล่มม่วง 2</t>
        </is>
      </c>
      <c r="Q4" s="103" t="n"/>
      <c r="R4" s="104" t="inlineStr">
        <is>
          <t>Stimulant Laxatives (Bisacodyl Pharmacology &amp; Safety)</t>
        </is>
      </c>
    </row>
    <row r="5" ht="13.2" customHeight="1" s="49">
      <c r="A5" s="103" t="n">
        <v>3</v>
      </c>
      <c r="B5" s="104" t="inlineStr">
        <is>
          <t>ถ้าต้องการใช้ยาระบายเพื่อออกฤทธิ์ทันที ควรใช้ข้อใด</t>
        </is>
      </c>
      <c r="C5" s="103" t="n"/>
      <c r="D5" s="104" t="inlineStr">
        <is>
          <t>Psyllium</t>
        </is>
      </c>
      <c r="E5" s="104" t="inlineStr">
        <is>
          <t>Senna</t>
        </is>
      </c>
      <c r="F5" s="104" t="inlineStr">
        <is>
          <t>Bisacodyl</t>
        </is>
      </c>
      <c r="G5" s="104" t="inlineStr">
        <is>
          <t>Enema</t>
        </is>
      </c>
      <c r="H5" s="104" t="inlineStr">
        <is>
          <t>Mucilin</t>
        </is>
      </c>
      <c r="I5" s="103" t="n">
        <v>4</v>
      </c>
      <c r="J5" s="104" t="inlineStr">
        <is>
          <t>✅ คำตอบที่ถูกต้อง: ข้อ ง. Enema
🎯 ทำไมข้อนี้ถึงถูก:
ยาสวนทวารหนัก (Enema เช่น Sodium phosphate enema หรือ Glycerin enema) ออกฤทธิ์กระตุ้นการขับถ่ายได้เร็วที่สุดภายในเวลา 2-15 นาที จึงเป็นทางเลือกที่เหมาะสมที่สุดเมื่อต้องการให้ออกฤทธิ์ทันที
🔍 ข้ออื่นผิดเพราะอะไร:
• ข้อ ก. (Psyllium): เป็น bulk-forming laxative ต้องใช้เวลาออกฤทธิ์ 12-72 ชั่วโมง ไม่เหมาะสำหรับกรณีต้องการผลทันที
• ข้อ ข. (Senna): เป็น stimulant laxative ชนิดรับประทาน ออกฤทธิ์ภายใน 6-12 ชั่วโมง
• ข้อ ค. (Bisacodyl): ยาเม็ดรับประทานออกฤทธิ์ใน 6-10 ชั่วโมง (หากเป็นยาเหน็บจะออกฤทธิ์ใน 15-60 นาที)
• ข้อ จ. (Mucilin): เป็น psyllium hydrophilic mucilloid (bulk-forming laxative) ออกฤทธิ์ช้า 1-3 วัน</t>
        </is>
      </c>
      <c r="K5" s="103" t="n"/>
      <c r="L5" s="103" t="inlineStr">
        <is>
          <t>Constipation</t>
        </is>
      </c>
      <c r="M5" s="103" t="inlineStr">
        <is>
          <t>Clinic</t>
        </is>
      </c>
      <c r="N5" s="104" t="n"/>
      <c r="O5" s="103" t="inlineStr">
        <is>
          <t>MCQ-P2</t>
        </is>
      </c>
      <c r="P5" s="103" t="inlineStr">
        <is>
          <t>Pharma Plus เล่มม่วง 2</t>
        </is>
      </c>
      <c r="Q5" s="103" t="n"/>
      <c r="R5" s="104" t="inlineStr">
        <is>
          <t>Onset of Action of Laxatives (Enemas)</t>
        </is>
      </c>
    </row>
    <row r="6" ht="13.2" customHeight="1" s="49">
      <c r="A6" s="103" t="n">
        <v>4</v>
      </c>
      <c r="B6" s="104" t="inlineStr">
        <is>
          <t>สารอนินทรีย์ใดมีคุณสมบัติเป็นยาถ่ายหรือยาระบาย ซึ่งสามารถให้หลังจากที่ได้รับยา niclosamide แล้ว</t>
        </is>
      </c>
      <c r="C6" s="103" t="n"/>
      <c r="D6" s="104" t="inlineStr">
        <is>
          <t>Mg(OH)2</t>
        </is>
      </c>
      <c r="E6" s="104" t="inlineStr">
        <is>
          <t>Al(OH)3</t>
        </is>
      </c>
      <c r="F6" s="104" t="inlineStr">
        <is>
          <t>Na2SO4</t>
        </is>
      </c>
      <c r="G6" s="104" t="inlineStr">
        <is>
          <t>Na2CO3</t>
        </is>
      </c>
      <c r="H6" s="104" t="inlineStr">
        <is>
          <t>NaCl</t>
        </is>
      </c>
      <c r="I6" s="103" t="n">
        <v>1</v>
      </c>
      <c r="J6" s="104" t="inlineStr">
        <is>
          <t>✅ คำตอบที่ถูกต้อง: ข้อ ก. Mg(OH)2 และ NaCl
🎯 ทำไมข้อนี้ถึงถูก:
การให้ยาฆ่าพยาธิตัวตืด Niclosamide ต้องตามด้วยยาระบายเกลือ เช่น Magnesium hydroxide (Milk of Magnesia) หรือ Saline laxative หลังรับประทานยา 2 ชั่วโมง เพื่อขับตัวพยาธิและปล้องสุกที่ตายแล้วออก ป้องกันการแตกตัวของไข่พยาธิ โดย Sodium chloride (NaCl) ก็มีในรูปแบบยาสวนทวาร (saline enema) เช่นกัน
🔍 ข้ออื่นผิดเพราะอะไร:
• ข้อ ก. (Mg(OH)2): สารอนินทรีย์ที่มีฤทธิ์ saline osmotic laxative นิยมใช้เป็นยาระบายขับพยาธิหลังได้รับ Niclosamide 2 ชั่วโมง
• ข้อ ข. (Al(OH)3): มีฤทธิ์ทำให้ท้องผูก (constipation) ไม่ใช่ยาถ่าย
• ข้อ ค. (Na2SO4): แม้เป็น saline laxative แต่นิยมใช้น้อยกว่าเกลือแมกนีเซียม
• ข้อ ง. (Na2CO3): เป็นด่างกัดกร่อน (soda ash) ไม่ใช้เป็นยาในมนุษย์
• ข้อ จ. (NaCl): เกลือแกงมีใช้ในรูปสารละลายสวนทวารหนัก (saline enema) เพื่อกระตุ้นการขับถ่าย
📌 หมายเหตุ: เฉลยทางการระบุตอบได้ทั้งข้อ ก และ ข้อ จ (NaCl มีในรูปแบบยาสวน enema หรือใช้ MOM ให้อีก 2 ชม. หลังทาน niclosamide)</t>
        </is>
      </c>
      <c r="K6" s="103" t="n"/>
      <c r="L6" s="103" t="inlineStr">
        <is>
          <t>Parasitic Infections</t>
        </is>
      </c>
      <c r="M6" s="103" t="inlineStr">
        <is>
          <t>Clinic</t>
        </is>
      </c>
      <c r="N6" s="104" t="inlineStr">
        <is>
          <t>เฉลยทางการระบุตอบได้ทั้งข้อ ก และ ข้อ จ (NaCl มีในรูปแบบยาสวน enema หรือใช้ MOM ให้อีก 2 ชม. หลังทาน niclosamide)</t>
        </is>
      </c>
      <c r="O6" s="103" t="inlineStr">
        <is>
          <t>MCQ-P2</t>
        </is>
      </c>
      <c r="P6" s="103" t="inlineStr">
        <is>
          <t>Pharma Plus เล่มม่วง 2</t>
        </is>
      </c>
      <c r="Q6" s="103" t="n"/>
      <c r="R6" s="104" t="inlineStr">
        <is>
          <t>Purgatives Post-Niclosamide (Saline Laxatives)</t>
        </is>
      </c>
    </row>
    <row r="7" ht="13.2" customHeight="1" s="49">
      <c r="A7" s="103" t="n">
        <v>5</v>
      </c>
      <c r="B7" s="104" t="inlineStr">
        <is>
          <t>ผลิตภัณฑ์ยาในข้อใดมีข้อบ่งใช้เกี่ยวข้องกับโรคริดสีดวงทวารน้อยที่สุด</t>
        </is>
      </c>
      <c r="C7" s="103" t="n"/>
      <c r="D7" s="104" t="inlineStr">
        <is>
          <t>Proctosedyl</t>
        </is>
      </c>
      <c r="E7" s="104" t="inlineStr">
        <is>
          <t>Anusal</t>
        </is>
      </c>
      <c r="F7" s="104" t="inlineStr">
        <is>
          <t>Bactroban</t>
        </is>
      </c>
      <c r="G7" s="104" t="inlineStr">
        <is>
          <t>Essaven</t>
        </is>
      </c>
      <c r="H7" s="104" t="inlineStr">
        <is>
          <t>Siduol</t>
        </is>
      </c>
      <c r="I7" s="103" t="n">
        <v>3</v>
      </c>
      <c r="J7" s="104" t="inlineStr">
        <is>
          <t>✅ คำตอบที่ถูกต้อง: ข้อ ค. Bactroban
🎯 ทำไมข้อนี้ถึงถูก:
Bactroban มีตัวยาสำคัญคือ Mupirocin เป็นยาปฏิชีวนะใช้ทารักษาแผลติดเชื้อแบคทีเรียที่ผิวหนัง (เช่น Impetigo, Folliculitis) ไม่ได้มีข้อบ่งใช้ในการรักษาโรคริดสีดวงทวาร (Hemorrhoids)
🔍 ข้ออื่นผิดเพราะอะไร:
• ข้อ ก. (Proctosedyl): ประกอบด้วย Hydrocortisone และ Cinchocaine ใช้เป็นยาเหน็บ/ยาทารักษาอาการอักเสบและปวดจากริดสีดวงทวารโดยตรง
• ข้อ ข. (Anusal): ยาทาริดสีดวงทวาร ประกอบด้วย Zinc oxide, Balsam peru และ Bismuth oxide
• ข้อ ง. (Essaven): มีสารสกัด Aescin ช่วยเพิ่ม venous tone และลด capillary permeability ใช้บรรเทาริดสีดวงทวารและเส้นเลือดขอด
• ข้อ จ. (Siduol): เป็นยารับประทาน bioflavonoid สำหรับรักษาโรคริดสีดวงทวาร
📌 หมายเหตุ: Anusal เป็นยาทาริดสีดวงทวารประกอบด้วย zinc oxide, balsam peru และ bismuth oxide</t>
        </is>
      </c>
      <c r="K7" s="103" t="n"/>
      <c r="L7" s="103" t="inlineStr">
        <is>
          <t>Hemorrhoids</t>
        </is>
      </c>
      <c r="M7" s="103" t="inlineStr">
        <is>
          <t>Clinic</t>
        </is>
      </c>
      <c r="N7" s="104" t="inlineStr">
        <is>
          <t>Anusal เป็นยาทาริดสีดวงทวารประกอบด้วย zinc oxide, balsam peru และ bismuth oxide</t>
        </is>
      </c>
      <c r="O7" s="103" t="inlineStr">
        <is>
          <t>MCQ-P2</t>
        </is>
      </c>
      <c r="P7" s="103" t="inlineStr">
        <is>
          <t>Pharma Plus เล่มม่วง 2</t>
        </is>
      </c>
      <c r="Q7" s="103" t="n"/>
      <c r="R7" s="104" t="inlineStr">
        <is>
          <t>Hemorrhoidal Preparations vs Topical Antibiotics</t>
        </is>
      </c>
    </row>
    <row r="8" ht="13.2" customHeight="1" s="49">
      <c r="A8" s="103" t="n">
        <v>6</v>
      </c>
      <c r="B8" s="104" t="inlineStr">
        <is>
          <t>ข้อใดถูกต้องเกี่ยวกับโรคริดสีดวงทวาร</t>
        </is>
      </c>
      <c r="C8" s="103" t="n"/>
      <c r="D8" s="104" t="inlineStr">
        <is>
          <t>มักมีถ่ายอุจจาระมีเลือดสดปน</t>
        </is>
      </c>
      <c r="E8" s="104" t="inlineStr">
        <is>
          <t>ริดสีดวงทวารแบ่งออกเป็น 2 ชนิด คือ ริดสีดวงทวารชนิดมีอาการ และ ริดสีดวงทวารชนิดไม่มีอาการ</t>
        </is>
      </c>
      <c r="F8" s="104" t="inlineStr">
        <is>
          <t>ริดสีดวงทวารภายใน คือ การขยายตัวของกลุ่มหลอดเลือดดำที่อยู่ต่ำกว่า dentate line และยื่นออกมานอกทวารหนัก</t>
        </is>
      </c>
      <c r="G8" s="104" t="inlineStr">
        <is>
          <t>ริดสีดวงทวารภายนอก คือ การขยายตัวของกลุ่มหลอดเลือดดำที่อยู่เหนือ dentate line</t>
        </is>
      </c>
      <c r="H8" s="104" t="inlineStr">
        <is>
          <t>สาเหตุหลักของการเกิดโรคริดสีดวงทวารเกิดจากการติดเชื้อแบคทีเรียบริเวณรอบทวารหนัก</t>
        </is>
      </c>
      <c r="I8" s="103" t="n">
        <v>1</v>
      </c>
      <c r="J8" s="104" t="inlineStr">
        <is>
          <t>✅ คำตอบที่ถูกต้อง: ข้อ ก. มักมีถ่ายอุจจาระมีเลือดสดปน
🎯 ทำไมข้อนี้ถึงถูก:
ลักษณะอาการทางคลินิกที่สำคัญที่สุดของ internal hemorrhoids คือการถ่ายอุจจาระมีเลือดสดหยดตามหลังหรือเคลือบผิวอุจจาระ (bright red blood per rectum) โดยมักไม่มีอาการเจ็บปวดในระยะเริ่มต้น
🔍 ข้ออื่นผิดเพราะอะไร:
• ข้อ ข.: ริดสีดวงทวารแบ่งออกเป็น 2 ชนิดหลักตามกายวิภาคคือ internal และ external hemorrhoids (แบ่งโดย dentate line)
• ข้อ ค.: นิยามระบุกลับกัน Internal hemorrhoid เกิดเหนือ dentate line คลุมด้วย mucous membrane
• ข้อ ง.: External hemorrhoid เกิดใต้ dentate line คลุมด้วย modified skin
• ข้อ จ.: สาเหตุหลักมาจากความดันในกลุ่มหลอดเลือดดำบริเวณทวารหนักเพิ่มสูงขึ้น เช่น จากการเบ่งถ่าย ท้องผูก หรือการตั้งครรภ์ ไม่ใช่จากการติดเชื้อแบคทีเรีย</t>
        </is>
      </c>
      <c r="K8" s="103" t="n"/>
      <c r="L8" s="103" t="inlineStr">
        <is>
          <t>Hemorrhoids</t>
        </is>
      </c>
      <c r="M8" s="103" t="inlineStr">
        <is>
          <t>Clinic</t>
        </is>
      </c>
      <c r="N8" s="104" t="n"/>
      <c r="O8" s="103" t="inlineStr">
        <is>
          <t>MCQ-P2</t>
        </is>
      </c>
      <c r="P8" s="103" t="inlineStr">
        <is>
          <t>Pharma Plus เล่มม่วง 2</t>
        </is>
      </c>
      <c r="Q8" s="103" t="inlineStr">
        <is>
          <t>CASE_P2_GI_C01</t>
        </is>
      </c>
      <c r="R8" s="104" t="inlineStr">
        <is>
          <t>Clinical Presentation &amp; Anatomy of Hemorrhoids</t>
        </is>
      </c>
    </row>
    <row r="9" ht="13.2" customHeight="1" s="49">
      <c r="A9" s="103" t="n">
        <v>7</v>
      </c>
      <c r="B9" s="104" t="inlineStr">
        <is>
          <t>ข้อใดเป็นขนาดของยา daflon 500 mg ในการรักษา acute hemorrhoidal attacks</t>
        </is>
      </c>
      <c r="C9" s="103" t="n"/>
      <c r="D9" s="104" t="inlineStr">
        <is>
          <t>2 tablets daily</t>
        </is>
      </c>
      <c r="E9" s="104" t="inlineStr">
        <is>
          <t>6 tablets daily for 4 days followed by 4 tablets daily for 3 days</t>
        </is>
      </c>
      <c r="F9" s="104" t="inlineStr">
        <is>
          <t>4 tablets daily for 4 days followed by 3 tablets daily for 3 days</t>
        </is>
      </c>
      <c r="G9" s="104" t="inlineStr">
        <is>
          <t>1-tab tid pc for 5 days</t>
        </is>
      </c>
      <c r="H9" s="104" t="inlineStr">
        <is>
          <t>1-tab OD</t>
        </is>
      </c>
      <c r="I9" s="103" t="n">
        <v>2</v>
      </c>
      <c r="J9" s="104" t="inlineStr">
        <is>
          <t>✅ คำตอบที่ถูกต้อง: ข้อ ข. 6 tablets daily for 4 days followed by 4 tablets daily for 3 days
🎯 ทำไมข้อนี้ถึงถูก:
ขนาดยามาตรฐานของ Micronized Purified Flavonoid Fraction (MPFF / Daflon 500 mg) สำหรับ acute hemorrhoidal attack คือ รับประทานวันละ 6 เม็ด (แบ่ง 2 เม็ด วันละ 3 ครั้ง) เป็นเวลา 4 วันแรก จากนั้นลดเหลือวันละ 4 เม็ด (แบ่ง 2 เม็ด วันละ 2 ครั้ง) ต่ออีก 3 วัน รวม 7 วัน
🔍 ข้ออื่นผิดเพราะอะไร:
• ข้อ ก. (2 tablets daily): เป็นขนาดยา maintenance dose สำหรับ chronic hemorrhoids หรือ chronic venous insufficiency
• ข้อ ค. (4 tablets daily for 4 days...): ไม่ถูกต้องตาม standard clinical trial regimen
• ข้อ ง. (1-tab tid pc for 5 days): ขนาดยาต่ำเกินไป ไม่เพียงพอสำหรับ acute flare
• ข้อ จ. (1-tab OD): ขนาดยาไม่เพียงพอสำหรับโรคริดสีดวงทวารเฉียบพลัน</t>
        </is>
      </c>
      <c r="K9" s="103" t="n"/>
      <c r="L9" s="103" t="inlineStr">
        <is>
          <t>Hemorrhoids</t>
        </is>
      </c>
      <c r="M9" s="103" t="inlineStr">
        <is>
          <t>Clinic</t>
        </is>
      </c>
      <c r="N9" s="104" t="n"/>
      <c r="O9" s="103" t="inlineStr">
        <is>
          <t>MCQ-P2</t>
        </is>
      </c>
      <c r="P9" s="103" t="inlineStr">
        <is>
          <t>Pharma Plus เล่มม่วง 2</t>
        </is>
      </c>
      <c r="Q9" s="103" t="inlineStr">
        <is>
          <t>CASE_P2_GI_C01</t>
        </is>
      </c>
      <c r="R9" s="104" t="inlineStr">
        <is>
          <t>Daflon Regimen in Acute Hemorrhoidal Attack</t>
        </is>
      </c>
    </row>
    <row r="10" ht="13.2" customHeight="1" s="49">
      <c r="A10" s="103" t="n">
        <v>8</v>
      </c>
      <c r="B10" s="104" t="inlineStr">
        <is>
          <t>ท่านคิดว่าผู้ป่วยท้องเสียจากสาเหตุใด ไม่จำเป็นต้องให้ยาปฏิชีวนะ</t>
        </is>
      </c>
      <c r="C10" s="103" t="n"/>
      <c r="D10" s="104" t="inlineStr">
        <is>
          <t>ไทฟอยด์ ไม่จำเป็นต้องให้ยาปฏิชีวนะ</t>
        </is>
      </c>
      <c r="E10" s="104" t="inlineStr">
        <is>
          <t>บิดมีตัว ไม่จำเป็นต้องให้ยาปฏิชีวนะ</t>
        </is>
      </c>
      <c r="F10" s="104" t="inlineStr">
        <is>
          <t>บิดไม่มีตัว ไม่จำเป็นต้องให้ยาปฏิชีวนะ</t>
        </is>
      </c>
      <c r="G10" s="104" t="inlineStr">
        <is>
          <t>อาหารเป็นพิษ ไม่จำเป็นต้องให้ยาปฏิชีวนะ</t>
        </is>
      </c>
      <c r="H10" s="104" t="inlineStr">
        <is>
          <t>อหิวาตกโรค ไม่จำเป็นต้องให้ยาปฏิชีวนะ</t>
        </is>
      </c>
      <c r="I10" s="103" t="n">
        <v>4</v>
      </c>
      <c r="J10" s="104" t="inlineStr">
        <is>
          <t>✅ คำตอบที่ถูกต้อง: ข้อ ง. อาหารเป็นพิษ ไม่จำเป็นต้องให้ยาปฏิชีวนะ
🎯 ทำไมข้อนี้ถึงถูก:
ท้องเสียจากอาหารเป็นพิษ (Food poisoning จาก preformed enterotoxin เช่น S. aureus, B. cereus หรือ ไวรัส) ส่วนใหญ่เป็น self-limiting disease การรักษาหลักคือการให้สารน้ำและเกลือแร่ทดแทน (ORS) ไม่จำเป็นต้องได้รับยาปฏิชีวนะ
🔍 ข้ออื่นผิดเพราะอะไร:
• ข้อ ก. (ไทฟอยด์): การติดเชื้อ Salmonella Typhi มีความเสี่ยงต่อ bacteremia และภาวะแทรกซ้อน จำเป็นต้องได้รับ systemic antibiotics เช่น Ceftriaxone หรือ Ciprofloxacin
• ข้อ ข. (บิดมีตัว / Amoebic dysentery): เกิดจาก Entamoeba histolytica ต้องได้รับยาฆ่าเชื้อเฉพาะ เช่น Metronidazole
• ข้อ ค. (บิดไม่มีตัว / Bacillary dysentery): เกิดจากเชื้อ Shigella ต้องได้รับยาปฏิชีวนะ เช่น Ciprofloxacin หรือ Azithromycin ในรายที่มีไข้และมูกเลือด
• ข้อ จ. (อหิวาตกโรค): ในรายที่มีอาการรุนแรง ถ่ายเป็นน้ำซาวข้าว ปริมาณมาก ต้องให้ Doxycycline หรือ Azithromycin เพื่อลดระยะเวลาและปริมาณการถ่าย</t>
        </is>
      </c>
      <c r="K10" s="103" t="n"/>
      <c r="L10" s="103" t="inlineStr">
        <is>
          <t>Diarrhea</t>
        </is>
      </c>
      <c r="M10" s="103" t="inlineStr">
        <is>
          <t>Clinic</t>
        </is>
      </c>
      <c r="N10" s="104" t="n"/>
      <c r="O10" s="103" t="inlineStr">
        <is>
          <t>MCQ-P2</t>
        </is>
      </c>
      <c r="P10" s="103" t="inlineStr">
        <is>
          <t>Pharma Plus เล่มม่วง 2</t>
        </is>
      </c>
      <c r="Q10" s="103" t="inlineStr">
        <is>
          <t>CASE_P2_GI_C02</t>
        </is>
      </c>
      <c r="R10" s="104" t="inlineStr">
        <is>
          <t>Etiology &amp; Indications for Antibiotics in Acute Diarrhea</t>
        </is>
      </c>
    </row>
    <row r="11" ht="13.2" customHeight="1" s="49">
      <c r="A11" s="103" t="n">
        <v>9</v>
      </c>
      <c r="B11" s="104" t="inlineStr">
        <is>
          <t>คำแนะนำในข้อใดถูกต้อง</t>
        </is>
      </c>
      <c r="C11" s="103" t="n"/>
      <c r="D11" s="104" t="inlineStr">
        <is>
          <t>สามารถนำน้ำเกลือแร่สำหรับออกกำลังกายมาใช้ทดแทนกันได้</t>
        </is>
      </c>
      <c r="E11" s="104" t="inlineStr">
        <is>
          <t>เมื่อผสมน้ำแล้วควรใช้ให้หมดภายใน 48 ชั่วโมง</t>
        </is>
      </c>
      <c r="F11" s="104" t="inlineStr">
        <is>
          <t>ควรชงผงน้ำตาลเกลือแร่กับน้ำต้มสุกที่เย็นแล้วและจิบทีละน้อย</t>
        </is>
      </c>
      <c r="G11" s="104" t="inlineStr">
        <is>
          <t>ควรดื่มรวดเดียวให้หมดแก้วเพื่อชดเชยน้ำอย่างรวดเร็ว</t>
        </is>
      </c>
      <c r="H11" s="104" t="inlineStr">
        <is>
          <t>ควรงดอาหารทุกชนิดจนกว่าจะหยุดถ่าย</t>
        </is>
      </c>
      <c r="I11" s="103" t="n">
        <v>3</v>
      </c>
      <c r="J11" s="104" t="inlineStr">
        <is>
          <t>✅ คำตอบที่ถูกต้อง: ข้อ ค. ควรชงผงน้ำตาลเกลือแร่กับน้ำต้มสุกที่เย็นแล้วและจิบทีละน้อย
🎯 ทำไมข้อนี้ถึงถูก:
ผงน้ำตาลเกลือแร่ (ORS) ต้องชงในน้ำสะอาดต้มสุกที่เย็นแล้วตามสัดส่วนที่ระบุข้างซอง และแนะนำให้จิบทีละน้อยบ่อยๆ เพื่อให้เยื่อบุลำไส้ดูดซึมน้ำและเกลือแร่ได้อย่างมีประสิทธิภาพ ป้องกันอาการคลื่นไส้อาเจียนจากการดื่มเร็วเกินไป
🔍 ข้ออื่นผิดเพราะอะไร:
• ข้อ ก. (เกลือแร่สำหรับออกกำลังกาย): มีน้ำตาลสูงและโซเดียมต่ำเกินไป จะทำให้เกิด osmotic diarrhea รุนแรงขึ้น ห้ามใช้ทดแทน ORS ทางการแพทย์
• ข้อ ข. (เก็บได้ 48 ชม.): ผง ORS ที่ผสมน้ำแล้วหากใช้ไม่หมดภายใน 24 ชั่วโมงต้องทิ้งทันทีเนื่องจากเสี่ยงต่อการเจริญเติบโตของแบคทีเรีย
• ข้อ ง. (ดื่มรวดเดียวหมดแก้ว): การดื่มรวดเร็วปริมาณมากจะกระตุ้น gastrocolic reflex ทำให้ปวดท้องและอาเจียนได้ง่าย
• ข้อ จ. (งดอาหารทุกชนิด): ไม่ควรงดอาหาร ควรให้รับประทานอาหารอ่อน ย่อยง่ายหลังเริ่มให้สารน้ำชดเชย</t>
        </is>
      </c>
      <c r="K11" s="103" t="n"/>
      <c r="L11" s="103" t="inlineStr">
        <is>
          <t>Diarrhea</t>
        </is>
      </c>
      <c r="M11" s="103" t="inlineStr">
        <is>
          <t>Clinic</t>
        </is>
      </c>
      <c r="N11" s="104" t="n"/>
      <c r="O11" s="103" t="inlineStr">
        <is>
          <t>MCQ-P2</t>
        </is>
      </c>
      <c r="P11" s="103" t="inlineStr">
        <is>
          <t>Pharma Plus เล่มม่วง 2</t>
        </is>
      </c>
      <c r="Q11" s="103" t="inlineStr">
        <is>
          <t>CASE_P2_GI_C02</t>
        </is>
      </c>
      <c r="R11" s="104" t="inlineStr">
        <is>
          <t>Oral Rehydration Salts (ORS) Preparation &amp; Counseling</t>
        </is>
      </c>
    </row>
    <row r="12" ht="13.2" customHeight="1" s="49">
      <c r="A12" s="103" t="n">
        <v>10</v>
      </c>
      <c r="B12" s="104" t="inlineStr">
        <is>
          <t>ยา Kaolin - Pectin มีคุณสมบัติข้อใด</t>
        </is>
      </c>
      <c r="C12" s="103" t="n"/>
      <c r="D12" s="104" t="inlineStr">
        <is>
          <t>ดูดซับสารพิษ</t>
        </is>
      </c>
      <c r="E12" s="104" t="inlineStr">
        <is>
          <t>ลดการสูญเสียน้ำออกจากเซลล์</t>
        </is>
      </c>
      <c r="F12" s="104" t="inlineStr">
        <is>
          <t>มีคุณสมบัติเป็นประจุบวก</t>
        </is>
      </c>
      <c r="G12" s="104" t="inlineStr">
        <is>
          <t>ช่วยดูดซึมน้ำตาล</t>
        </is>
      </c>
      <c r="H12" s="104" t="inlineStr">
        <is>
          <t>กระตุ้นการดูดซึมน้ำกลับเข้าสู่ร่างกาย</t>
        </is>
      </c>
      <c r="I12" s="103" t="n">
        <v>1</v>
      </c>
      <c r="J12" s="104" t="inlineStr">
        <is>
          <t>✅ คำตอบที่ถูกต้อง: ข้อ ก. ดูดซับสารพิษ
🎯 ทำไมข้อนี้ถึงถูก:
Kaolin (hydrated aluminum silicate) และ Pectin (carbohydrate polymer จากพืช) จัดเป็น adsorbent antidiarrheal agents ออกฤทธิ์ดูดซับสารพิษ (toxins), สารระคายเคือง และแบคทีเรียในทางเดินอาหาร พร้อมทั้งช่วยเพิ่มความข้นของเนื้ออุจจาระ
🔍 ข้ออื่นผิดเพราะอะไร:
• ข้อ ข. (ลดการสูญเสียน้ำออกจากเซลล์): ไม่ได้ออกฤทธิ์ยับยั้ง mucosal secretion โดยตรงเหมือน Racecadotril
• ข้อ ค. (มีประจุบวก): โครงสร้าง Kaolin มีประจุลบบนผิวหน้าเป็นหลัก
• ข้อ ง. (ช่วยดูดซึมน้ำตาล): ไม่มีคุณสมบัตินี้
• ข้อ จ. (กระตุ้นการดูดซึมน้ำกลับ): ไม่ได้ออกฤทธิ์กระตุ้น sodium-glucose cotransporter โดยตรงเหมือน ORS</t>
        </is>
      </c>
      <c r="K12" s="103" t="n"/>
      <c r="L12" s="103" t="inlineStr">
        <is>
          <t>Diarrhea</t>
        </is>
      </c>
      <c r="M12" s="103" t="inlineStr">
        <is>
          <t>Clinic</t>
        </is>
      </c>
      <c r="N12" s="104" t="n"/>
      <c r="O12" s="103" t="inlineStr">
        <is>
          <t>MCQ-P2</t>
        </is>
      </c>
      <c r="P12" s="103" t="inlineStr">
        <is>
          <t>Pharma Plus เล่มม่วง 2</t>
        </is>
      </c>
      <c r="Q12" s="103" t="inlineStr">
        <is>
          <t>CASE_P2_GI_C02</t>
        </is>
      </c>
      <c r="R12" s="104" t="inlineStr">
        <is>
          <t>Adsorbents (Kaolin-Pectin Mechanism)</t>
        </is>
      </c>
    </row>
    <row r="13" ht="13.2" customHeight="1" s="49">
      <c r="A13" s="103" t="n">
        <v>11</v>
      </c>
      <c r="B13" s="104" t="inlineStr">
        <is>
          <t>ข้อใดเป็นข้อห้ามใช้ของยากลุ่ม bulk-forming laxatives</t>
        </is>
      </c>
      <c r="C13" s="103" t="n"/>
      <c r="D13" s="104" t="inlineStr">
        <is>
          <t>Pregnancy</t>
        </is>
      </c>
      <c r="E13" s="104" t="inlineStr">
        <is>
          <t>Elderly</t>
        </is>
      </c>
      <c r="F13" s="104" t="inlineStr">
        <is>
          <t>Intestinal obstruction</t>
        </is>
      </c>
      <c r="G13" s="104" t="inlineStr">
        <is>
          <t>IBS-C</t>
        </is>
      </c>
      <c r="H13" s="104" t="inlineStr">
        <is>
          <t>Hemorrhoids</t>
        </is>
      </c>
      <c r="I13" s="103" t="n">
        <v>3</v>
      </c>
      <c r="J13" s="104" t="inlineStr">
        <is>
          <t>✅ คำตอบที่ถูกต้อง: ข้อ ค. Intestinal obstruction
🎯 ทำไมข้อนี้ถึงถูก:
ยากลุ่ม bulk-forming laxatives (เช่น Psyllium) ออกฤทธิ์ดูดซับน้ำและพองตัว หากผู้ป่วยมีภาวะลำไส้อุดกั้น (Intestinal obstruction), ลำไส้ตีบแคบ หรือกลืนลำบาก ตัวยาที่พองตัวจะไปอุดกั้นทางเดินอาหาร ทำให้เกิด fecal impaction หรือ bowel perforation ได้ จึงเป็นข้อห้ามใช้เด็ดขาด
🔍 ข้ออื่นผิดเพราะอะไร:
• ข้อ ก. (Pregnancy): Bulk-forming laxative จัดเป็น first-line therapy ที่ปลอดภัยที่สุดในหญิงตั้งครรภ์เนื่องจากไม่ดูดซึมเข้าสู่กระแสเลือด
• ข้อ ข. (Elderly): สามารถใช้ได้อย่างปลอดภัยในผู้สูงอายุหากดื่มน้ำตามอย่างเพียงพอ
• ข้อ ง. (IBS-C): เป็นหนึ่งในข้อบ่งใช้มาตรฐานสำหรับรักษาอาการท้องผูกในผู้ป่วย IBS
• ข้อ จ. (Hemorrhoids): แนะนำให้ใช้เพื่อทำให้อุจจาระนุ่ม ลดแรงเสียดสีและการเบ่งถ่าย</t>
        </is>
      </c>
      <c r="K13" s="103" t="n"/>
      <c r="L13" s="103" t="inlineStr">
        <is>
          <t>Constipation</t>
        </is>
      </c>
      <c r="M13" s="103" t="inlineStr">
        <is>
          <t>Clinic</t>
        </is>
      </c>
      <c r="N13" s="104" t="n"/>
      <c r="O13" s="103" t="inlineStr">
        <is>
          <t>MCQ-P2</t>
        </is>
      </c>
      <c r="P13" s="103" t="inlineStr">
        <is>
          <t>Pharma Plus เล่มม่วง 2</t>
        </is>
      </c>
      <c r="Q13" s="103" t="n"/>
      <c r="R13" s="104" t="inlineStr">
        <is>
          <t>Contraindications of Bulk-Forming Laxatives (Intestinal Obstruction)</t>
        </is>
      </c>
    </row>
    <row r="14" ht="13.2" customHeight="1" s="49">
      <c r="A14" s="103" t="n">
        <v>12</v>
      </c>
      <c r="B14" s="104" t="inlineStr">
        <is>
          <t>ยา Al(OH)3 มีอาการไม่พึงประสงค์ที่เด่นชัดคือข้อใด</t>
        </is>
      </c>
      <c r="C14" s="103" t="n"/>
      <c r="D14" s="104" t="inlineStr">
        <is>
          <t>Diarrhea</t>
        </is>
      </c>
      <c r="E14" s="104" t="inlineStr">
        <is>
          <t>Constipation</t>
        </is>
      </c>
      <c r="F14" s="104" t="inlineStr">
        <is>
          <t>Metabolic alkalosis</t>
        </is>
      </c>
      <c r="G14" s="104" t="inlineStr">
        <is>
          <t>Acid rebound</t>
        </is>
      </c>
      <c r="H14" s="104" t="inlineStr">
        <is>
          <t>Hyperkalemia</t>
        </is>
      </c>
      <c r="I14" s="103" t="n">
        <v>2</v>
      </c>
      <c r="J14" s="104" t="inlineStr">
        <is>
          <t>✅ คำตอบที่ถูกต้อง: ข้อ ข. Constipation
🎯 ทำไมข้อนี้ถึงถูก:
Aluminium hydroxide มีฤทธิ์ฝาดสมาน (astringent) และชะลอการบีบตัวของกล้ามเนื้อเรียบลำไส้ ส่งผลให้อาการไม่พึงประสงค์ที่เด่นชัดที่สุดคือท้องผูก (Constipation) จึงมักผสมร่วมกับเกลือแมกนีเซียมเพื่อหักล้างฤทธิ์กัน
🔍 ข้ออื่นผิดเพราะอะไร:
• ข้อ ก. (Diarrhea): เป็นอาการข้างเคียงเด่นของเกลือแมกนีเซียม (Magnesium hydroxide) จาก osmotic effect
• ข้อ ค. (Metabolic alkalosis): เกิดจากการดูดซึมของ Sodium bicarbonate
• ข้อ ง. (Acid rebound): เด่นชัดในการใช้ Calcium carbonate ขนาดสูงต่อเนื่อง
• ข้อ จ. (Hyperkalemia): อะลูมิเนียมไม่ส่งผลต่อระดับโพแทสเซียมในเลือดโดยตรง</t>
        </is>
      </c>
      <c r="K14" s="103" t="n"/>
      <c r="L14" s="103" t="inlineStr">
        <is>
          <t>Peptic Ulcer Disease</t>
        </is>
      </c>
      <c r="M14" s="103" t="inlineStr">
        <is>
          <t>Clinic</t>
        </is>
      </c>
      <c r="N14" s="104" t="n"/>
      <c r="O14" s="103" t="inlineStr">
        <is>
          <t>MCQ-P2</t>
        </is>
      </c>
      <c r="P14" s="103" t="inlineStr">
        <is>
          <t>Pharma Plus เล่มม่วง 2</t>
        </is>
      </c>
      <c r="Q14" s="103" t="inlineStr">
        <is>
          <t>CASE_P2_GI_C03</t>
        </is>
      </c>
      <c r="R14" s="104" t="inlineStr">
        <is>
          <t>Adverse Effects of Aluminium Hydroxide (Constipation)</t>
        </is>
      </c>
    </row>
    <row r="15" ht="13.2" customHeight="1" s="49">
      <c r="A15" s="103" t="n">
        <v>13</v>
      </c>
      <c r="B15" s="104" t="inlineStr">
        <is>
          <t>เหตุผลที่ต้องผสม Al(OH)3 ร่วมกับ Mg(OH)2 ในยาลดกรดคือข้อใด</t>
        </is>
      </c>
      <c r="C15" s="103" t="n"/>
      <c r="D15" s="104" t="inlineStr">
        <is>
          <t>เพื่อเพิ่มการดูดซึมตัวยาเข้าสู่กระแสเลือด</t>
        </is>
      </c>
      <c r="E15" s="104" t="inlineStr">
        <is>
          <t>เพื่อลดอาการข้างเคียงเรื่องท้องผูกและท้องเสีย</t>
        </is>
      </c>
      <c r="F15" s="104" t="inlineStr">
        <is>
          <t>เพื่อลดการเกิด acid rebound</t>
        </is>
      </c>
      <c r="G15" s="104" t="inlineStr">
        <is>
          <t>เพื่อเพิ่มความคงตัวของตำรับยา</t>
        </is>
      </c>
      <c r="H15" s="104" t="inlineStr">
        <is>
          <t>เพื่อลดความเป็นพิษต่อไต</t>
        </is>
      </c>
      <c r="I15" s="103" t="n">
        <v>2</v>
      </c>
      <c r="J15" s="104" t="inlineStr">
        <is>
          <t>✅ คำตอบที่ถูกต้อง: ข้อ ข. เพื่อลดอาการข้างเคียงเรื่องท้องผูกและท้องเสีย
🎯 ทำไมข้อนี้ถึงถูก:
เกลืออะลูมิเนียมทำให้เกิดอาการท้องผูก (constipation) ในขณะที่เกลือแมกนีเซียมทำให้เกิดอาการท้องเสีย (diarrhea) การนำสารทั้งสองมาผสมกันในอัตราส่วนที่เหมาะสมจะช่วยหักล้างผลต่อระบบขับถ่าย (neutralize bowel effects) ทำให้ผู้ป่วยขับถ่ายได้เป็นปกติ
🔍 ข้ออื่นผิดเพราะอะไร:
• ข้อ ก. (เพิ่มการดูดซึมตัวยา): ไม่ถูกต้อง ยาลดกรดออกฤทธิ์เฉพาะที่ในทางเดินอาหาร ไม่ต้องการให้ดูดซึมเข้าร่างกาย
• ข้อ ค. (ลดการเกิด acid rebound): Acid rebound สัมพันธ์กับเกลือแคลเซียม ไม่ใช่เหตุผลหลักของการผสม Al และ Mg
• ข้อ ง. (เพิ่มความคงตัวของตำรับ): เหตุผลหลักคือด้านเภสัชวิทยาเพื่อหักล้างอาการข้างเคียงของระบบขับถ่าย
• ข้อ จ. (ลดความเป็นพิษต่อไต): ไม่ใช่เหตุผลหลัก</t>
        </is>
      </c>
      <c r="K15" s="103" t="n"/>
      <c r="L15" s="103" t="inlineStr">
        <is>
          <t>Peptic Ulcer Disease</t>
        </is>
      </c>
      <c r="M15" s="103" t="inlineStr">
        <is>
          <t>Clinic</t>
        </is>
      </c>
      <c r="N15" s="104" t="n"/>
      <c r="O15" s="103" t="inlineStr">
        <is>
          <t>MCQ-P2</t>
        </is>
      </c>
      <c r="P15" s="103" t="inlineStr">
        <is>
          <t>Pharma Plus เล่มม่วง 2</t>
        </is>
      </c>
      <c r="Q15" s="103" t="inlineStr">
        <is>
          <t>CASE_P2_GI_C03</t>
        </is>
      </c>
      <c r="R15" s="104" t="inlineStr">
        <is>
          <t>Antacid Combinations (Al-Mg Synergism)</t>
        </is>
      </c>
    </row>
    <row r="16" ht="13.2" customHeight="1" s="49">
      <c r="A16" s="103" t="n">
        <v>14</v>
      </c>
      <c r="B16" s="104" t="inlineStr">
        <is>
          <t>คำแนะนำในการรับประทานยาน้ำลดกรด Al(OH)3 + Mg(OH)2 ที่ถูกต้องที่สุดคือข้อใด</t>
        </is>
      </c>
      <c r="C16" s="103" t="n"/>
      <c r="D16" s="104" t="inlineStr">
        <is>
          <t>รับประทานพร้อมอาหารทันที</t>
        </is>
      </c>
      <c r="E16" s="104" t="inlineStr">
        <is>
          <t>รับประทานก่อนอาหาร 1 ชั่วโมง</t>
        </is>
      </c>
      <c r="F16" s="104" t="inlineStr">
        <is>
          <t>เขย่าขวดก่อนรับประทาน และรับประทานหลังอาหาร 1 ชั่วโมงและก่อนนอน</t>
        </is>
      </c>
      <c r="G16" s="104" t="inlineStr">
        <is>
          <t>รับประทานก่อนนอนเท่านั้นและห้ามดื่มน้ำตาม</t>
        </is>
      </c>
      <c r="H16" s="104" t="inlineStr">
        <is>
          <t>รับประทานร่วมกับยาอื่นพร้อมกันเพื่อลดการระคายเคืองกระเพาะอาหาร</t>
        </is>
      </c>
      <c r="I16" s="103" t="n">
        <v>3</v>
      </c>
      <c r="J16" s="104" t="inlineStr">
        <is>
          <t>✅ คำตอบที่ถูกต้อง: ข้อ ค. เขย่าขวดก่อนรับประทาน และรับประทานหลังอาหาร 1 ชั่วโมงและก่อนนอน
🎯 ทำไมข้อนี้ถึงถูก:
ยาน้ำลดกรดเป็นรูปแบบ suspension จึงต้องเขย่าขวดก่อนรินยาทุกครั้งเพื่อให้ยากระจายตัวสม่ำเสมอ และควรรับประทานหลังอาหาร 1 ชั่วโมงเนื่องจากอาหารจะช่วยชะลอ gastric emptying time ทำให้ยาลดกรดอยู่ในกระเพาะอาหารได้นานถึง 2-3 ชั่วโมง (เทียบกับทานตอนท้องว่างที่อยู่ได้เพียง 20-40 นาที)
🔍 ข้ออื่นผิดเพราะอะไร:
• ข้อ ก. (รับประทานพร้อมอาหารทันที): อาหารจะเจือจางยาและยาสะเทินกรดได้ไม่เต็มที่
• ข้อ ข. (รับประทานก่อนอาหาร 1 ชั่วโมง): ยาจะถูกบีบออกจากกระเพาะอาหารอย่างรวดเร็วภายใน 30 นาที
• ข้อ ง. (ห้ามดื่มน้ำตาม): สามารถดื่มน้ำตามเล็กน้อยเพื่อล้างคอได้
• ข้อ จ. (รับประทานร่วมกับยาอื่น): ยาลดกรดจะจับ chelation และลดการดูดซึมยาอื่น ต้องเว้นห่างอย่างน้อย 2 ชั่วโมง</t>
        </is>
      </c>
      <c r="K16" s="103" t="n"/>
      <c r="L16" s="103" t="inlineStr">
        <is>
          <t>Peptic Ulcer Disease</t>
        </is>
      </c>
      <c r="M16" s="103" t="inlineStr">
        <is>
          <t>Clinic</t>
        </is>
      </c>
      <c r="N16" s="104" t="n"/>
      <c r="O16" s="103" t="inlineStr">
        <is>
          <t>MCQ-P2</t>
        </is>
      </c>
      <c r="P16" s="103" t="inlineStr">
        <is>
          <t>Pharma Plus เล่มม่วง 2</t>
        </is>
      </c>
      <c r="Q16" s="103" t="inlineStr">
        <is>
          <t>CASE_P2_GI_C03</t>
        </is>
      </c>
      <c r="R16" s="104" t="inlineStr">
        <is>
          <t>Antacid Administration Timing &amp; Patient Counseling</t>
        </is>
      </c>
    </row>
    <row r="17" ht="13.2" customHeight="1" s="49">
      <c r="A17" s="103" t="n">
        <v>15</v>
      </c>
      <c r="B17" s="104" t="inlineStr">
        <is>
          <t>ยาเคลือบแผลในกระเพาะอาหาร Sucralfate มีกลไกการออกฤทธิ์อย่างไร</t>
        </is>
      </c>
      <c r="C17" s="103" t="n"/>
      <c r="D17" s="104" t="inlineStr">
        <is>
          <t>ยับยั้ง H2 receptor บน parietal cell</t>
        </is>
      </c>
      <c r="E17" s="104" t="inlineStr">
        <is>
          <t>ยับยั้ง H+/K+ ATPase pump อย่างถาวร</t>
        </is>
      </c>
      <c r="F17" s="104" t="inlineStr">
        <is>
          <t>สะเทินกรดในกระเพาะอาหารอย่างรวดเร็ว</t>
        </is>
      </c>
      <c r="G17" s="104" t="inlineStr">
        <is>
          <t>กระตุ้นการหลั่งเอนไซม์ pepsin</t>
        </is>
      </c>
      <c r="H17" s="104" t="inlineStr">
        <is>
          <t>รวมตัวกับโปรตีนบริเวณก้นแผลในสภาวะกรดกลายเป็นชั้นเจลเคลือบปกป้องแผล</t>
        </is>
      </c>
      <c r="I17" s="103" t="n">
        <v>5</v>
      </c>
      <c r="J17" s="104" t="inlineStr">
        <is>
          <t>✅ คำตอบที่ถูกต้อง: ข้อ จ. รวมตัวกับโปรตีนบริเวณก้นแผลในสภาวะกรดกลายเป็นชั้นเจลเคลือบปกป้องแผล
🎯 ทำไมข้อนี้ถึงถูก:
Sucralfate เป็นเกลือ complex ของ sulfated sucrose และ aluminium hydroxide เมื่ออยู่ในสภาวะที่เป็นกรด (pH &lt; 4) จะแตกตัวและรวมตัวกับโปรตีนที่มีประจุบวกบริเวณเนื้อตายที่ก้นแผล (exudate) เกิดเป็นสารเชิงซ้อนเหนียวคล้ายกาวเคลือบปกป้องแผลจากกรด, เปปซิน และเกลือน้ำดี
🔍 ข้ออื่นผิดเพราะอะไร:
• ข้อ ก. (ยับยั้ง H2 receptor): เป็นกลไกของยากลุ่ม H2-receptor antagonists (H2RA)
• ข้อ ข. (ยับยั้ง H+/K+ ATPase pump): เป็นกลไกของยากลุ่ม Proton Pump Inhibitors (PPIs)
• ข้อ ค. (สะเทินกรดในกระเพาะอาหาร): ฤทธิ์ลดกรดของ sucralfate มีน้อยมาก ไม่ใช่กลไกหลัก
• ข้อ ง. (กระตุ้น pepsin): ตรงข้ามกับความเป็นจริง sucralfate ช่วยจับและยับยั้ง pepsin</t>
        </is>
      </c>
      <c r="K17" s="103" t="n"/>
      <c r="L17" s="103" t="inlineStr">
        <is>
          <t>Peptic Ulcer Disease</t>
        </is>
      </c>
      <c r="M17" s="103" t="inlineStr">
        <is>
          <t>Clinic</t>
        </is>
      </c>
      <c r="N17" s="104" t="n"/>
      <c r="O17" s="103" t="inlineStr">
        <is>
          <t>MCQ-P2</t>
        </is>
      </c>
      <c r="P17" s="103" t="inlineStr">
        <is>
          <t>Pharma Plus เล่มม่วง 2</t>
        </is>
      </c>
      <c r="Q17" s="103" t="n"/>
      <c r="R17" s="104" t="inlineStr">
        <is>
          <t>Mucosal Protective Agents (Sucralfate Mechanism)</t>
        </is>
      </c>
    </row>
    <row r="18" ht="13.2" customHeight="1" s="49">
      <c r="A18" s="103" t="n">
        <v>16</v>
      </c>
      <c r="B18" s="104" t="inlineStr">
        <is>
          <t>ยาเหน็บทวารหนักข้อใดมีตัวยาสเตียรอยด์เป็นส่วนประกอบ</t>
        </is>
      </c>
      <c r="C18" s="103" t="n"/>
      <c r="D18" s="104" t="inlineStr">
        <is>
          <t>Glycerin suppository</t>
        </is>
      </c>
      <c r="E18" s="104" t="inlineStr">
        <is>
          <t>Bisacodyl suppository</t>
        </is>
      </c>
      <c r="F18" s="104" t="inlineStr">
        <is>
          <t>Preparation H suppository</t>
        </is>
      </c>
      <c r="G18" s="104" t="inlineStr">
        <is>
          <t>Anusol suppository</t>
        </is>
      </c>
      <c r="H18" s="104" t="inlineStr">
        <is>
          <t>Proctosedyl suppository</t>
        </is>
      </c>
      <c r="I18" s="103" t="n">
        <v>5</v>
      </c>
      <c r="J18" s="104" t="inlineStr">
        <is>
          <t>✅ คำตอบที่ถูกต้อง: ข้อ จ. Proctosedyl suppository
🎯 ทำไมข้อนี้ถึงถูก:
Proctosedyl suppository มีส่วนประกอบสำคัญคือ Hydrocortisone (corticosteroid ลดการอักเสบ บวม คัน) ร่วมกับ Cinchocaine hydrochloride (local anesthetic บรรเทาอาการเจ็บปวด)
🔍 ข้ออื่นผิดเพราะอะไร:
• ข้อ ก. (Glycerin suppository): เป็น hyperosmotic laxative สำหรับกระตุ้นการขับถ่าย ไม่มีตัวยาสเตียรอยด์
• ข้อ ข. (Bisacodyl suppository): เป็น stimulant laxative สำหรับบรรเทาอาการท้องผูก
• ข้อ ค. (Preparation H suppository): มีสารสกัดยีสต์ (Shark liver oil / Bio-dyne) ไม่มีคอร์ติโคสเตียรอยด์
• ข้อ ง. (Anusol suppository สูตรดั้งเดิม): ประกอบด้วย Zinc oxide, Balsam peru, Bismuth oxide ไม่มีสเตียรอยด์</t>
        </is>
      </c>
      <c r="K18" s="103" t="n"/>
      <c r="L18" s="103" t="inlineStr">
        <is>
          <t>Hemorrhoids</t>
        </is>
      </c>
      <c r="M18" s="103" t="inlineStr">
        <is>
          <t>Clinic</t>
        </is>
      </c>
      <c r="N18" s="104" t="n"/>
      <c r="O18" s="103" t="inlineStr">
        <is>
          <t>MCQ-P2</t>
        </is>
      </c>
      <c r="P18" s="103" t="inlineStr">
        <is>
          <t>Pharma Plus เล่มม่วง 2</t>
        </is>
      </c>
      <c r="Q18" s="103" t="inlineStr">
        <is>
          <t>CASE_P2_GI_C04</t>
        </is>
      </c>
      <c r="R18" s="104" t="inlineStr">
        <is>
          <t>Steroid-Containing Hemorrhoidal Suppositories</t>
        </is>
      </c>
    </row>
    <row r="19" ht="13.2" customHeight="1" s="49">
      <c r="A19" s="103" t="n">
        <v>17</v>
      </c>
      <c r="B19" s="104" t="inlineStr">
        <is>
          <t>คำแนะนำในการใช้ยาเหน็บทวารหนักข้อใดถูกต้องที่สุด</t>
        </is>
      </c>
      <c r="C19" s="103" t="n"/>
      <c r="D19" s="104" t="inlineStr">
        <is>
          <t>ควรเหน็บยาก่อนขับถ่ายอุจจาระทันที</t>
        </is>
      </c>
      <c r="E19" s="104" t="inlineStr">
        <is>
          <t>จุ่มแท่งยาในน้ำร้อนก่อนเหน็บเพื่อให้ละลายง่ายขึ้น</t>
        </is>
      </c>
      <c r="F19" s="104" t="inlineStr">
        <is>
          <t>ควรลุกขึ้นเดินทันทีหลังเหน็บยาเพื่อให้ยากระจายตัว</t>
        </is>
      </c>
      <c r="G19" s="104" t="inlineStr">
        <is>
          <t>สอดแท่งยาตื้นๆ บริเวณปากทวารหนักไม่ต้องสอดลึก</t>
        </is>
      </c>
      <c r="H19" s="104" t="inlineStr">
        <is>
          <t>ควรเหน็บยาหลังการขับถ่ายอุจจาระและนอนพัก 15-30 นาที</t>
        </is>
      </c>
      <c r="I19" s="103" t="n">
        <v>5</v>
      </c>
      <c r="J19" s="104" t="inlineStr">
        <is>
          <t>✅ คำตอบที่ถูกต้อง: ข้อ จ. ควรเหน็บยาหลังการขับถ่ายอุจจาระและนอนพัก 15-30 นาที
🎯 ทำไมข้อนี้ถึงถูก:
ควรเหน็บยาหลังขับถ่ายอุจจาระเสร็จเรียบร้อยเพื่อให้ยาคงอยู่ในทวารหนักได้นานโดยไม่ถูกขับออกมาพร้อมอุจจาระ และควรนอนพักนิ่งๆ ในท่านอนตะแคงประมาณ 15-30 นาที เพื่อป้องกันแท่งยาไหลย้อนออกมาขณะยากำลังละลาย
🔍 ข้ออื่นผิดเพราะอะไร:
• ข้อ ก. (เหน็บยาก่อนขับถ่าย): ตัวยาจะถูกดันหลุดออกมาพร้อมอุจจาระก่อนที่จะออกฤทธิ์หรือดูดซึม
• ข้อ ข. (จุ่มน้ำร้อน): น้ำร้อนจะทำให้เบสยาเหน็บ (cocoa butter / gelatin) ละลายเหลวเสียรูปทรงจนสอดไม่ได้ หากยานิ่มควรแช่ตู้เย็นหรือน้ำเย็น
• ข้อ ค. (ลุกขึ้นเดินทันที): แรงโน้มถ่วงและการเคลื่อนไหวจะดันให้แท่งยาหรือของเหลวไหลย้อนออกนอกทวารหนัก
• ข้อ ง. (สอดตื้นๆ): ต้องสอดแท่งยาให้พ้นหูรูดทวารหนัก (anal sphincter) ประมาณ 1 นิ้ว มิฉะนั้นกล้ามเนื้อหูรูดจะบีบดันยาหลุดออกมา</t>
        </is>
      </c>
      <c r="K19" s="103" t="n"/>
      <c r="L19" s="103" t="inlineStr">
        <is>
          <t>Hemorrhoids</t>
        </is>
      </c>
      <c r="M19" s="103" t="inlineStr">
        <is>
          <t>Clinic</t>
        </is>
      </c>
      <c r="N19" s="104" t="n"/>
      <c r="O19" s="103" t="inlineStr">
        <is>
          <t>MCQ-P2</t>
        </is>
      </c>
      <c r="P19" s="103" t="inlineStr">
        <is>
          <t>Pharma Plus เล่มม่วง 2</t>
        </is>
      </c>
      <c r="Q19" s="103" t="inlineStr">
        <is>
          <t>CASE_P2_GI_C04</t>
        </is>
      </c>
      <c r="R19" s="104" t="inlineStr">
        <is>
          <t>Rectal Suppository Administration Technique</t>
        </is>
      </c>
    </row>
    <row r="20" ht="13.2" customHeight="1" s="49">
      <c r="A20" s="103" t="n">
        <v>18</v>
      </c>
      <c r="B20" s="104" t="inlineStr">
        <is>
          <t>กลไกการหลั่งกรดในกระเพาะอาหารผ่านเซลล์ใดและสารใดเป็นตัวกระตุ้นหลัก</t>
        </is>
      </c>
      <c r="C20" s="103" t="n"/>
      <c r="D20" s="104" t="inlineStr">
        <is>
          <t>Chief cell กระตุ้นโดย Pepsinogen</t>
        </is>
      </c>
      <c r="E20" s="104" t="inlineStr">
        <is>
          <t>G cell กระตุ้นโดย Somatostatin</t>
        </is>
      </c>
      <c r="F20" s="104" t="inlineStr">
        <is>
          <t>Mucous neck cell กระตุ้นโดย Bicarbonate</t>
        </is>
      </c>
      <c r="G20" s="104" t="inlineStr">
        <is>
          <t>Parietal cell กระตุ้นโดย Histamine, Gastrin, Acetylcholine</t>
        </is>
      </c>
      <c r="H20" s="104" t="inlineStr">
        <is>
          <t>ECL cell กระตุ้นโดย Prostaglandin</t>
        </is>
      </c>
      <c r="I20" s="103" t="n">
        <v>4</v>
      </c>
      <c r="J20" s="104" t="inlineStr">
        <is>
          <t>✅ คำตอบที่ถูกต้อง: ข้อ ง. Parietal cell กระตุ้นโดย Histamine, Gastrin, Acetylcholine
🎯 ทำไมข้อนี้ถึงถูก:
Parietal cell (Oxyntic cell) ในกระเพาะอาหารทำหน้าที่หลั่งกรด hydrochloric (HCl) ผ่าน H+/K+ ATPase pump โดยถูกกระตุ้นโดยสารสื่อประสาทและฮอร์โมนหลัก 3 ชนิด ได้แก่ Histamine (ผ่าน H2 receptor), Gastrin (ผ่าน CCK-B receptor) และ Acetylcholine (ผ่าน M3 muscarinic receptor)
🔍 ข้ออื่นผิดเพราะอะไร:
• ข้อ ก. (Chief cell): ทำหน้าที่หลั่ง Pepsinogen และ Gastric lipase ไม่ได้หลั่งกรด
• ข้อ ข. (G cell): อยู่บริเวณ antrum ทำหน้าที่หลั่งฮอร์โมน Gastrin ไม่ได้หลั่งกรด
• ข้อ ค. (Mucous neck cell): ทำหน้าที่หลั่งเมือก (mucus) และ bicarbonate เพื่อปกป้องเยื่อบุกระเพาะอาหาร
• ข้อ จ. (ECL cell): ทำหน้าที่หลั่ง Histamine เพื่อไปกระตุ้น parietal cell ต่อไป</t>
        </is>
      </c>
      <c r="K20" s="103" t="n"/>
      <c r="L20" s="103" t="inlineStr">
        <is>
          <t>Peptic Ulcer Disease</t>
        </is>
      </c>
      <c r="M20" s="103" t="inlineStr">
        <is>
          <t>Clinic</t>
        </is>
      </c>
      <c r="N20" s="104" t="n"/>
      <c r="O20" s="103" t="inlineStr">
        <is>
          <t>MCQ-P2</t>
        </is>
      </c>
      <c r="P20" s="103" t="inlineStr">
        <is>
          <t>Pharma Plus เล่มม่วง 2</t>
        </is>
      </c>
      <c r="Q20" s="103" t="n"/>
      <c r="R20" s="104" t="inlineStr">
        <is>
          <t>Physiology of Gastric Acid Secretion</t>
        </is>
      </c>
    </row>
    <row r="21" ht="13.2" customHeight="1" s="49">
      <c r="A21" s="103" t="n">
        <v>19</v>
      </c>
      <c r="B21" s="104" t="inlineStr">
        <is>
          <t>ยาในกลุ่ม H2-receptor antagonists ตัวใดมีฤทธิ์ยับยั้งเอนไซม์ Cytochrome P450 สูงที่สุด</t>
        </is>
      </c>
      <c r="C21" s="103" t="n"/>
      <c r="D21" s="104" t="inlineStr">
        <is>
          <t>Ranitidine</t>
        </is>
      </c>
      <c r="E21" s="104" t="inlineStr">
        <is>
          <t>Famotidine</t>
        </is>
      </c>
      <c r="F21" s="104" t="inlineStr">
        <is>
          <t>Nizatidine</t>
        </is>
      </c>
      <c r="G21" s="104" t="inlineStr">
        <is>
          <t>Roxatidine</t>
        </is>
      </c>
      <c r="H21" s="104" t="inlineStr">
        <is>
          <t>Cimetidine</t>
        </is>
      </c>
      <c r="I21" s="103" t="n">
        <v>5</v>
      </c>
      <c r="J21" s="104" t="inlineStr">
        <is>
          <t>✅ คำตอบที่ถูกต้อง: ข้อ จ. Cimetidine
🎯 ทำไมข้อนี้ถึงถูก:
Cimetidine มีโครงสร้าง imidazole ring ที่จับกับ heme iron ของเอนไซม์ Cytochrome P450 (โดยเฉพาะ CYP1A2, CYP2C9, CYP2D6, CYP3A4) อย่างเหนียวแน่น ทำให้มีฤทธิ์ enzyme inhibitor สูงที่สุดในกลุ่ม เกิด drug interactions กับยาอื่นจำนวนมาก
🔍 ข้ออื่นผิดเพราะอะไร:
• ข้อ ก. (Ranitidine): มีฤทธิ์ยับยั้ง CYP450 น้อยมาก (น้อยกว่า cimetidine ประมาณ 5-10 เท่า)
• ข้อ ข. (Famotidine): ไม่ยับยั้งเอนไซม์ Cytochrome P450 จึงมีความปลอดภัยด้าน drug interaction สูง
• ข้อ ค. (Nizatidine): ไม่ยับยั้งเอนไซม์ Cytochrome P450
• ข้อ ง. (Roxatidine): ไม่ยับยั้งเอนไซม์ Cytochrome P450</t>
        </is>
      </c>
      <c r="K21" s="103" t="n"/>
      <c r="L21" s="103" t="inlineStr">
        <is>
          <t>Peptic Ulcer Disease</t>
        </is>
      </c>
      <c r="M21" s="103" t="inlineStr">
        <is>
          <t>Clinic</t>
        </is>
      </c>
      <c r="N21" s="104" t="n"/>
      <c r="O21" s="103" t="inlineStr">
        <is>
          <t>MCQ-P2</t>
        </is>
      </c>
      <c r="P21" s="103" t="inlineStr">
        <is>
          <t>Pharma Plus เล่มม่วง 2</t>
        </is>
      </c>
      <c r="Q21" s="103" t="n"/>
      <c r="R21" s="104" t="inlineStr">
        <is>
          <t>H2RA Cytochrome P450 Inhibition Potency</t>
        </is>
      </c>
    </row>
    <row r="22" ht="13.2" customHeight="1" s="49">
      <c r="A22" s="103" t="n">
        <v>20</v>
      </c>
      <c r="B22" s="104" t="inlineStr">
        <is>
          <t>อาการข้างเคียง gynecomastia และ impotence สัมพันธ์กับยาต้านการหลั่งกรดตัวใด</t>
        </is>
      </c>
      <c r="C22" s="103" t="n"/>
      <c r="D22" s="104" t="inlineStr">
        <is>
          <t>Omeprazole</t>
        </is>
      </c>
      <c r="E22" s="104" t="inlineStr">
        <is>
          <t>Cimetidine</t>
        </is>
      </c>
      <c r="F22" s="104" t="inlineStr">
        <is>
          <t>Famotidine</t>
        </is>
      </c>
      <c r="G22" s="104" t="inlineStr">
        <is>
          <t>Lansoprazole</t>
        </is>
      </c>
      <c r="H22" s="104" t="inlineStr">
        <is>
          <t>Rabeprazole</t>
        </is>
      </c>
      <c r="I22" s="103" t="n">
        <v>2</v>
      </c>
      <c r="J22" s="104" t="inlineStr">
        <is>
          <t>✅ คำตอบที่ถูกต้อง: ข้อ ข. Cimetidine
🎯 ทำไมข้อนี้ถึงถูก:
Cimetidine มีฤทธิ์ anti-androgenic effect โดยแย่งจับกับ androgen receptor และยับยั้งเอนไซม์ CYP ที่ทำลาย estradiol ทำให้เกิดเต้านมโตในเพศชาย (gynecomastia), น้ำนมไหล (galactorrhea) และเสื่อมสมรรถภาพทางเพศ (impotence) เมื่อใช้ขนาดสูงหรือต่อเนื่อง
🔍 ข้ออื่นผิดเพราะอะไร:
• ข้อ ก. (Omeprazole): เป็นยายับยั้ง H+/K+ ATPase ไม่มีฤทธิ์ anti-androgen
• ข้อ ค. (Famotidine): เป็น H2RA ที่ไม่มีผลต่อฮอร์โมนเพศและไม่ทำให้เกิด gynecomastia
• ข้อ ง. (Lansoprazole): เป็นยากลุ่ม PPI ไม่มีฤทธิ์ต้านแอนโดรเจน
• ข้อ จ. (Rabeprazole): ไม่มีผลข้างเคียงด้านฮอร์โมนเพศ</t>
        </is>
      </c>
      <c r="K22" s="103" t="n"/>
      <c r="L22" s="103" t="inlineStr">
        <is>
          <t>Peptic Ulcer Disease</t>
        </is>
      </c>
      <c r="M22" s="103" t="inlineStr">
        <is>
          <t>Clinic</t>
        </is>
      </c>
      <c r="N22" s="104" t="n"/>
      <c r="O22" s="103" t="inlineStr">
        <is>
          <t>MCQ-P2</t>
        </is>
      </c>
      <c r="P22" s="103" t="inlineStr">
        <is>
          <t>Pharma Plus เล่มม่วง 2</t>
        </is>
      </c>
      <c r="Q22" s="103" t="n"/>
      <c r="R22" s="104" t="inlineStr">
        <is>
          <t>Endocrine Adverse Effects of Cimetidine (Gynecomastia)</t>
        </is>
      </c>
    </row>
    <row r="23" ht="13.2" customHeight="1" s="49">
      <c r="A23" s="103" t="n">
        <v>21</v>
      </c>
      <c r="B23" s="104" t="inlineStr">
        <is>
          <t>จากอาการข้างต้น ผู้ป่วยน่าจะเป็นโรคใด</t>
        </is>
      </c>
      <c r="C23" s="103" t="n"/>
      <c r="D23" s="104" t="inlineStr">
        <is>
          <t>Gastric ulcer</t>
        </is>
      </c>
      <c r="E23" s="104" t="inlineStr">
        <is>
          <t>Duodenal ulcer</t>
        </is>
      </c>
      <c r="F23" s="104" t="inlineStr">
        <is>
          <t>Gastroesophageal reflux disease</t>
        </is>
      </c>
      <c r="G23" s="104" t="inlineStr">
        <is>
          <t>Irritable bowel syndrome</t>
        </is>
      </c>
      <c r="H23" s="104" t="inlineStr">
        <is>
          <t>Acute pancreatitis</t>
        </is>
      </c>
      <c r="I23" s="103" t="n">
        <v>3</v>
      </c>
      <c r="J23" s="104" t="inlineStr">
        <is>
          <t>✅ คำตอบที่ถูกต้อง: ข้อ ค. Gastroesophageal reflux disease
🎯 ทำไมข้อนี้ถึงถูก:
อาการปวดแสบยอดอก (heartburn) แน่นหน้าอก ร่วมกับพฤติกรรมเสี่ยงดื่มสุรา สูบบุหรี่ และความเครียด เป็นอาการแสดงคลาสสิกของโรคกรดไหลย้อน (Gastroesophageal Reflux Disease / GERD)
🔍 ข้ออื่นผิดเพราะอะไร:
• ข้อ ก. (Gastric ulcer): มักมีอาการปวดจุกแน่นลิ้นปี่สัมพันธ์กับอาหาร โดยมักปวดมากขึ้นหลังรับประทานอาหาร
• ข้อ ข. (Duodenal ulcer): มักปวดแสบลิ้นปี่ตอนท้องว่างหรือช่วงดึก รับประทานอาหารแล้วอาการปวดทุเลาลง
• ข้อ ง. (Irritable bowel syndrome): มีอาการปวดเกร็งท้องส่วนล่างสัมพันธ์กับการขับถ่ายและการเปลี่ยนรูปอุจจาระ
• ข้อ จ. (Acute pancreatitis): ปวดท้องรุนแรงบริเวณลิ้นปี่ร้าวทะลุไปข้างหลัง มีไข้ คลื่นไส้อาเจียนรุนแรง
📌 หมายเหตุ: ในตารางเฉลยเดิมพิมพ์ - แต่ข้อความเฉลยและพยาธิสภาพตรงกับ Gastroesophageal reflux disease (ข้อ ค)</t>
        </is>
      </c>
      <c r="K23" s="103" t="n"/>
      <c r="L23" s="103" t="inlineStr">
        <is>
          <t>GERD</t>
        </is>
      </c>
      <c r="M23" s="103" t="inlineStr">
        <is>
          <t>Clinic</t>
        </is>
      </c>
      <c r="N23" s="104" t="inlineStr">
        <is>
          <t>ในตารางเฉลยเดิมพิมพ์ - แต่ข้อความเฉลยและพยาธิสภาพตรงกับ Gastroesophageal reflux disease (ข้อ ค)</t>
        </is>
      </c>
      <c r="O23" s="103" t="inlineStr">
        <is>
          <t>MCQ-P2</t>
        </is>
      </c>
      <c r="P23" s="103" t="inlineStr">
        <is>
          <t>Pharma Plus เล่มม่วง 2</t>
        </is>
      </c>
      <c r="Q23" s="103" t="inlineStr">
        <is>
          <t>CASE_P2_GI_C05</t>
        </is>
      </c>
      <c r="R23" s="104" t="inlineStr">
        <is>
          <t>Clinical Presentation &amp; Differential Diagnosis of GERD</t>
        </is>
      </c>
    </row>
    <row r="24" ht="13.2" customHeight="1" s="49">
      <c r="A24" s="103" t="n">
        <v>22</v>
      </c>
      <c r="B24" s="104" t="inlineStr">
        <is>
          <t>แนวทางการรักษาและปรับเปลี่ยนพฤติกรรมข้อใดไม่ถูกต้อง</t>
        </is>
      </c>
      <c r="C24" s="103" t="n"/>
      <c r="D24" s="104" t="inlineStr">
        <is>
          <t>ให้รับประทานอาหารมื้อหนักก่อนนอนอย่างน้อย 1 ชั่วโมง</t>
        </is>
      </c>
      <c r="E24" s="104" t="inlineStr">
        <is>
          <t>ยกหัวเตียงให้สูงขึ้น 6-8 นิ้วในเวลานอน</t>
        </is>
      </c>
      <c r="F24" s="104" t="inlineStr">
        <is>
          <t>งดการดื่มสุราและสูบบุหรี่</t>
        </is>
      </c>
      <c r="G24" s="104" t="inlineStr">
        <is>
          <t>ยา H2RA สามารถให้รับประทานวันละครั้งก่อนนอนได้ โดยเฉพาะในผู้ป่วยที่ได้รับยาในกลุ่ม PPI และไม่สามารถควบคุมอาการได้ โดยให้รับประทานร่วมกับยากลุ่ม PPI</t>
        </is>
      </c>
      <c r="H24" s="104" t="inlineStr">
        <is>
          <t>หลีกเลี่ยงอาหารที่มีไขมันสูง ช็อกโกแลต ชา กาแฟ</t>
        </is>
      </c>
      <c r="I24" s="103" t="n">
        <v>1</v>
      </c>
      <c r="J24" s="104" t="inlineStr">
        <is>
          <t>✅ คำตอบที่ถูกต้อง: ข้อ ก. ให้รับประทานอาหารมื้อหนักก่อนนอนอย่างน้อย 1 ชั่วโมง
🎯 ทำไมข้อนี้ถึงถูก:
ข้อปฏิบัติที่ถูกต้องสำหรับผู้ป่วย GERD คือต้องหลีกเลี่ยงการรับประทานอาหารก่อนนอนอย่างน้อย 3-4 ชั่วโมง เพื่อป้องกัน gastric distension และกรดไหลย้อนขณะนอนราบ การแนะนำให้ทานก่อนนอน 1 ชั่วโมงจึงเป็นคำแนะนำที่ไม่ถูกต้องอย่างยิ่ง
🔍 ข้ออื่นผิดเพราะอะไร:
• ข้อ ก.: เป็นคำแนะนำที่ผิดอย่างชัดเจน เพราะต้องเว้นห่างอย่างน้อย 3-4 ชั่วโมงก่อนเอนตัวนอน
• ข้อ ข. (ยกหัวเตียงสูง 6-8 นิ้ว): ถูกต้อง ช่วยอาศัยแรงโน้มถ่วงป้องกันกรดไหลย้อนขณะหลับ
• ข้อ ค. (งดสุราและบุหรี่): ถูกต้อง แอลกอฮอล์และนิโคตินทำให้หูรูดหลอดอาหารส่วนล่าง (LES) คลายตัว
• ข้อ ง. (H2RA ก่อนนอนร่วมกับ PPI): ถูกต้อง ตามหลักวิชาการสามารถเสริม H2RA ก่อนนอนเพื่อคุม nocturnal acid breakthrough ได้
• ข้อ จ. (เลี่ยงไขมัน ช็อกโกแลต คาเฟอีน): ถูกต้อง เพราะอาหารเหล่านี้ลด LES tone และชะลอ gastric emptying
📌 หมายเหตุ: เฉลยระบุ ก เป็นข้อที่ไม่ถูกต้อง (และมีโน้ตวิชาการสนับสนุนข้อ ง ว่าสามารถให้ H2RA ก่อนนอนร่วมกับ PPI ได้)</t>
        </is>
      </c>
      <c r="K24" s="103" t="n"/>
      <c r="L24" s="103" t="inlineStr">
        <is>
          <t>GERD</t>
        </is>
      </c>
      <c r="M24" s="103" t="inlineStr">
        <is>
          <t>Clinic</t>
        </is>
      </c>
      <c r="N24" s="104" t="inlineStr">
        <is>
          <t>เฉลยระบุ ก เป็นข้อที่ไม่ถูกต้อง (และมีโน้ตวิชาการสนับสนุนข้อ ง ว่าสามารถให้ H2RA ก่อนนอนร่วมกับ PPI ได้)</t>
        </is>
      </c>
      <c r="O24" s="103" t="inlineStr">
        <is>
          <t>MCQ-P2</t>
        </is>
      </c>
      <c r="P24" s="103" t="inlineStr">
        <is>
          <t>Pharma Plus เล่มม่วง 2</t>
        </is>
      </c>
      <c r="Q24" s="103" t="inlineStr">
        <is>
          <t>CASE_P2_GI_C05</t>
        </is>
      </c>
      <c r="R24" s="104" t="inlineStr">
        <is>
          <t>Lifestyle Modifications &amp; Step-down/Combination Therapy</t>
        </is>
      </c>
    </row>
    <row r="25" ht="13.2" customHeight="1" s="49">
      <c r="A25" s="103" t="n">
        <v>23</v>
      </c>
      <c r="B25" s="104" t="inlineStr">
        <is>
          <t>ยาต้านอาเจียนกลุ่ม 5-HT3 receptor antagonist ที่นิยมใช้ป้องกัน CINV คือข้อใด</t>
        </is>
      </c>
      <c r="C25" s="103" t="n"/>
      <c r="D25" s="104" t="inlineStr">
        <is>
          <t>Metoclopramide</t>
        </is>
      </c>
      <c r="E25" s="104" t="inlineStr">
        <is>
          <t>Ondansetron</t>
        </is>
      </c>
      <c r="F25" s="104" t="inlineStr">
        <is>
          <t>Domperidone</t>
        </is>
      </c>
      <c r="G25" s="104" t="inlineStr">
        <is>
          <t>Dimenhydrinate</t>
        </is>
      </c>
      <c r="H25" s="104" t="inlineStr">
        <is>
          <t>Aprepitant</t>
        </is>
      </c>
      <c r="I25" s="103" t="n">
        <v>2</v>
      </c>
      <c r="J25" s="104" t="inlineStr">
        <is>
          <t>✅ คำตอบที่ถูกต้อง: ข้อ ข. Ondansetron
🎯 ทำไมข้อนี้ถึงถูก:
Ondansetron เป็น selective 5-HT3 receptor antagonist ออกฤทธิ์ยับยั้ง serotonin receptors ทั้งที่ peripheral vagal nerve terminals ในทางเดินอาหารและที่ central chemoreceptor trigger zone (CTZ) เป็นยาหลักที่นิยมใช้ป้องกันและรักษา chemotherapy-induced nausea and vomiting (CINV)
🔍 ข้ออื่นผิดเพราะอะไร:
• ข้อ ก. (Metoclopramide): ออกฤทธิ์หลักเป็น D2 receptor antagonist และ 5-HT4 agonist
• ข้อ ค. (Domperidone): เป็น peripheral D2 receptor antagonist
• ข้อ ง. (Dimenhydrinate): เป็น first-generation H1-antihistamine ใช้สำหรับ motion sickness
• ข้อ จ. (Aprepitant): เป็นยาในกลุ่ม Substance P / Neurokinin-1 (NK1) receptor antagonist</t>
        </is>
      </c>
      <c r="K25" s="103" t="n"/>
      <c r="L25" s="103" t="inlineStr">
        <is>
          <t>Nausea &amp; Vomiting</t>
        </is>
      </c>
      <c r="M25" s="103" t="inlineStr">
        <is>
          <t>Clinic</t>
        </is>
      </c>
      <c r="N25" s="104" t="n"/>
      <c r="O25" s="103" t="inlineStr">
        <is>
          <t>MCQ-P2</t>
        </is>
      </c>
      <c r="P25" s="103" t="inlineStr">
        <is>
          <t>Pharma Plus เล่มม่วง 2</t>
        </is>
      </c>
      <c r="Q25" s="103" t="n"/>
      <c r="R25" s="104" t="inlineStr">
        <is>
          <t>Antiemetics (5-HT3 Antagonists)</t>
        </is>
      </c>
    </row>
    <row r="26" ht="13.2" customHeight="1" s="49">
      <c r="A26" s="103" t="n">
        <v>24</v>
      </c>
      <c r="B26" s="104" t="inlineStr">
        <is>
          <t>ยาที่ผู้ป่วยไม่สมควรได้รับเป็นอย่างยิ่ง คือข้อใด</t>
        </is>
      </c>
      <c r="C26" s="103" t="n"/>
      <c r="D26" s="104" t="inlineStr">
        <is>
          <t>ผงน้ำตาลเกลือแร่</t>
        </is>
      </c>
      <c r="E26" s="104" t="inlineStr">
        <is>
          <t>Norfloxacin</t>
        </is>
      </c>
      <c r="F26" s="104" t="inlineStr">
        <is>
          <t>Loperamide</t>
        </is>
      </c>
      <c r="G26" s="104" t="inlineStr">
        <is>
          <t>Chlortetracycline</t>
        </is>
      </c>
      <c r="H26" s="104" t="inlineStr">
        <is>
          <t>Furazolidine</t>
        </is>
      </c>
      <c r="I26" s="103" t="n">
        <v>3</v>
      </c>
      <c r="J26" s="104" t="inlineStr">
        <is>
          <t>✅ คำตอบที่ถูกต้อง: ข้อ ค. Loperamide
🎯 ทำไมข้อนี้ถึงถูก:
ในผู้ป่วยที่มีภาวะท้องเสียจากการติดเชื้อแบคทีเรียในทางเดินอาหาร (bacterial infectious diarrhea) ห้ามใช้ยาหยุดถ่ายกลุ่ม antimotility เช่น Loperamide เด็ดขาด เพราะจะลดการบีบตัวของลำไส้ ทำให้แบคทีเรียและสารพิษคั่งค้าง เกิดภาวะ toxic megacolon และเชื้อบุกรุกเข้าสู่กระแสเลือดได้
🔍 ข้ออื่นผิดเพราะอะไร:
• ข้อ ก. (ผงน้ำตาลเกลือแร่): เป็นการรักษาตามอาการที่สำคัญที่สุดเพื่อป้องกันภาวะขาดน้ำ
• ข้อ ข. (Norfloxacin): แม้ในเด็กอายุ &lt;18 ปี ควรระวัง arthropathy แต่ไม่ใช่ข้อห้ามใช้เด็ดขาดเท่า Loperamide ในกรณีติดเชื้อรุนแรง
• ข้อ ค. (Loperamide): ข้อห้ามใช้อย่างยิ่งใน invasive bacterial enteritis
• ข้อ ง. (Chlortetracycline): เป็นยาต้านจุลชีพสำหรับสัตว์ ไม่ได้นำมาใช้ในมนุษย์
• ข้อ จ. (Furazolidine): ไม่มีรายการยานี้จำหน่ายในปัจจุบัน
📌 หมายเหตุ: เฉลยระบุ ค ง จ (Loperamide ห้ามใช้ในท้องเสียติดเชื้อ, Chlortetracycline เป็นยาสัตว์, Furazolidine ไม่มีจำหน่าย)</t>
        </is>
      </c>
      <c r="K26" s="103" t="n"/>
      <c r="L26" s="103" t="inlineStr">
        <is>
          <t>Diarrhea</t>
        </is>
      </c>
      <c r="M26" s="103" t="inlineStr">
        <is>
          <t>Clinic</t>
        </is>
      </c>
      <c r="N26" s="104" t="inlineStr">
        <is>
          <t>เฉลยระบุ ค ง จ (Loperamide ห้ามใช้ในท้องเสียติดเชื้อ, Chlortetracycline เป็นยาสัตว์, Furazolidine ไม่มีจำหน่าย)</t>
        </is>
      </c>
      <c r="O26" s="103" t="inlineStr">
        <is>
          <t>MCQ-P2</t>
        </is>
      </c>
      <c r="P26" s="103" t="inlineStr">
        <is>
          <t>Pharma Plus เล่มม่วง 2</t>
        </is>
      </c>
      <c r="Q26" s="103" t="inlineStr">
        <is>
          <t>CASE_P2_GI_C06</t>
        </is>
      </c>
      <c r="R26" s="104" t="inlineStr">
        <is>
          <t>Contraindicated Medications in Infectious Diarrhea</t>
        </is>
      </c>
    </row>
    <row r="27" ht="13.2" customHeight="1" s="49">
      <c r="A27" s="103" t="n">
        <v>25</v>
      </c>
      <c r="B27" s="104" t="inlineStr">
        <is>
          <t>ในผู้ใหญ่ คนปกติ ถ้าพบว่า ผู้ป่วยท้องเสียจากเชื้อ Salmonella จะให้ยาต้านจุลชีพในข้อใด</t>
        </is>
      </c>
      <c r="C27" s="103" t="n"/>
      <c r="D27" s="104" t="inlineStr">
        <is>
          <t>Norfloxacin</t>
        </is>
      </c>
      <c r="E27" s="104" t="inlineStr">
        <is>
          <t>Ofloxacin</t>
        </is>
      </c>
      <c r="F27" s="104" t="inlineStr">
        <is>
          <t>Chloramphenicol</t>
        </is>
      </c>
      <c r="G27" s="104" t="inlineStr">
        <is>
          <t>Furazolidine</t>
        </is>
      </c>
      <c r="H27" s="104" t="inlineStr">
        <is>
          <t>ไม่ต้องให้ยาต้านจุลชีพ</t>
        </is>
      </c>
      <c r="I27" s="103" t="n">
        <v>1</v>
      </c>
      <c r="J27" s="104" t="inlineStr">
        <is>
          <t>✅ คำตอบที่ถูกต้อง: ข้อ ก. Norfloxacin (หรือ ไม่ต้องให้ยาต้านจุลชีพ)
🎯 ทำไมข้อนี้ถึงถูก:
ตามแนวข้อสอบสภาฯ เฉลย Norfloxacin (Fluoroquinolone เป็น drug of choice สำหรับ invasive bacterial diarrhea) ทั้งนี้ในทาง clinical guideline หากเป็นผู้ใหญ่ภูมิคุ้มกันปกติที่มีอาการไม่รุนแรง (uncomplicated non-typhoidal Salmonella) มักไม่แนะนำยาปฏิชีวนะเพื่อป้องกัน prolong carrier state
🔍 ข้ออื่นผิดเพราะอะไร:
• ข้อ ข. (Ofloxacin): แม้เป็น fluoroquinolone แต่นิยมใช้ Norfloxacin หรือ Ciprofloxacin มากกว่าใน GI infection
• ข้อ ค. (Chloramphenicol): มีพิษกดไขกระดูก (bone marrow suppression / aplastic anemia) ใช้เฉพาะกรณี severe typhoid fever ที่ดื้อยาอื่น
• ข้อ ง. (Furazolidine): ไม่มีใช้แล้วในเวชปฏิบัติปัจจุบัน
• ข้อ จ. (ไม่ต้องให้ยาต้านจุลชีพ): เป็นแนวทางสำหรับ mild non-typhoidal gastroenteritis ใน immunocompetent host
📌 หมายเหตุ: เฉลยสภาฯ ข้อ ก (Norfloxacin) เป็น first-line empiric treatment ในข้อสอบ</t>
        </is>
      </c>
      <c r="K27" s="103" t="n"/>
      <c r="L27" s="103" t="inlineStr">
        <is>
          <t>Diarrhea</t>
        </is>
      </c>
      <c r="M27" s="103" t="inlineStr">
        <is>
          <t>Clinic</t>
        </is>
      </c>
      <c r="N27" s="104" t="inlineStr">
        <is>
          <t>เฉลยสภาฯ ข้อ ก (Norfloxacin) เป็น first-line empiric treatment ในข้อสอบ</t>
        </is>
      </c>
      <c r="O27" s="103" t="inlineStr">
        <is>
          <t>MCQ-P2</t>
        </is>
      </c>
      <c r="P27" s="103" t="inlineStr">
        <is>
          <t>Pharma Plus เล่มม่วง 2</t>
        </is>
      </c>
      <c r="Q27" s="103" t="n"/>
      <c r="R27" s="104" t="inlineStr">
        <is>
          <t>Salmonella Gastroenteritis Management</t>
        </is>
      </c>
    </row>
    <row r="28" ht="13.2" customHeight="1" s="49">
      <c r="A28" s="103" t="n">
        <v>26</v>
      </c>
      <c r="B28" s="104" t="inlineStr">
        <is>
          <t>Hyoscine ออกฤทธิ์ที่ไหน ผลข้างเคียงที่พบบ่อยคืออะไร</t>
        </is>
      </c>
      <c r="C28" s="103" t="n"/>
      <c r="D28" s="104" t="inlineStr">
        <is>
          <t>Nicotinic receptor, ปากแห้ง ตาพร่า ท้องผูก</t>
        </is>
      </c>
      <c r="E28" s="104" t="inlineStr">
        <is>
          <t>Muscarinic receptor, ปากแห้ง ตาพร่า ท้องผูก</t>
        </is>
      </c>
      <c r="F28" s="104" t="inlineStr">
        <is>
          <t>Beta-2 receptor, หลอดลมตีบ</t>
        </is>
      </c>
      <c r="G28" s="104" t="inlineStr">
        <is>
          <t>Beta-1 receptor, หลอดลมตีบ</t>
        </is>
      </c>
      <c r="H28" s="104" t="inlineStr">
        <is>
          <t>Alpha 1 receptor, ปากแห้ง ตาพร่า ท้องผูก</t>
        </is>
      </c>
      <c r="I28" s="103" t="n">
        <v>2</v>
      </c>
      <c r="J28" s="104" t="inlineStr">
        <is>
          <t>✅ คำตอบที่ถูกต้อง: ข้อ ข. Muscarinic receptor, ปากแห้ง ตาพร่า ท้องผูก
🎯 ทำไมข้อนี้ถึงถูก:
Hyoscine butylbromide (Buscopan) เป็น antimuscarinic agent ออกฤทธิ์ปิดกั้น Muscarinic acetylcholine receptors บนกล้ามเนื้อเรียบของทางเดินอาหาร ช่วยลดการบีบเกร็ง (antispasmodic) ผลข้างเคียงเด่นคือ anticholinergic side effects ได้แก่ ปากแห้ง ตาพร่า ท้องผูก และปัสสาวะคั่ง
🔍 ข้ออื่นผิดเพราะอะไร:
• ข้อ ก. (Nicotinic receptor): ไม่ได้ออกฤทธิ์ปิดกั้น nicotinic receptor เป็นหลัก
• ข้อ ค. (Beta-2 receptor): เป็น adrenergic receptor ที่กล้ามเนื้อเรียบหลอดลมและหลอดเลือด
• ข้อ ง. (Beta-1 receptor): เป็น cardiac adrenergic receptor
• ข้อ จ. (Alpha 1 receptor): เป็น vascular adrenergic receptor</t>
        </is>
      </c>
      <c r="K28" s="103" t="n"/>
      <c r="L28" s="103" t="inlineStr">
        <is>
          <t>Diarrhea</t>
        </is>
      </c>
      <c r="M28" s="103" t="inlineStr">
        <is>
          <t>Clinic</t>
        </is>
      </c>
      <c r="N28" s="104" t="n"/>
      <c r="O28" s="103" t="inlineStr">
        <is>
          <t>MCQ-P2</t>
        </is>
      </c>
      <c r="P28" s="103" t="inlineStr">
        <is>
          <t>Pharma Plus เล่มม่วง 2</t>
        </is>
      </c>
      <c r="Q28" s="103" t="n"/>
      <c r="R28" s="104" t="inlineStr">
        <is>
          <t>Antispasmodic Mechanism &amp; Anticholinergic Side Effects</t>
        </is>
      </c>
    </row>
    <row r="29" ht="13.2" customHeight="1" s="49">
      <c r="A29" s="103" t="n">
        <v>27</v>
      </c>
      <c r="B29" s="104" t="inlineStr">
        <is>
          <t>ผู้ป่วยรายนี้ติดเชื้อพยาธิชนิดใด</t>
        </is>
      </c>
      <c r="C29" s="103" t="n"/>
      <c r="D29" s="104" t="inlineStr">
        <is>
          <t>พยาธิปากขอ</t>
        </is>
      </c>
      <c r="E29" s="104" t="inlineStr">
        <is>
          <t>พยาธิเส้นด้าย</t>
        </is>
      </c>
      <c r="F29" s="104" t="inlineStr">
        <is>
          <t>พยาธิไส้เดือน</t>
        </is>
      </c>
      <c r="G29" s="104" t="inlineStr">
        <is>
          <t>พยาธิใบไม้ในตับ</t>
        </is>
      </c>
      <c r="H29" s="104" t="inlineStr">
        <is>
          <t>พยาธิตัวตืด</t>
        </is>
      </c>
      <c r="I29" s="103" t="n">
        <v>5</v>
      </c>
      <c r="J29" s="104" t="inlineStr">
        <is>
          <t>✅ คำตอบที่ถูกต้อง: ข้อ จ. พยาธิตัวตืด
🎯 ทำไมข้อนี้ถึงถูก:
Taenia solium คือพยาธิตัวตืดหมู (Pork tapeworm) จัดเป็นหนอนพยาธิตัวแบนในกลุ่ม Cestodes มีลักษณะทางกายวิภาคคือตัวแบนเป็นปล้องๆ (proglottids) หลุดปนออกมากับอุจจาระคล้ายเส้นก๋วยเตี๋ยว
🔍 ข้ออื่นผิดเพราะอะไร:
• ข้อ ก. (พยาธิปากขอ / Hookworm): คือ Necator americanus หรือ Ancylostoma duodenale เป็นพยาธิตัวกลมขนาดเล็ก
• ข้อ ข. (พยาธิเส้นด้าย หรือพยาธิเข็มหมุด): คือ Enterobius vermicularis เป็นพยาธิตัวกลมขนาดเล็กคล้ายเส้นด้าย
• ข้อ ค. (พยาธิไส้เดือน): คือ Ascaris lumbricoides เป็นพยาธิตัวกลมขนาดใหญ่คล้ายไส้เดือนดิน
• ข้อ ง. (พยาธิใบไม้ในตับ): คือ Opisthorchis viverrini เป็นพยาธิตัวแบนกลุ่ม Trematodes รูปร่างคล้ายใบไม้</t>
        </is>
      </c>
      <c r="K29" s="103" t="n"/>
      <c r="L29" s="103" t="inlineStr">
        <is>
          <t>Parasitic Infections</t>
        </is>
      </c>
      <c r="M29" s="103" t="inlineStr">
        <is>
          <t>Clinic</t>
        </is>
      </c>
      <c r="N29" s="104" t="n"/>
      <c r="O29" s="103" t="inlineStr">
        <is>
          <t>MCQ-P2</t>
        </is>
      </c>
      <c r="P29" s="103" t="inlineStr">
        <is>
          <t>Pharma Plus เล่มม่วง 2</t>
        </is>
      </c>
      <c r="Q29" s="103" t="inlineStr">
        <is>
          <t>CASE_P2_GI_C07</t>
        </is>
      </c>
      <c r="R29" s="104" t="inlineStr">
        <is>
          <t>Helminth Classification (Taeniasis)</t>
        </is>
      </c>
    </row>
    <row r="30" ht="13.2" customHeight="1" s="49">
      <c r="A30" s="103" t="n">
        <v>28</v>
      </c>
      <c r="B30" s="104" t="inlineStr">
        <is>
          <t>พยาธิที่เป็นได้จากสัตว์ชนิดใด</t>
        </is>
      </c>
      <c r="C30" s="103" t="n"/>
      <c r="D30" s="104" t="inlineStr">
        <is>
          <t>วัว</t>
        </is>
      </c>
      <c r="E30" s="104" t="inlineStr">
        <is>
          <t>หมู</t>
        </is>
      </c>
      <c r="F30" s="104" t="inlineStr">
        <is>
          <t>ปลา</t>
        </is>
      </c>
      <c r="G30" s="104" t="inlineStr">
        <is>
          <t>ไก่</t>
        </is>
      </c>
      <c r="H30" s="104" t="inlineStr">
        <is>
          <t>หนู</t>
        </is>
      </c>
      <c r="I30" s="103" t="n">
        <v>2</v>
      </c>
      <c r="J30" s="104" t="inlineStr">
        <is>
          <t>✅ คำตอบที่ถูกต้อง: ข้อ ข. หมู
🎯 ทำไมข้อนี้ถึงถูก:
Taenia solium คือพยาธิตัวตืดหมู มีหมูเป็นโฮสต์กึ่งกลาง (intermediate host) ติดต่อสู่คนจากการรับประทานเนื้อหมูที่ปรุงไม่สุกซึ่งมีถุงตัวอ่อนเม็ดสาคู (Cysticercus cellulosae)
🔍 ข้ออื่นผิดเพราะอะไร:
• ข้อ ก. (วัว): เป็นโฮสต์กึ่งกลางของ Taenia saginata (พยาธิตัวตืดวัว)
• ข้อ ค. (ปลา): เป็นโฮสต์กึ่งกลางของ Diphyllobothrium latum (พยาธิตัวตืดปลา) และ Opisthorchis viverrini (พยาธิใบไม้ตับ)
• ข้อ ง. (ไก่): ไม่ใช่ intermediate host ของพยาธิตัวตืดในคน
• ข้อ จ. (หนู): เป็นโฮสต์ของ Hymenolepis diminuta</t>
        </is>
      </c>
      <c r="K30" s="103" t="n"/>
      <c r="L30" s="103" t="inlineStr">
        <is>
          <t>Parasitic Infections</t>
        </is>
      </c>
      <c r="M30" s="103" t="inlineStr">
        <is>
          <t>Clinic</t>
        </is>
      </c>
      <c r="N30" s="104" t="n"/>
      <c r="O30" s="103" t="inlineStr">
        <is>
          <t>MCQ-P2</t>
        </is>
      </c>
      <c r="P30" s="103" t="inlineStr">
        <is>
          <t>Pharma Plus เล่มม่วง 2</t>
        </is>
      </c>
      <c r="Q30" s="103" t="inlineStr">
        <is>
          <t>CASE_P2_GI_C07</t>
        </is>
      </c>
      <c r="R30" s="104" t="inlineStr">
        <is>
          <t>Taenia solium Intermediate Host &amp; Transmission</t>
        </is>
      </c>
    </row>
    <row r="31" ht="13.2" customHeight="1" s="49">
      <c r="A31" s="103" t="n">
        <v>29</v>
      </c>
      <c r="B31" s="104" t="inlineStr">
        <is>
          <t>การใช้ยา Praziquantel ในผู้ป่วยรายนี้ มีวิธีการใช้อย่างไร</t>
        </is>
      </c>
      <c r="C31" s="103" t="n"/>
      <c r="D31" s="104" t="inlineStr">
        <is>
          <t>5-10 mg/kg single dose</t>
        </is>
      </c>
      <c r="E31" s="104" t="inlineStr">
        <is>
          <t>1000 mg 1x3, 1 day</t>
        </is>
      </c>
      <c r="F31" s="104" t="inlineStr">
        <is>
          <t>1000 mg 1x3, 2 days</t>
        </is>
      </c>
      <c r="G31" s="104" t="inlineStr">
        <is>
          <t>600 mg 1x3, 14 days</t>
        </is>
      </c>
      <c r="H31" s="104" t="inlineStr">
        <is>
          <t>600 mg 2x1, 1 day</t>
        </is>
      </c>
      <c r="I31" s="103" t="n">
        <v>1</v>
      </c>
      <c r="J31" s="104" t="inlineStr">
        <is>
          <t>✅ คำตอบที่ถูกต้อง: ข้อ ก. 5-10 mg/kg single dose
🎯 ทำไมข้อนี้ถึงถูก:
ขนาดยามาตรฐานของ Praziquantel ในการรักษาโรคพยาธิตัวตืดในลำไส้ (Intestinal Taeniasis: T. saginata, T. solium) คือ 5 - 10 mg/kg รับประทานครั้งเดียว (single dose) สำหรับผู้ป่วยหนัก 50 kg จะรับประทานประมาณ 300 - 500 mg ครั้งเดียว
🔍 ข้ออื่นผิดเพราะอะไร:
• ข้อ ข., ค. (1000 mg 1x3): เป็นขนาดยาที่สูงเกินไปมากสำหรับพยาธิตัวตืด
• ข้อ ง. (600 mg 1x3, 14 days): เป็นสูตรระยะยาวสำหรับรักษา Neurocysticercosis หรือ Hydatid disease
• ข้อ จ. (600 mg 2x1, 1 day): ไม่ใช่สูตรมาตรฐานของ taeniasis
📌 หมายเหตุ: ในตารางเฉลยเดิมพิมพ์ - แต่ด้านล่างระบุชัดเจน: ขนาดยา praziquantel ในการรักษาพยาธิตืดหมูคือ 5-10 mg/kg single dose</t>
        </is>
      </c>
      <c r="K31" s="103" t="n"/>
      <c r="L31" s="103" t="inlineStr">
        <is>
          <t>Parasitic Infections</t>
        </is>
      </c>
      <c r="M31" s="103" t="inlineStr">
        <is>
          <t>Clinic</t>
        </is>
      </c>
      <c r="N31" s="104" t="inlineStr">
        <is>
          <t>ในตารางเฉลยเดิมพิมพ์ - แต่ด้านล่างระบุชัดเจน: ขนาดยา praziquantel ในการรักษาพยาธิตืดหมูคือ 5-10 mg/kg single dose</t>
        </is>
      </c>
      <c r="O31" s="103" t="inlineStr">
        <is>
          <t>MCQ-P2</t>
        </is>
      </c>
      <c r="P31" s="103" t="inlineStr">
        <is>
          <t>Pharma Plus เล่มม่วง 2</t>
        </is>
      </c>
      <c r="Q31" s="103" t="inlineStr">
        <is>
          <t>CASE_P2_GI_C07</t>
        </is>
      </c>
      <c r="R31" s="104" t="inlineStr">
        <is>
          <t>Praziquantel Dosage Regimen in Taeniasis</t>
        </is>
      </c>
    </row>
    <row r="32" ht="13.2" customHeight="1" s="49">
      <c r="A32" s="103" t="n">
        <v>30</v>
      </c>
      <c r="B32" s="104" t="inlineStr">
        <is>
          <t>สมุนไพรในข้อใดมีสรรพคุณในการถ่ายพยาธิตัวตืด</t>
        </is>
      </c>
      <c r="C32" s="103" t="n"/>
      <c r="D32" s="104" t="inlineStr">
        <is>
          <t>เมล็ดฟักทอง</t>
        </is>
      </c>
      <c r="E32" s="104" t="inlineStr">
        <is>
          <t>เมล็ดทานตะวัน</t>
        </is>
      </c>
      <c r="F32" s="104" t="inlineStr">
        <is>
          <t>เปลือกมังคุด</t>
        </is>
      </c>
      <c r="G32" s="104" t="inlineStr">
        <is>
          <t>เปลือกทับทิม</t>
        </is>
      </c>
      <c r="H32" s="104" t="inlineStr">
        <is>
          <t>เปลือกส้มโอ</t>
        </is>
      </c>
      <c r="I32" s="103" t="n">
        <v>1</v>
      </c>
      <c r="J32" s="104" t="inlineStr">
        <is>
          <t>✅ คำตอบที่ถูกต้อง: ข้อ ก. เมล็ดฟักทอง
🎯 ทำไมข้อนี้ถึงถูก:
เมล็ดฟักทอง (Pumpkin seeds / Cucurbita moschata) มีสารสำคัญคือกรดอะมิโน Cucurbitine ซึ่งมีฤทธิ์ทำให้พยาธิตัวตืดเป็นอัมพาตและไม่สามารถเกาะกับผนังลำไส้ได้ นิยมใช้รับประทานร่วมกับยาระบายเพื่อขับพยาธิตัวตืดออก
🔍 ข้ออื่นผิดเพราะอะไร:
• ข้อ ข. (เมล็ดทานตะวัน): อุดมด้วยกรดไขมันไม่อิ่มตัวและวิตามินอี ไม่มีฤทธิ์ขับพยาธิ
• ข้อ ค. (เปลือกมังคุด): มีสารกลุ่ม Tannin และ Xanthones (Mangostin) มีฤทธิ์ฝาดสมานและต้านเชื้อแบคทีเรีย ใช้รักษาแผลและท้องเสีย
• ข้อ ง. (เปลือกทับทิม): มีแทนนินสูง ใช้ฝาดสมานรักษาอาการท้องเสีย
• ข้อ จ. (เปลือกส้มโอ): มีน้ำมันหอมระเหย ใช้ขับลม แก้วิงเวียน แน่นจุกเสียด</t>
        </is>
      </c>
      <c r="K32" s="103" t="n"/>
      <c r="L32" s="103" t="inlineStr">
        <is>
          <t>Parasitic Infections</t>
        </is>
      </c>
      <c r="M32" s="103" t="inlineStr">
        <is>
          <t>Clinic</t>
        </is>
      </c>
      <c r="N32" s="104" t="n"/>
      <c r="O32" s="103" t="inlineStr">
        <is>
          <t>MCQ-P2</t>
        </is>
      </c>
      <c r="P32" s="103" t="inlineStr">
        <is>
          <t>Pharma Plus เล่มม่วง 2</t>
        </is>
      </c>
      <c r="Q32" s="103" t="inlineStr">
        <is>
          <t>CASE_P2_GI_C07</t>
        </is>
      </c>
      <c r="R32" s="104" t="inlineStr">
        <is>
          <t>Herbal Anthelmintics (Pumpkin Seeds / Cucurbitine)</t>
        </is>
      </c>
    </row>
    <row r="33" ht="13.2" customHeight="1" s="49">
      <c r="A33" s="103" t="n">
        <v>31</v>
      </c>
      <c r="B33" s="104" t="inlineStr">
        <is>
          <t>คำแนะนำการใช้ยา Praziquantel ในหญิงให้นมบุตรข้อใดถูกต้อง</t>
        </is>
      </c>
      <c r="C33" s="103" t="n"/>
      <c r="D33" s="104" t="inlineStr">
        <is>
          <t>ยานี้ปลอดภัยสามารถให้นมบุตรได้ตามปกติ</t>
        </is>
      </c>
      <c r="E33" s="104" t="inlineStr">
        <is>
          <t>ห้ามใช้ยานี้ในหญิงให้นมบุตรโดยเด็ดขาดตลอดชีวิต</t>
        </is>
      </c>
      <c r="F33" s="104" t="inlineStr">
        <is>
          <t>ยาไม่ผ่านทางน้ำนมเนื่องจากมีโมเลกุลขนาดใหญ่</t>
        </is>
      </c>
      <c r="G33" s="104" t="inlineStr">
        <is>
          <t>ยาขับออกทางน้ำนมได้ จึงควรงดให้นมบุตรในวันที่รับประทานยาและต่อเนื่องอีก 72 ชั่วโมง (หรือ 24-48 ชั่วโมง)</t>
        </is>
      </c>
      <c r="H33" s="104" t="inlineStr">
        <is>
          <t>ต้องให้ทารกดื่มนมเปรี้ยวเพื่อทำลายยาที่ปนออกมา</t>
        </is>
      </c>
      <c r="I33" s="103" t="n">
        <v>4</v>
      </c>
      <c r="J33" s="104" t="inlineStr">
        <is>
          <t>✅ คำตอบที่ถูกต้อง: ข้อ ง. ยาขับออกทางน้ำนมได้ จึงควรงดให้นมบุตรในวันที่รับประทานยาและต่อเนื่องอีก 72 ชั่วโมง (หรือ 24-48 ชั่วโมง)
🎯 ทำไมข้อนี้ถึงถูก:
Praziquantel ถูกขับออกทางน้ำนมแม่ได้ประมาณ 0.0008% ของขนาดยาที่แม่ได้รับ จึงแนะนำให้งดการให้นมบุตรในวันที่รับประทานยาและต่อเนื่องไปอีกอย่างน้อย 24-72 ชั่วโมง โดยให้บีบน้ำนมทิ้งไปก่อนเพื่อความปลอดภัยสูงสุดของทารก
🔍 ข้ออื่นผิดเพราะอะไร:
• ข้อ ก.: ยาสามารถผ่านทางน้ำนมได้ ไม่ควรให้นมทันที
• ข้อ ข.: ไม่ได้ห้ามตลอดชีวิต ยามีค่าครึ่งชีวิตสั้น สามารถกลับมาให้นมได้หลังยาถูกกำจัดหมด
• ข้อ ค.: Praziquantel เป็นโมเลกุลขนาดเล็กและละลายในไขมันได้ดี จึงผ่านเข้าสู่น้ำนมได้
• ข้อ จ.: คำแนะนำที่ไม่มีหลักฐานทางวิทยาศาสตร์และเป็นอันตรายต่อทารก</t>
        </is>
      </c>
      <c r="K33" s="103" t="n"/>
      <c r="L33" s="103" t="inlineStr">
        <is>
          <t>Parasitic Infections</t>
        </is>
      </c>
      <c r="M33" s="103" t="inlineStr">
        <is>
          <t>Clinic</t>
        </is>
      </c>
      <c r="N33" s="104" t="n"/>
      <c r="O33" s="103" t="inlineStr">
        <is>
          <t>MCQ-P2</t>
        </is>
      </c>
      <c r="P33" s="103" t="inlineStr">
        <is>
          <t>Pharma Plus เล่มม่วง 2</t>
        </is>
      </c>
      <c r="Q33" s="103" t="inlineStr">
        <is>
          <t>CASE_P2_GI_C07</t>
        </is>
      </c>
      <c r="R33" s="104" t="inlineStr">
        <is>
          <t>Praziquantel Safety &amp; Lactation Recommendations</t>
        </is>
      </c>
    </row>
    <row r="34" ht="13.2" customHeight="1" s="49">
      <c r="A34" s="103" t="n">
        <v>32</v>
      </c>
      <c r="B34" s="104" t="inlineStr">
        <is>
          <t>จากอาการของผู้ป่วย เป็นโรคอะไร</t>
        </is>
      </c>
      <c r="C34" s="103" t="n"/>
      <c r="D34" s="104" t="inlineStr">
        <is>
          <t>GERD</t>
        </is>
      </c>
      <c r="E34" s="104" t="inlineStr">
        <is>
          <t>GU</t>
        </is>
      </c>
      <c r="F34" s="104" t="inlineStr">
        <is>
          <t>DU</t>
        </is>
      </c>
      <c r="G34" s="104" t="inlineStr">
        <is>
          <t>Gastroparesis</t>
        </is>
      </c>
      <c r="H34" s="104" t="inlineStr">
        <is>
          <t>IBS</t>
        </is>
      </c>
      <c r="I34" s="103" t="n">
        <v>1</v>
      </c>
      <c r="J34" s="104" t="inlineStr">
        <is>
          <t>✅ คำตอบที่ถูกต้อง: ข้อ ก. GERD
🎯 ทำไมข้อนี้ถึงถูก:
อาการแน่นลิ้นปี่ร่วมกับแสบร้อนกลางอกที่กระจายขึ้นมาถึงลำคอหลังรับประทานอาหาร (retrosternal burning radiating to neck / heartburn) และดีขึ้นเมื่อได้รับยาลดกรด เป็นอาการจำเพาะของ Gastroesophageal Reflux Disease (GERD)
🔍 ข้ออื่นผิดเพราะอะไร:
• ข้อ ข. (GU / Gastric Ulcer): มักปวดจุกแน่นลิ้นปี่ ปวดมากขึ้นเมื่อรับประทานอาหาร ไม่ค่อยร้าวขึ้นลำคอ
• ข้อ ค. (DU / Duodenal Ulcer): มักปวดแสบลิ้นปี่ตอนหิวหรือท้องว่าง ทานอาหารแล้วดีขึ้น
• ข้อ ง. (Gastroparesis): ภาวะกระเพาะอาหารบีบตัวช้า มักมีอาการอิ่มเร็ว แน่นอืด คลื่นไส้อาเจียนอาหารที่ทานค้างไว้
• ข้อ จ. (IBS / Irritable Bowel Syndrome): ปวดท้องสัมพันธ์กับระบบขับถ่ายผิดปกติ (ท้องเสียสลับท้องผูก)</t>
        </is>
      </c>
      <c r="K34" s="103" t="n"/>
      <c r="L34" s="103" t="inlineStr">
        <is>
          <t>GERD</t>
        </is>
      </c>
      <c r="M34" s="103" t="inlineStr">
        <is>
          <t>Clinic</t>
        </is>
      </c>
      <c r="N34" s="104" t="n"/>
      <c r="O34" s="103" t="inlineStr">
        <is>
          <t>MCQ-P2</t>
        </is>
      </c>
      <c r="P34" s="103" t="inlineStr">
        <is>
          <t>Pharma Plus เล่มม่วง 2</t>
        </is>
      </c>
      <c r="Q34" s="103" t="inlineStr">
        <is>
          <t>CASE_P2_GI_C08</t>
        </is>
      </c>
      <c r="R34" s="104" t="inlineStr">
        <is>
          <t>Clinical Presentation of GERD</t>
        </is>
      </c>
    </row>
    <row r="35" ht="13.2" customHeight="1" s="49">
      <c r="A35" s="103" t="n">
        <v>33</v>
      </c>
      <c r="B35" s="104" t="inlineStr">
        <is>
          <t>การป้องกันการเกิดแผลซ้ำในผู้ป่วยที่ต้องรับประทาน Aspirin ต่อเนื่อง ควรใช้ยาใด</t>
        </is>
      </c>
      <c r="C35" s="103" t="n"/>
      <c r="D35" s="104" t="inlineStr">
        <is>
          <t>Sucralfate</t>
        </is>
      </c>
      <c r="E35" s="104" t="inlineStr">
        <is>
          <t>Famotidine</t>
        </is>
      </c>
      <c r="F35" s="104" t="inlineStr">
        <is>
          <t>Domperidone</t>
        </is>
      </c>
      <c r="G35" s="104" t="inlineStr">
        <is>
          <t>Mg-Al hydroxide</t>
        </is>
      </c>
      <c r="H35" s="104" t="inlineStr">
        <is>
          <t>Omeprazole</t>
        </is>
      </c>
      <c r="I35" s="103" t="n">
        <v>5</v>
      </c>
      <c r="J35" s="104" t="inlineStr">
        <is>
          <t>✅ คำตอบที่ถูกต้อง: ข้อ จ. Omeprazole
🎯 ทำไมข้อนี้ถึงถูก:
ในผู้ป่วยที่มีความเสี่ยงสูงต่อแผลทางเดินอาหารที่จำเป็นต้องได้รับ Aspirin หรือ NSAIDs ต่อเนื่อง ยาทางเลือกแรกที่มีหลักฐานเชิงประจักษ์ชัดเจนที่สุดในการป้องกันแผลและภาวะเลือดออกในกระเพาะอาหารคือ Proton Pump Inhibitors (PPIs เช่น Omeprazole)
🔍 ข้ออื่นผิดเพราะอะไร:
• ข้อ ก. (Sucralfate): ประสิทธิภาพในการป้องกันแผลจาก Aspirin/NSAID ต่ำกว่า PPI ชัดเจน
• ข้อ ข. (Famotidine): ยากลุ่ม H2RA ป้องกัน duodenal ulcer ได้แต่ป้องกัน gastric ulcer จาก NSAID ได้ด้อยกว่า PPI
• ข้อ ค. (Domperidone): เป็น prokinetic ช่วยเรื่องการเคลื่อนไหว ไม่ได้ป้องกัน mucosal injury
• ข้อ ง. (Mg-Al hydroxide): ยาลดกรดชนิดน้ำออกฤทธิ์สั้น ไม่สามารถป้องกันแผลในระยะยาวได้</t>
        </is>
      </c>
      <c r="K35" s="103" t="n"/>
      <c r="L35" s="103" t="inlineStr">
        <is>
          <t>Peptic Ulcer Disease</t>
        </is>
      </c>
      <c r="M35" s="103" t="inlineStr">
        <is>
          <t>Clinic</t>
        </is>
      </c>
      <c r="N35" s="104" t="n"/>
      <c r="O35" s="103" t="inlineStr">
        <is>
          <t>MCQ-P2</t>
        </is>
      </c>
      <c r="P35" s="103" t="inlineStr">
        <is>
          <t>Pharma Plus เล่มม่วง 2</t>
        </is>
      </c>
      <c r="Q35" s="103" t="inlineStr">
        <is>
          <t>CASE_P2_GI_C08</t>
        </is>
      </c>
      <c r="R35" s="104" t="inlineStr">
        <is>
          <t>Gastroprotection in Chronic Aspirin/NSAID Therapy</t>
        </is>
      </c>
    </row>
    <row r="36" ht="13.2" customHeight="1" s="49">
      <c r="A36" s="103" t="n">
        <v>34</v>
      </c>
      <c r="B36" s="104" t="inlineStr">
        <is>
          <t>ยา Domperidone ออกฤทธิ์ผ่าน receptor ใด</t>
        </is>
      </c>
      <c r="C36" s="103" t="n"/>
      <c r="D36" s="104" t="inlineStr">
        <is>
          <t>D2 dopamine receptor</t>
        </is>
      </c>
      <c r="E36" s="104" t="inlineStr">
        <is>
          <t>M3 muscarinic receptor</t>
        </is>
      </c>
      <c r="F36" s="104" t="inlineStr">
        <is>
          <t>5-HT3 receptor</t>
        </is>
      </c>
      <c r="G36" s="104" t="inlineStr">
        <is>
          <t>5-HT4 receptor</t>
        </is>
      </c>
      <c r="H36" s="104" t="inlineStr">
        <is>
          <t>Alpha-1 adrenergic receptor</t>
        </is>
      </c>
      <c r="I36" s="103" t="n">
        <v>1</v>
      </c>
      <c r="J36" s="104" t="inlineStr">
        <is>
          <t>✅ คำตอบที่ถูกต้อง: ข้อ ก. D2 dopamine receptor
🎯 ทำไมข้อนี้ถึงถูก:
Domperidone ออกฤทธิ์เป็น selective peripheral dopamine D2-receptor antagonist ที่บริเวณ chemoreceptor trigger zone (CTZ) ภายนอก blood-brain barrier และที่กล้ามเนื้อเรียบทางเดินอาหาร ช่วยเพิ่ม lower esophageal sphincter (LES) tone และกระตุ้น gastric emptying
🔍 ข้ออื่นผิดเพราะอะไร:
• ข้อ ข. (M3 muscarinic receptor): เป็นเป้าหมายของ cholinergic agonists หรือ antimuscarinic drugs
• ข้อ ค. (5-HT3 receptor): เป็นเป้าหมายของยาต้านอาเจียน Ondansetron
• ข้อ ง. (5-HT4 receptor): เป็นเป้าหมายของยากลุ่ม prokinetic เช่น Mosapride, Cisapride
• ข้อ จ. (Alpha-1 adrenergic receptor): ไม่เกี่ยวข้องกับกลไกของ domperidone</t>
        </is>
      </c>
      <c r="K36" s="103" t="n"/>
      <c r="L36" s="103" t="inlineStr">
        <is>
          <t>Nausea &amp; Vomiting</t>
        </is>
      </c>
      <c r="M36" s="103" t="inlineStr">
        <is>
          <t>Clinic</t>
        </is>
      </c>
      <c r="N36" s="104" t="n"/>
      <c r="O36" s="103" t="inlineStr">
        <is>
          <t>MCQ-P2</t>
        </is>
      </c>
      <c r="P36" s="103" t="inlineStr">
        <is>
          <t>Pharma Plus เล่มม่วง 2</t>
        </is>
      </c>
      <c r="Q36" s="103" t="inlineStr">
        <is>
          <t>CASE_P2_GI_C08</t>
        </is>
      </c>
      <c r="R36" s="104" t="inlineStr">
        <is>
          <t>Prokinetic Receptor Mechanism (Domperidone D2 Antagonist)</t>
        </is>
      </c>
    </row>
    <row r="37" ht="13.2" customHeight="1" s="49">
      <c r="A37" s="103" t="n">
        <v>35</v>
      </c>
      <c r="B37" s="104" t="inlineStr">
        <is>
          <t>ยาใดห้ามบดในสายยาง</t>
        </is>
      </c>
      <c r="C37" s="103" t="n"/>
      <c r="D37" s="104" t="inlineStr">
        <is>
          <t>HCTZ</t>
        </is>
      </c>
      <c r="E37" s="104" t="inlineStr">
        <is>
          <t>Famotidine</t>
        </is>
      </c>
      <c r="F37" s="104" t="inlineStr">
        <is>
          <t>Domperidone</t>
        </is>
      </c>
      <c r="G37" s="104" t="inlineStr">
        <is>
          <t>Al3+ + Mg2+</t>
        </is>
      </c>
      <c r="H37" s="104" t="inlineStr">
        <is>
          <t>Omeprazole</t>
        </is>
      </c>
      <c r="I37" s="103" t="n">
        <v>5</v>
      </c>
      <c r="J37" s="104" t="inlineStr">
        <is>
          <t>✅ คำตอบที่ถูกต้อง: ข้อ จ. Omeprazole
🎯 ทำไมข้อนี้ถึงถูก:
Omeprazole เป็นยาที่เสื่อมสลายได้ง่ายในสภาวะกรด (acid labile) ภายในแคปซูลจึงบรรจุตัวยาในรูป enteric-coated pellets เพื่อป้องกันไม่ให้ถูกกรดในกระเพาะอาหารทำลาย หากนำไปบดจะทำลาย enteric coating ทำให้ตัวยาเสื่อมสลายและสูญเสียประสิทธิภาพ จึงห้ามบดเด็ดขาด
🔍 ข้ออื่นผิดเพราะอะไร:
• ข้อ ก. (HCTZ): ยาเม็ดธรรมดาสามารถบดละลายน้ำให้ทางสายยางได้
• ข้อ ข. (Famotidine): ยาเม็ดธรรมดาสามารถบดให้ทางสายยางได้
• ข้อ ค. (Domperidone): ยาเม็ดธรรมดาสามารถบดให้ทางสายยางได้
• ข้อ ง. (Al3+ + Mg2+): มีในรูปแบบยาน้ำแขวนตะกอน (suspension) สามารถให้ทางสายยางได้โดยตรง</t>
        </is>
      </c>
      <c r="K37" s="103" t="n"/>
      <c r="L37" s="103" t="inlineStr">
        <is>
          <t>Peptic Ulcer Disease</t>
        </is>
      </c>
      <c r="M37" s="103" t="inlineStr">
        <is>
          <t>Clinic</t>
        </is>
      </c>
      <c r="N37" s="104" t="n"/>
      <c r="O37" s="103" t="inlineStr">
        <is>
          <t>MCQ-P2</t>
        </is>
      </c>
      <c r="P37" s="103" t="inlineStr">
        <is>
          <t>Pharma Plus เล่มม่วง 2</t>
        </is>
      </c>
      <c r="Q37" s="103" t="n"/>
      <c r="R37" s="104" t="inlineStr">
        <is>
          <t>Enteric-Coated Pellets &amp; Tube Feeding Administration Hazards</t>
        </is>
      </c>
    </row>
    <row r="38" ht="13.2" customHeight="1" s="49">
      <c r="A38" s="103" t="n">
        <v>36</v>
      </c>
      <c r="B38" s="104" t="inlineStr">
        <is>
          <t>ยาใดที่เป็นยาสามัญประจำบ้าน</t>
        </is>
      </c>
      <c r="C38" s="103" t="n"/>
      <c r="D38" s="104" t="inlineStr">
        <is>
          <t>HCTZ</t>
        </is>
      </c>
      <c r="E38" s="104" t="inlineStr">
        <is>
          <t>Famotidine</t>
        </is>
      </c>
      <c r="F38" s="104" t="inlineStr">
        <is>
          <t>Domperidone</t>
        </is>
      </c>
      <c r="G38" s="104" t="inlineStr">
        <is>
          <t>Al3+ + Mg2+ (alum milk)</t>
        </is>
      </c>
      <c r="H38" s="104" t="inlineStr">
        <is>
          <t>Cimetidine</t>
        </is>
      </c>
      <c r="I38" s="103" t="n">
        <v>4</v>
      </c>
      <c r="J38" s="104" t="inlineStr">
        <is>
          <t>✅ คำตอบที่ถูกต้อง: ข้อ ง. Al3+ + Mg2+ (alum milk)
🎯 ทำไมข้อนี้ถึงถูก:
ยาน้ำลดกรดและเคลือบแผล Alum milk (Aluminium hydroxide + Magnesium hydroxide suspension) จัดเป็นยาสามัญประจำบ้านแผนปัจจุบันตามประกาศกระทรวงสาธารณสุข ประชาชนสามารถหาซื้อได้ทั่วไปโดยไม่ต้องมีใบสั่งแพทย์
🔍 ข้ออื่นผิดเพราะอะไร:
• ข้อ ก. (HCTZ): เป็นยาขับปัสสาวะ จัดเป็นยาอันตราย (Dangerous Drug)
• ข้อ ข. (Famotidine): เป็นยายับยั้งการหลั่งกรด H2RA จัดเป็นยาอันตราย
• ข้อ ค. (Domperidone): เป็นยาเพิ่มการเคลื่อนไหวทางเดินอาหาร จัดเป็นยาอันตราย
• ข้อ จ. (Cimetidine): เป็นยาลดกรด H2RA จัดเป็นยาอันตราย</t>
        </is>
      </c>
      <c r="K38" s="103" t="n"/>
      <c r="L38" s="103" t="inlineStr">
        <is>
          <t>Drug Classification &amp; Pharmacy Laws</t>
        </is>
      </c>
      <c r="M38" s="103" t="inlineStr">
        <is>
          <t>SAP</t>
        </is>
      </c>
      <c r="N38" s="104" t="n"/>
      <c r="O38" s="103" t="inlineStr">
        <is>
          <t>MCQ-P2</t>
        </is>
      </c>
      <c r="P38" s="103" t="inlineStr">
        <is>
          <t>Pharma Plus เล่มม่วง 2</t>
        </is>
      </c>
      <c r="Q38" s="103" t="n"/>
      <c r="R38" s="104" t="inlineStr">
        <is>
          <t>Household Remedies Classification (Alum Milk Antacid)</t>
        </is>
      </c>
    </row>
    <row r="39" ht="13.2" customHeight="1" s="49">
      <c r="A39" s="103" t="n">
        <v>37</v>
      </c>
      <c r="B39" s="104" t="inlineStr">
        <is>
          <t>ยาต่อไปนี้ไม่ได้อยู่ใน regimen ในการรักษา H.pyroli</t>
        </is>
      </c>
      <c r="C39" s="103" t="n"/>
      <c r="D39" s="104" t="inlineStr">
        <is>
          <t>Tetracycline</t>
        </is>
      </c>
      <c r="E39" s="104" t="inlineStr">
        <is>
          <t>Ranitidine</t>
        </is>
      </c>
      <c r="F39" s="104" t="inlineStr">
        <is>
          <t>Metronidazole</t>
        </is>
      </c>
      <c r="G39" s="104" t="inlineStr">
        <is>
          <t>Erythromycin</t>
        </is>
      </c>
      <c r="H39" s="104" t="inlineStr">
        <is>
          <t>Lansoprazole</t>
        </is>
      </c>
      <c r="I39" s="103" t="n">
        <v>4</v>
      </c>
      <c r="J39" s="104" t="inlineStr">
        <is>
          <t>✅ คำตอบที่ถูกต้อง: ข้อ ง. Erythromycin
🎯 ทำไมข้อนี้ถึงถูก:
Erythromycin ไม่ได้อยู่ในสูตรการรักษาเพื่อกำจัดเชื้อ Helicobacter pylori เนื่องจากอัตราการดื้อยาสูงและเกิดอาการข้างเคียงต่อทางเดินอาหารรุนแรง โดย macrolide ที่ใช้ในสูตรมาตรฐานคือ Clarithromycin
🔍 ข้ออื่นผิดเพราะอะไร:
• ข้อ ก. (Tetracycline): ใช้ในสูตร Bismuth-containing quadruple therapy
• ข้อ ข. (Ranitidine): อยู่ในสูตร Ranitidine bismuth citrate (RBC) based regimen
• ข้อ ค. (Metronidazole): ใช้ในสูตร Triple therapy และ Quadruple therapy
• ข้อ จ. (Lansoprazole): เป็นยากลุ่ม PPI หลักใน Standard triple therapy</t>
        </is>
      </c>
      <c r="K39" s="103" t="n"/>
      <c r="L39" s="103" t="inlineStr">
        <is>
          <t>Peptic Ulcer Disease</t>
        </is>
      </c>
      <c r="M39" s="103" t="inlineStr">
        <is>
          <t>Clinic</t>
        </is>
      </c>
      <c r="N39" s="104" t="n"/>
      <c r="O39" s="103" t="inlineStr">
        <is>
          <t>MCQ-P2</t>
        </is>
      </c>
      <c r="P39" s="103" t="inlineStr">
        <is>
          <t>Pharma Plus เล่มม่วง 2</t>
        </is>
      </c>
      <c r="Q39" s="103" t="n"/>
      <c r="R39" s="104" t="inlineStr">
        <is>
          <t>Helicobacter pylori Eradication Regimens</t>
        </is>
      </c>
    </row>
    <row r="40" ht="13.2" customHeight="1" s="49">
      <c r="A40" s="103" t="n">
        <v>38</v>
      </c>
      <c r="B40" s="104" t="inlineStr">
        <is>
          <t>ผลเสียของการใช้ omeprazole ร่วมกับ clopidogrel เกิดจากปฏิกิริยาอะไร</t>
        </is>
      </c>
      <c r="C40" s="103" t="n"/>
      <c r="D40" s="104" t="inlineStr">
        <is>
          <t>Omeprazole ลดการดูดซึม clopidogrel เนื่องจากดูดซึมได้ดีในสภาวะเป็นกรด</t>
        </is>
      </c>
      <c r="E40" s="104" t="inlineStr">
        <is>
          <t>Clopidogrel ลดการดูดซึม omeprazole</t>
        </is>
      </c>
      <c r="F40" s="104" t="inlineStr">
        <is>
          <t>Omeprazole ลดการดูดซึม clopidogrel เกิด toxic metabolite ที่ตับ</t>
        </is>
      </c>
      <c r="G40" s="104" t="inlineStr">
        <is>
          <t>Omeprazole เพิ่มการขับออกของ clopidogrel</t>
        </is>
      </c>
      <c r="H40" s="104" t="inlineStr">
        <is>
          <t>Omeprazole ทำให้ clopidogrel ไม่ถูกเปลี่ยนแปลงในรูปที่ออกฤทธิ์</t>
        </is>
      </c>
      <c r="I40" s="103" t="n">
        <v>5</v>
      </c>
      <c r="J40" s="104" t="inlineStr">
        <is>
          <t>✅ คำตอบที่ถูกต้อง: ข้อ จ. Omeprazole ทำให้ clopidogrel ไม่ถูกเปลี่ยนแปลงในรูปที่ออกฤทธิ์
🎯 ทำไมข้อนี้ถึงถูก:
Clopidogrel เป็น prodrug ที่ต้องอาศัยเอนไซม์ CYP2C19 ในตับเพื่อเปลี่ยนรูปให้กลายเป็น active thiol metabolite ในขณะที่ Omeprazole เป็น potent inhibitor ของ CYP2C19 จึงไปขัดขวางการเปลี่ยนรูปของ clopidogrel ทำให้ระดับ active metabolite ลดลงและฤทธิ์ต้านเกล็ดเลือดลดลง เสี่ยงต่อ recurrent cardiovascular events
🔍 ข้ออื่นผิดเพราะอะไร:
• ข้อ ก.: Clopidogrel ไม่ได้ขึ้นกับการดูดซึมในสภาวะกรด
• ข้อ ข.: Clopidogrel ไม่ได้ลดการดูดซึมของ omeprazole
• ข้อ ค.: ไม่ได้สร้าง toxic metabolite แต่ทำให้ไม่เกิด active metabolite
• ข้อ ง.: ปฏิกิริยาเกิดที่ระยะ hepatic bioactivation ไม่ใช่การขับออกทางไต</t>
        </is>
      </c>
      <c r="K40" s="103" t="n"/>
      <c r="L40" s="103" t="inlineStr">
        <is>
          <t>Peptic Ulcer Disease</t>
        </is>
      </c>
      <c r="M40" s="103" t="inlineStr">
        <is>
          <t>Clinic</t>
        </is>
      </c>
      <c r="N40" s="104" t="n"/>
      <c r="O40" s="103" t="inlineStr">
        <is>
          <t>MCQ-P2</t>
        </is>
      </c>
      <c r="P40" s="103" t="inlineStr">
        <is>
          <t>Pharma Plus เล่มม่วง 2</t>
        </is>
      </c>
      <c r="Q40" s="103" t="inlineStr">
        <is>
          <t>CASE_P2_GI_C09</t>
        </is>
      </c>
      <c r="R40" s="104" t="inlineStr">
        <is>
          <t>Drug Interaction: Omeprazole &amp; Clopidogrel (CYP2C19 Inhibition)</t>
        </is>
      </c>
    </row>
    <row r="41" ht="13.2" customHeight="1" s="49">
      <c r="A41" s="103" t="n">
        <v>39</v>
      </c>
      <c r="B41" s="104" t="inlineStr">
        <is>
          <t>Omeprazole ลดการดูดซึมของยาในข้อใด</t>
        </is>
      </c>
      <c r="C41" s="103" t="n"/>
      <c r="D41" s="104" t="inlineStr">
        <is>
          <t>Erythromycin</t>
        </is>
      </c>
      <c r="E41" s="104" t="inlineStr">
        <is>
          <t>Ketoconazole</t>
        </is>
      </c>
      <c r="F41" s="104" t="inlineStr">
        <is>
          <t>Amoxicillin</t>
        </is>
      </c>
      <c r="G41" s="104" t="inlineStr">
        <is>
          <t>Metronidazole</t>
        </is>
      </c>
      <c r="H41" s="104" t="inlineStr">
        <is>
          <t>Paracetamol</t>
        </is>
      </c>
      <c r="I41" s="103" t="n">
        <v>2</v>
      </c>
      <c r="J41" s="104" t="inlineStr">
        <is>
          <t>✅ คำตอบที่ถูกต้อง: ข้อ ข. Ketoconazole
🎯 ทำไมข้อนี้ถึงถูก:
Ketoconazole เป็นสารประกอบเบสอ่อนที่ต้องการสภาวะกรดในกระเพาะอาหาร (acidic gastric pH) ในการละลายตัวและดูดซึมเข้าสู่ร่างกาย เมื่อให้ร่วมกับ Omeprazole ซึ่งเพิ่ม pH ในกระเพาะอาหาร จะทำให้การละลายและการดูดซึมของ Ketoconazole ลดลงอย่างมาก
🔍 ข้ออื่นผิดเพราะอะไร:
• ข้อ ก. (Erythromycin): ไม่ต้องอาศัยสภาวะกรดในการละลายและดูดซึม
• ข้อ ค. (Amoxicillin): การดูดซึมไม่ขึ้นกับความเป็นกรดของกระเพาะอาหาร
• ข้อ ง. (Metronidazole): ดูดซึมได้สมบูรณ์ที่ลำไส้เล็กโดยไม่ขึ้นกับ pH กระเพาะอาหาร
• ข้อ จ. (Paracetamol): การดูดซึมโดยรวมไม่ได้รับผลกระทบทางคลินิกอย่างมีนัยสำคัญ</t>
        </is>
      </c>
      <c r="K41" s="103" t="n"/>
      <c r="L41" s="103" t="inlineStr">
        <is>
          <t>Peptic Ulcer Disease</t>
        </is>
      </c>
      <c r="M41" s="103" t="inlineStr">
        <is>
          <t>Clinic</t>
        </is>
      </c>
      <c r="N41" s="104" t="n"/>
      <c r="O41" s="103" t="inlineStr">
        <is>
          <t>MCQ-P2</t>
        </is>
      </c>
      <c r="P41" s="103" t="inlineStr">
        <is>
          <t>Pharma Plus เล่มม่วง 2</t>
        </is>
      </c>
      <c r="Q41" s="103" t="inlineStr">
        <is>
          <t>CASE_P2_GI_C09</t>
        </is>
      </c>
      <c r="R41" s="104" t="inlineStr">
        <is>
          <t>pH-Dependent Drug Absorption (Omeprazole &amp; Ketoconazole)</t>
        </is>
      </c>
    </row>
    <row r="42" ht="13.2" customHeight="1" s="49">
      <c r="A42" s="103" t="n">
        <v>40</v>
      </c>
      <c r="B42" s="104" t="inlineStr">
        <is>
          <t>ผู้ป่วยพะอืดพะอม คลื่นไส้อาเจียน ไม่สามารถกลืน omeprazole capsule ได้ แกะแคปซูลผสมอะไรทำให้ประสิทธิภาพลดลงมากที่สุด</t>
        </is>
      </c>
      <c r="C42" s="103" t="n"/>
      <c r="D42" s="104" t="inlineStr">
        <is>
          <t>น้ำส้ม</t>
        </is>
      </c>
      <c r="E42" s="104" t="inlineStr">
        <is>
          <t>น้ำแอปเปิ้ล</t>
        </is>
      </c>
      <c r="F42" s="104" t="inlineStr">
        <is>
          <t>ยาลดกรด</t>
        </is>
      </c>
      <c r="G42" s="104" t="inlineStr">
        <is>
          <t>โยเกิร์ต</t>
        </is>
      </c>
      <c r="H42" s="104" t="inlineStr">
        <is>
          <t>น้ำเปล่า</t>
        </is>
      </c>
      <c r="I42" s="103" t="n">
        <v>3</v>
      </c>
      <c r="J42" s="104" t="inlineStr">
        <is>
          <t>✅ คำตอบที่ถูกต้อง: ข้อ ค. ยาลดกรด
🎯 ทำไมข้อนี้ถึงถูก:
เนื่องจาก Omeprazole เป็นยาที่ไม่คงตัวต่อกรด (acid labile) เม็ด pellets ในแคปซูลจึงถูกเคลือบด้วย enteric-coated polymer ซึ่งจะละลายในสภาวะที่เป็นด่าง (pH &gt; 5.5) หากนำไปผสมกับยาลดกรด (antacid) ซึ่งมีฤทธิ์เป็นด่าง จะทำให้ enteric coating ละลายออกทันทีก่อนถึงลำไส้เล็ก และเมื่อกลืนลงสู่กระเพาะอาหาร ตัวยาจะถูกกรดทำลายจนหมด ประสิทธิภาพจึงลดลงมากที่สุด
🔍 ข้ออื่นผิดเพราะอะไร:
• ข้อ ก. (น้ำส้ม): มีความเป็นกรดอ่อน (pH &lt; 4) ไม่ทำให้ enteric coating ละลาย
• ข้อ ข. (น้ำแอปเปิ้ล): เป็น vehicle ที่แนะนำสำหรับผสม pellets ให้ทางสายยางหรือเด็ก
• ข้อ ง. (โยเกิร์ต): มีความเป็นกรดอ่อน สามารถใช้ผสม pellets แล้วกลืนได้
• ข้อ จ. (น้ำเปล่า): หากกลืนทันทีโดยไม่บดเม็ด pellet ตัวยาจะไม่เสื่อมสลาย
📌 หมายเหตุ: ในเฉลยระบุชัดเจน: antacid มีฤทธิ์เป็นด่างทำให้ enteric-coated polymer ละลายและตัวยาถูกกรดในกระเพาะทำลาย</t>
        </is>
      </c>
      <c r="K42" s="103" t="n"/>
      <c r="L42" s="103" t="inlineStr">
        <is>
          <t>Peptic Ulcer Disease</t>
        </is>
      </c>
      <c r="M42" s="103" t="inlineStr">
        <is>
          <t>Clinic</t>
        </is>
      </c>
      <c r="N42" s="104" t="inlineStr">
        <is>
          <t>ในเฉลยระบุชัดเจน: antacid มีฤทธิ์เป็นด่างทำให้ enteric-coated polymer ละลายและตัวยาถูกกรดในกระเพาะทำลาย</t>
        </is>
      </c>
      <c r="O42" s="103" t="inlineStr">
        <is>
          <t>MCQ-P2</t>
        </is>
      </c>
      <c r="P42" s="103" t="inlineStr">
        <is>
          <t>Pharma Plus เล่มม่วง 2</t>
        </is>
      </c>
      <c r="Q42" s="103" t="inlineStr">
        <is>
          <t>CASE_P2_GI_C09</t>
        </is>
      </c>
      <c r="R42" s="104" t="inlineStr">
        <is>
          <t>Enteric-Coated Polymer Dissolution by Antacids</t>
        </is>
      </c>
    </row>
    <row r="43" ht="13.2" customHeight="1" s="49">
      <c r="A43" s="103" t="n">
        <v>41</v>
      </c>
      <c r="B43" s="104" t="inlineStr">
        <is>
          <t>จากอาการข้างต้น เกิดจากพยาธิตัวใดมากที่สุด</t>
        </is>
      </c>
      <c r="C43" s="103" t="n"/>
      <c r="D43" s="104" t="inlineStr">
        <is>
          <t>พยาธิไส้เดือน (Ascariasis)</t>
        </is>
      </c>
      <c r="E43" s="104" t="inlineStr">
        <is>
          <t>พยาธิตัวตืด (Tape worm)</t>
        </is>
      </c>
      <c r="F43" s="104" t="inlineStr">
        <is>
          <t>พยาธิปากขอ (Hook worm)</t>
        </is>
      </c>
      <c r="G43" s="104" t="inlineStr">
        <is>
          <t>พยาธิเข็มหมุด (Enterobiasis or pinworm)</t>
        </is>
      </c>
      <c r="H43" s="104" t="inlineStr">
        <is>
          <t>พยาธิใบไม้ในตับ (Opisthorchis)</t>
        </is>
      </c>
      <c r="I43" s="103" t="n">
        <v>4</v>
      </c>
      <c r="J43" s="104" t="inlineStr">
        <is>
          <t>✅ คำตอบที่ถูกต้อง: ข้อ ง. พยาธิเข็มหมุด (Enterobiasis or pinworm)
🎯 ทำไมข้อนี้ถึงถูก:
อาการคันรอบทวารหนักโดยเฉพาะช่วงเวลากลางคืน (nocturnal perianal pruritus) ร่วมกับนอนกระสับกระส่าย หงุดหงิด ในเด็กเล็ก เป็นลักษณะทางคลินิกจำเพาะของพยาธิเข็มหมุดหรือพยาธิเส้นด้าย (Enterobius vermicularis / Pinworm) ที่ตัวเมียจะคืบคลานออกมาวางไข่บริเวณขอบทวารหนักในเวลากลางคืน
🔍 ข้ออื่นผิดเพราะอะไร:
• ข้อ ก. (พยาธิไส้เดือน): มักทำให้เกิดอาการแน่นท้อง ท้องอืด หรือขาดสารอาหาร ไม่คันทวารหนักเวลากลางคืน
• ข้อ ข. (พยาธิตัวตืด): มักพบปล้องสุกหลุดปนออกมากับอุจจาระ
• ข้อ ค. (พยาธิปากขอ): ดูดเลือดจากผนังลำไส้ ทำให้เกิดภาวะซีด โลหิตจาง (iron deficiency anemia)
• ข้อ จ. (พยาธิใบไม้ในตับ): อาการสัมพันธ์กับระบบตับและท่อน้ำดี มักพบในผู้ใหญ่ที่ทานปลาน้ำจืดดิบ</t>
        </is>
      </c>
      <c r="K43" s="103" t="n"/>
      <c r="L43" s="103" t="inlineStr">
        <is>
          <t>Parasitic Infections</t>
        </is>
      </c>
      <c r="M43" s="103" t="inlineStr">
        <is>
          <t>Clinic</t>
        </is>
      </c>
      <c r="N43" s="104" t="n"/>
      <c r="O43" s="103" t="inlineStr">
        <is>
          <t>MCQ-P2</t>
        </is>
      </c>
      <c r="P43" s="103" t="inlineStr">
        <is>
          <t>Pharma Plus เล่มม่วง 2</t>
        </is>
      </c>
      <c r="Q43" s="103" t="inlineStr">
        <is>
          <t>CASE_P2_GI_C10</t>
        </is>
      </c>
      <c r="R43" s="104" t="inlineStr">
        <is>
          <t>Enterobius vermicularis (Pinworm) Clinical Features</t>
        </is>
      </c>
    </row>
    <row r="44" ht="13.2" customHeight="1" s="49">
      <c r="A44" s="103" t="n">
        <v>42</v>
      </c>
      <c r="B44" s="104" t="inlineStr">
        <is>
          <t>การเลือกใช้ยาในเด็กรายนี้ข้อใดเหมาะสมที่สุด</t>
        </is>
      </c>
      <c r="C44" s="103" t="n"/>
      <c r="D44" s="104" t="inlineStr">
        <is>
          <t>Mebendazole 100 mg 1x2 นาน 3 วัน</t>
        </is>
      </c>
      <c r="E44" s="104" t="inlineStr">
        <is>
          <t>Mebendazole 100 mg single dose แล้วซ้ำอีกครั้งในอีก 2 สัปดาห์</t>
        </is>
      </c>
      <c r="F44" s="104" t="inlineStr">
        <is>
          <t>Albendazole 400 mg 1x1 นาน 3 วัน</t>
        </is>
      </c>
      <c r="G44" s="104" t="inlineStr">
        <is>
          <t>Niclosamide 2 g single dose</t>
        </is>
      </c>
      <c r="H44" s="104" t="inlineStr">
        <is>
          <t>Praziquantel 25 mg/kg 1x3 นาน 1 วัน</t>
        </is>
      </c>
      <c r="I44" s="103" t="n">
        <v>2</v>
      </c>
      <c r="J44" s="104" t="inlineStr">
        <is>
          <t>✅ คำตอบที่ถูกต้อง: ข้อ ข. Mebendazole 100 mg single dose แล้วซ้ำอีกครั้งในอีก 2 สัปดาห์
🎯 ทำไมข้อนี้ถึงถูก:
การรักษาพยาธิเข็มหมุด (Enterobiasis) ในเด็กอายุมากกว่า 2 ปี แนะนำให้ใช้ Mebendazole 100 mg รับประทานครั้งเดียว (single dose) และต้องให้ซ้ำในขนาดยาเดิมอีกครั้งในอีก 2 สัปดาห์ถัดมา เพื่อกำจัดตัวอ่อนที่เพิ่งฟักออกจากไข่พยาธิ ป้องกันการกลับเป็นซ้ำ (reinfection)
🔍 ข้ออื่นผิดเพราะอะไร:
• ข้อ ก. (100 mg 1x2 นาน 3 วัน): เป็นขนาดยาสำหรับพยาธิไส้เดือน, พยาธิปากขอ หรือพยาธิแส้ม้า
• ข้อ ค. (Albendazole 400 mg นาน 3 วัน): นานเกินไปสำหรับพยาธิเข็มหมุด (ปกติให้ 400 mg single dose ซ้ำใน 2 สัปดาห์)
• ข้อ ง. (Niclosamide): ใช้รักษาพยาธิตัวตืด ไม่ได้ผลต่อพยาธิตัวกลม
• ข้อ จ. (Praziquantel): ใช้รักษาพยาธิใบไม้และพยาธิตัวตืด</t>
        </is>
      </c>
      <c r="K44" s="103" t="n"/>
      <c r="L44" s="103" t="inlineStr">
        <is>
          <t>Parasitic Infections</t>
        </is>
      </c>
      <c r="M44" s="103" t="inlineStr">
        <is>
          <t>Clinic</t>
        </is>
      </c>
      <c r="N44" s="104" t="n"/>
      <c r="O44" s="103" t="inlineStr">
        <is>
          <t>MCQ-P2</t>
        </is>
      </c>
      <c r="P44" s="103" t="inlineStr">
        <is>
          <t>Pharma Plus เล่มม่วง 2</t>
        </is>
      </c>
      <c r="Q44" s="103" t="inlineStr">
        <is>
          <t>CASE_P2_GI_C10</t>
        </is>
      </c>
      <c r="R44" s="104" t="inlineStr">
        <is>
          <t>Mebendazole Regimen in Enterobiasis</t>
        </is>
      </c>
    </row>
    <row r="45" ht="13.2" customHeight="1" s="49">
      <c r="A45" s="103" t="n">
        <v>43</v>
      </c>
      <c r="B45" s="104" t="inlineStr">
        <is>
          <t>การรักษาแม่ที่มีประวัติติดพยาธิตัวตืดร่วมด้วย ควรเลือกใช้ยาใด</t>
        </is>
      </c>
      <c r="C45" s="103" t="n"/>
      <c r="D45" s="104" t="inlineStr">
        <is>
          <t>Mebendazole</t>
        </is>
      </c>
      <c r="E45" s="104" t="inlineStr">
        <is>
          <t>Niclosamide</t>
        </is>
      </c>
      <c r="F45" s="104" t="inlineStr">
        <is>
          <t>Pyrantel pamoate</t>
        </is>
      </c>
      <c r="G45" s="104" t="inlineStr">
        <is>
          <t>Diethylcarbamazine</t>
        </is>
      </c>
      <c r="H45" s="104" t="inlineStr">
        <is>
          <t>Ivermectin</t>
        </is>
      </c>
      <c r="I45" s="103" t="n">
        <v>2</v>
      </c>
      <c r="J45" s="104" t="inlineStr">
        <is>
          <t>✅ คำตอบที่ถูกต้อง: ข้อ ข. Niclosamide
🎯 ทำไมข้อนี้ถึงถูก:
Niclosamide เป็น drug of choice สำหรับการรักษาโรคพยาธิตัวตืด (Taeniasis) ออกฤทธิ์ยับยั้ง oxidative phosphorylation ในไมโทคอนเดรียของพยาธิ ตัวยาแทบไม่ถูกดูดซึมเข้าสู่กระแสเลือด มีความปลอดภัยสูง
🔍 ข้ออื่นผิดเพราะอะไร:
• ข้อ ก. (Mebendazole): ประสิทธิภาพต่อพยาธิตัวตืดต่ำ ไม่ใช่ยาทางเลือกแรก
• ข้อ ค. (Pyrantel pamoate): ออกฤทธิ์เฉพาะต่อพยาธิตัวกลม (roundworm, pinworm, hookworm)
• ข้อ ง. (Diethylcarbamazine / DEC): ใช้รักษาโรคพยาธิเท้าช้าง (Filariasis)
• ข้อ จ. (Ivermectin): ใช้รักษาพยาธิสตรองจิลอยด์ (Strongyloides) และหิด</t>
        </is>
      </c>
      <c r="K45" s="103" t="n"/>
      <c r="L45" s="103" t="inlineStr">
        <is>
          <t>Parasitic Infections</t>
        </is>
      </c>
      <c r="M45" s="103" t="inlineStr">
        <is>
          <t>Clinic</t>
        </is>
      </c>
      <c r="N45" s="104" t="n"/>
      <c r="O45" s="103" t="inlineStr">
        <is>
          <t>MCQ-P2</t>
        </is>
      </c>
      <c r="P45" s="103" t="inlineStr">
        <is>
          <t>Pharma Plus เล่มม่วง 2</t>
        </is>
      </c>
      <c r="Q45" s="103" t="inlineStr">
        <is>
          <t>CASE_P2_GI_C10</t>
        </is>
      </c>
      <c r="R45" s="104" t="inlineStr">
        <is>
          <t>Niclosamide in Taeniasis Therapy</t>
        </is>
      </c>
    </row>
    <row r="46" ht="13.2" customHeight="1" s="49">
      <c r="A46" s="103" t="n">
        <v>44</v>
      </c>
      <c r="B46" s="104" t="inlineStr">
        <is>
          <t>กลไกการออกฤทธิ์ของยา Mebendazole ในการกำจัดพยาธิคือข้อใด</t>
        </is>
      </c>
      <c r="C46" s="103" t="n"/>
      <c r="D46" s="104" t="inlineStr">
        <is>
          <t>กระตุ้น GABA receptor ทำให้พยาธิเป็นอัมพาตแบบอ่อนเปลี้ย</t>
        </is>
      </c>
      <c r="E46" s="104" t="inlineStr">
        <is>
          <t>ยับยั้งเอนไซม์ Acetylcholinesterase ทำให้กล้ามเนื้อพยาธิหดเกร็ง</t>
        </is>
      </c>
      <c r="F46" s="104" t="inlineStr">
        <is>
          <t>ยับยั้งการรวมตัวของ tubulin ทำให้ยับยั้ง glucose uptake ของพยาธิ</t>
        </is>
      </c>
      <c r="G46" s="104" t="inlineStr">
        <is>
          <t>ออกฤทธิ์เป็น depolarizing neuromuscular blocking agent</t>
        </is>
      </c>
      <c r="H46" s="104" t="inlineStr">
        <is>
          <t>เพิ่ม permeability ของแคลเซียมไอออนเข้าสู่เซลล์พยาธิ</t>
        </is>
      </c>
      <c r="I46" s="103" t="n">
        <v>3</v>
      </c>
      <c r="J46" s="104" t="inlineStr">
        <is>
          <t>✅ คำตอบที่ถูกต้อง: ข้อ ค. ยับยั้งการรวมตัวของ tubulin ทำให้ยับยั้ง glucose uptake ของพยาธิ
🎯 ทำไมข้อนี้ถึงถูก:
Mebendazole จับจำเพาะกับ beta-tubulin ของหนอนพยาธิ ยับยั้ง microtubule polymerization ส่งผลให้ขัดขวางการขนส่งกลูโคสและการดูดซึมกลูโคส (inhibit glucose uptake) ทำให้พยาธิขาดพลังงาน ไกลโคเจนหมด และตายในที่สุด
🔍 ข้ออื่นผิดเพราะอะไร:
• ข้อ ก. (กระตุ้น GABA receptor): เป็นกลไกของยา Ivermectin และ Piperazine
• ข้อ ข. (ยับยั้ง Acetylcholinesterase): เป็นกลไกของสารกลุ่ม Organophosphates
• ข้อ ง. (Depolarizing neuromuscular blocker): เป็นกลไกของ Pyrantel pamoate
• ข้อ จ. (เพิ่ม Calcium permeability): เป็นกลไกของ Praziquantel</t>
        </is>
      </c>
      <c r="K46" s="103" t="n"/>
      <c r="L46" s="103" t="inlineStr">
        <is>
          <t>Parasitic Infections</t>
        </is>
      </c>
      <c r="M46" s="103" t="inlineStr">
        <is>
          <t>Clinic</t>
        </is>
      </c>
      <c r="N46" s="104" t="n"/>
      <c r="O46" s="103" t="inlineStr">
        <is>
          <t>MCQ-P2</t>
        </is>
      </c>
      <c r="P46" s="103" t="inlineStr">
        <is>
          <t>Pharma Plus เล่มม่วง 2</t>
        </is>
      </c>
      <c r="Q46" s="103" t="n"/>
      <c r="R46" s="104" t="inlineStr">
        <is>
          <t>Benzimidazole Anthelmintic Mechanism (Tubulin Inhibition)</t>
        </is>
      </c>
    </row>
    <row r="47" ht="13.2" customHeight="1" s="49">
      <c r="A47" s="103" t="n">
        <v>45</v>
      </c>
      <c r="B47" s="104" t="inlineStr">
        <is>
          <t>คำแนะนำในการรับประทานยา Albendazole ข้อใดถูกต้อง</t>
        </is>
      </c>
      <c r="C47" s="103" t="n"/>
      <c r="D47" s="104" t="inlineStr">
        <is>
          <t>ควรเคี้ยวเม็ดยาให้ละเอียดก่อนกลืน หรือรับประทานพร้อมอาหารที่มีไขมัน</t>
        </is>
      </c>
      <c r="E47" s="104" t="inlineStr">
        <is>
          <t>ต้องรับประทานตอนท้องว่างและดื่มน้ำตามมากๆ เสมอ</t>
        </is>
      </c>
      <c r="F47" s="104" t="inlineStr">
        <is>
          <t>ห้ามรับประทานร่วมกับอาหารทุกชนิดเพราะจะลดการดูดซึม</t>
        </is>
      </c>
      <c r="G47" s="104" t="inlineStr">
        <is>
          <t>ต้องรับประทานติดต่อกันอย่างน้อย 1 เดือนจึงจะเห็นผล</t>
        </is>
      </c>
      <c r="H47" s="104" t="inlineStr">
        <is>
          <t>ต้องรับประทานร่วมกับยาระบายชนิดกระตุ้นเสมอ</t>
        </is>
      </c>
      <c r="I47" s="103" t="n">
        <v>1</v>
      </c>
      <c r="J47" s="104" t="inlineStr">
        <is>
          <t>✅ คำตอบที่ถูกต้อง: ข้อ ก. ควรเคี้ยวเม็ดยาให้ละเอียดก่อนกลืน หรือรับประทานพร้อมอาหารที่มีไขมัน
🎯 ทำไมข้อนี้ถึงถูก:
Albendazole ชนิดเม็ดเคี้ยวสามารถเคี้ยวให้ละเอียดก่อนกลืนเพื่อให้ยาออกฤทธิ์เฉพาะที่ในทางเดินอาหารได้ทั่วถึง และในกรณีที่ต้องการให้ยาดูดซึมเข้าสู่กระแสเลือดเพื่อรักษาพยาธิในเนื้อเยื่อ (tissue helminths) ควรรับประทานพร้อมอาหารที่มีไขมันสูงเพื่อเพิ่มการดูดซึมยาได้ถึง 5 เท่า
🔍 ข้ออื่นผิดเพราะอะไร:
• ข้อ ข. (ต้องทานตอนท้องว่างเสมอ): หากต้องการผลในเนื้อเยื่อ การทานพร้อมอาหารไขมันจะเพิ่ม bioavailability
• ข้อ ค. (ห้ามทานกับอาหาร): อาหารไขมันช่วยเพิ่มการดูดซึม
• ข้อ ง. (ทานติดต่อกัน 1 เดือน): การถ่ายพยาธิในลำไส้ทั่วไปรับประทานเพียง 1-3 วัน
• ข้อ จ. (ต้องทานร่วมกับยาระบายเสมอ): Albendazole ทำให้พยาธิตาย ไม่จำเป็นต้องให้ยาระบายตาม
📌 หมายเหตุ: ในเฉลยระบุว่า ตัวยา albendazole จะเคี้ยวหรือไม่เคี้ยวก็ได้หากรักษาพยาธิในลำไส้ทั่วไป</t>
        </is>
      </c>
      <c r="K47" s="103" t="n"/>
      <c r="L47" s="103" t="inlineStr">
        <is>
          <t>Parasitic Infections</t>
        </is>
      </c>
      <c r="M47" s="103" t="inlineStr">
        <is>
          <t>Clinic</t>
        </is>
      </c>
      <c r="N47" s="104" t="inlineStr">
        <is>
          <t>ในเฉลยระบุว่า ตัวยา albendazole จะเคี้ยวหรือไม่เคี้ยวก็ได้หากรักษาพยาธิในลำไส้ทั่วไป</t>
        </is>
      </c>
      <c r="O47" s="103" t="inlineStr">
        <is>
          <t>MCQ-P2</t>
        </is>
      </c>
      <c r="P47" s="103" t="inlineStr">
        <is>
          <t>Pharma Plus เล่มม่วง 2</t>
        </is>
      </c>
      <c r="Q47" s="103" t="n"/>
      <c r="R47" s="104" t="inlineStr">
        <is>
          <t>Albendazole Administration &amp; Food Interaction</t>
        </is>
      </c>
    </row>
    <row r="48" ht="13.2" customHeight="1" s="49">
      <c r="A48" s="103" t="n">
        <v>46</v>
      </c>
      <c r="B48" s="104" t="inlineStr">
        <is>
          <t>สมุนไพรใดที่นิยมนำมาใช้ถ่ายพยาธิตามภูมิปัญญาไทย</t>
        </is>
      </c>
      <c r="C48" s="103" t="n"/>
      <c r="D48" s="104" t="inlineStr">
        <is>
          <t>ขมิ้นชัน</t>
        </is>
      </c>
      <c r="E48" s="104" t="inlineStr">
        <is>
          <t>มะเกลือ</t>
        </is>
      </c>
      <c r="F48" s="104" t="inlineStr">
        <is>
          <t>บัวบก</t>
        </is>
      </c>
      <c r="G48" s="104" t="inlineStr">
        <is>
          <t>ฟ้าทะลายโจร</t>
        </is>
      </c>
      <c r="H48" s="104" t="inlineStr">
        <is>
          <t>รางจืด</t>
        </is>
      </c>
      <c r="I48" s="103" t="n">
        <v>2</v>
      </c>
      <c r="J48" s="104" t="inlineStr">
        <is>
          <t>✅ คำตอบที่ถูกต้อง: ข้อ ข. มะเกลือ
🎯 ทำไมข้อนี้ถึงถูก:
ผลมะเกลือสด (Diospyros mollis) มีสารสำคัญกลุ่ม naphthoquinone คือ Diospyrol ใช้เป็นยาถ่ายพยาธิปากขอและพยาธิปากขอไส้เดือนตามภูมิปัญญาการแพทย์แผนไทย (แต่ต้องระวังความเป็นพิษต่อจอประสาทตาหากนำผลแก่สีดำมาใช้)
🔍 ข้ออื่นผิดเพราะอะไร:
• ข้อ ก. (ขมิ้นชัน): สาร Curcuminoids ใช้ขับลม บรรเทาอาการจุกเสียด แน่นท้อง รักษาแผลในกระเพาะอาหาร
• ข้อ ค. (บัวบก): สาร Asiaticoside ใช้สมานแผล แก้ร้อนใน ช้ำใน
• ข้อ ง. (ฟ้าทะลายโจร): สาร Andrographolide ใช้บรรเทาอาการหวัด เจ็บคอ และท้องเสียไม่ติดเชื้อ
• ข้อ จ. (รางจืด): ใช้ถอนพิษสารเคมี ล้างสารพิษ ต้านอนุมูลอิสระ</t>
        </is>
      </c>
      <c r="K48" s="103" t="n"/>
      <c r="L48" s="103" t="inlineStr">
        <is>
          <t>Parasitic Infections</t>
        </is>
      </c>
      <c r="M48" s="103" t="inlineStr">
        <is>
          <t>Clinic</t>
        </is>
      </c>
      <c r="N48" s="104" t="n"/>
      <c r="O48" s="103" t="inlineStr">
        <is>
          <t>MCQ-P2</t>
        </is>
      </c>
      <c r="P48" s="103" t="inlineStr">
        <is>
          <t>Pharma Plus เล่มม่วง 2</t>
        </is>
      </c>
      <c r="Q48" s="103" t="n"/>
      <c r="R48" s="104" t="inlineStr">
        <is>
          <t>Traditional Herbal Anthelmintics (Diospyros mollis / Ebony)</t>
        </is>
      </c>
    </row>
    <row r="49" ht="13.2" customHeight="1" s="49">
      <c r="A49" s="103" t="n">
        <v>47</v>
      </c>
      <c r="B49" s="104" t="inlineStr">
        <is>
          <t>ยาถ่ายพยาธิในข้อใดมีความปลอดภัยสูงสุดในหญิงตั้งครรภ์</t>
        </is>
      </c>
      <c r="C49" s="103" t="n"/>
      <c r="D49" s="104" t="inlineStr">
        <is>
          <t>Albendazole</t>
        </is>
      </c>
      <c r="E49" s="104" t="inlineStr">
        <is>
          <t>Mebendazole</t>
        </is>
      </c>
      <c r="F49" s="104" t="inlineStr">
        <is>
          <t>Niclosamide</t>
        </is>
      </c>
      <c r="G49" s="104" t="inlineStr">
        <is>
          <t>Praziquantel</t>
        </is>
      </c>
      <c r="H49" s="104" t="inlineStr">
        <is>
          <t>Ivermectin</t>
        </is>
      </c>
      <c r="I49" s="103" t="n">
        <v>3</v>
      </c>
      <c r="J49" s="104" t="inlineStr">
        <is>
          <t>✅ คำตอบที่ถูกต้อง: ข้อ ค. Niclosamide
🎯 ทำไมข้อนี้ถึงถูก:
Niclosamide จัดเป็น Pregnancy Category B เนื่องจากตัวยาแทบไม่ถูกดูดซึมจากทางเดินอาหารเข้าสู่กระแสเลือด จึงมีความปลอดภัยสูงสุดในหญิงตั้งครรภ์เมื่อเทียบกับยาถ่ายพยาธิตัวอื่น (ในขณะที่ Albendazole และ Mebendazole จัดเป็น Pregnancy Category C และมีฤทธิ์ teratogenic ในสัตว์ทดลอง)
🔍 ข้ออื่นผิดเพราะอะไร:
• ข้อ ก. (Albendazole): Pregnancy Category C มีข้อห้ามใช้เด็ดขาดในหญิงตั้งครรภ์ไตรมาสแรกเนื่องจากมีฤทธิ์ teratogenic และ embryotoxic
• ข้อ ข. (Mebendazole): Pregnancy Category C ควรหลีกเลี่ยงการใช้ในไตรมาสแรก
• ข้อ ง. (Praziquantel): Pregnancy Category B แต่แนะนำให้เลื่อนการรักษาออกไปหลังคลอดหากไม่มีความเร่งด่วน
• ข้อ จ. (Ivermectin): Pregnancy Category C มีรายงานความผิดปกติต่อตัวอ่อนในสัตว์ทดลอง
📌 หมายเหตุ: ในเฉลยระบุว่า ยาชนิดอื่นเป็น pregnancy category C มีเพียงยา niclosamide เป็น pregnancy category B ซึ่งมีความปลอดภัยมากกว่ายาตัวอื่น</t>
        </is>
      </c>
      <c r="K49" s="103" t="n"/>
      <c r="L49" s="103" t="inlineStr">
        <is>
          <t>Parasitic Infections</t>
        </is>
      </c>
      <c r="M49" s="103" t="inlineStr">
        <is>
          <t>Clinic</t>
        </is>
      </c>
      <c r="N49" s="104" t="inlineStr">
        <is>
          <t>ในเฉลยระบุว่า ยาชนิดอื่นเป็น pregnancy category C มีเพียงยา niclosamide เป็น pregnancy category B ซึ่งมีความปลอดภัยมากกว่ายาตัวอื่น</t>
        </is>
      </c>
      <c r="O49" s="103" t="inlineStr">
        <is>
          <t>MCQ-P2</t>
        </is>
      </c>
      <c r="P49" s="103" t="inlineStr">
        <is>
          <t>Pharma Plus เล่มม่วง 2</t>
        </is>
      </c>
      <c r="Q49" s="103" t="n"/>
      <c r="R49" s="104" t="inlineStr">
        <is>
          <t>Anthelmintic Safety in Pregnancy (Category B Niclosamide)</t>
        </is>
      </c>
    </row>
    <row r="50" ht="13.2" customHeight="1" s="49">
      <c r="A50" s="103" t="n">
        <v>48</v>
      </c>
      <c r="B50" s="104" t="inlineStr">
        <is>
          <t>ยาใดเหมาะกับผู้ป่วยรายนี้</t>
        </is>
      </c>
      <c r="C50" s="103" t="n"/>
      <c r="D50" s="104" t="inlineStr">
        <is>
          <t>ORS</t>
        </is>
      </c>
      <c r="E50" s="104" t="inlineStr">
        <is>
          <t>Diphenoxylate + atropine</t>
        </is>
      </c>
      <c r="F50" s="104" t="inlineStr">
        <is>
          <t>Hyoscine</t>
        </is>
      </c>
      <c r="G50" s="104" t="inlineStr">
        <is>
          <t>Loperamide</t>
        </is>
      </c>
      <c r="H50" s="104" t="inlineStr">
        <is>
          <t>Norfloxacin</t>
        </is>
      </c>
      <c r="I50" s="103" t="n">
        <v>1</v>
      </c>
      <c r="J50" s="104" t="inlineStr">
        <is>
          <t>✅ คำตอบที่ถูกต้อง: ข้อ ก. ORS
🎯 ทำไมข้อนี้ถึงถูก:
การรักษาหลักที่เป็น cornerstone และสำคัญที่สุดในผู้ป่วยท้องเสียเฉียบพลันชนิดถ่ายเป็นน้ำ (acute watery diarrhea) คือการให้สารน้ำและเกลือแร่ทดแทนด้วยผงน้ำตาลเกลือแร่ (ORS) เพื่อป้องกันและรักษาภาวะขาดน้ำ (dehydration)
🔍 ข้ออื่นผิดเพราะอะไร:
• ข้อ ข. (Diphenoxylate + atropine): เป็นยาหยุดถ่ายกลุ่ม opioid ไม่แนะนำเป็น first-line ใน acute diarrhea
• ข้อ ค. (Hyoscine): ช่วยบรรเทาอาการปวดเกร็งท้อง แต่ไม่ได้รักษาการสูญเสียน้ำและเกลือแร่
• ข้อ ง. (Loperamide): ห้ามใช้เป็นอันดับแรกโดยเฉพาะในรายที่มีอาการปวดท้องรุนแรง
• ข้อ จ. (Norfloxacin): ท้องเสียเป็นน้ำเฉียบพลันส่วนใหญ่เกิดจากสารพิษหรือเชื้อไวรัส ไม่จำเป็นต้องให้ยาปฏิชีวนะทันที</t>
        </is>
      </c>
      <c r="K50" s="103" t="n"/>
      <c r="L50" s="103" t="inlineStr">
        <is>
          <t>Diarrhea</t>
        </is>
      </c>
      <c r="M50" s="103" t="inlineStr">
        <is>
          <t>Clinic</t>
        </is>
      </c>
      <c r="N50" s="104" t="n"/>
      <c r="O50" s="103" t="inlineStr">
        <is>
          <t>MCQ-P2</t>
        </is>
      </c>
      <c r="P50" s="103" t="inlineStr">
        <is>
          <t>Pharma Plus เล่มม่วง 2</t>
        </is>
      </c>
      <c r="Q50" s="103" t="inlineStr">
        <is>
          <t>CASE_P2_GI_C11</t>
        </is>
      </c>
      <c r="R50" s="104" t="inlineStr">
        <is>
          <t>First-line Therapy in Acute Watery Diarrhea (ORS)</t>
        </is>
      </c>
    </row>
    <row r="51" ht="13.2" customHeight="1" s="49">
      <c r="A51" s="103" t="n">
        <v>49</v>
      </c>
      <c r="B51" s="104" t="inlineStr">
        <is>
          <t>ยาสมุนไพรตามสาธารณสุขมูลฐาน ข้อใดควรเลือกใช้</t>
        </is>
      </c>
      <c r="C51" s="103" t="n"/>
      <c r="D51" s="104" t="inlineStr">
        <is>
          <t>กล้วยน้ำว้าสุก</t>
        </is>
      </c>
      <c r="E51" s="104" t="inlineStr">
        <is>
          <t>เนื้อมังคุด</t>
        </is>
      </c>
      <c r="F51" s="104" t="inlineStr">
        <is>
          <t>เมล็ดทับทิม</t>
        </is>
      </c>
      <c r="G51" s="104" t="inlineStr">
        <is>
          <t>ผลฝรั่งดิบ</t>
        </is>
      </c>
      <c r="H51" s="104" t="inlineStr">
        <is>
          <t>ใบต้นสีเสียด</t>
        </is>
      </c>
      <c r="I51" s="103" t="n">
        <v>4</v>
      </c>
      <c r="J51" s="104" t="inlineStr">
        <is>
          <t>✅ คำตอบที่ถูกต้อง: ข้อ ง. ผลฝรั่งดิบ
🎯 ทำไมข้อนี้ถึงถูก:
ผลฝรั่งอ่อนหรือผลฝรั่งดิบ (Psidium guajava) และเปลือกผลทับทิม มีสารสำคัญในกลุ่ม Tannins ปริมาณสูง มีฤทธิ์ฝาดสมาน (astringent) ช่วยตกตะกอนโปรตีนบนเยื่อบุลำไส้ ลดการหลั่งน้ำและสารคัดหลั่ง และลดการบีบตัวของลำไส้ ใช้รักษาอาการท้องเสียที่ไม่ติดเชื้อ
🔍 ข้ออื่นผิดเพราะอะไร:
• ข้อ ก. (กล้วยน้ำว้าสุก): กล้วยสุกมีฤทธิ์เป็นยาระบาย (ส่วนกล้วยน้ำว้าดิบ/ห่าม ต่างหากที่มีแทนนินใช้รักษาท้องเสีย)
• ข้อ ข. (เนื้อมังคุด): ใช้รับประทานเป็นผลไม้ ส่วนที่ใช้รักษาท้องเสียคือเปลือกผลมังคุด
• ข้อ ค. (เมล็ดทับทิม): ส่วนที่ใช้แก้ท้องเสียคือเปลือกผลทับทิม
• ข้อ จ. (ใบต้นสีเสียด): ส่วนที่ใช้ทำยาคือเปลือกต้นหรือก้อนสีเสียด</t>
        </is>
      </c>
      <c r="K51" s="103" t="n"/>
      <c r="L51" s="103" t="inlineStr">
        <is>
          <t>Herbal Products in Gastrointestinal Disorders</t>
        </is>
      </c>
      <c r="M51" s="103" t="inlineStr">
        <is>
          <t>Product</t>
        </is>
      </c>
      <c r="N51" s="104" t="n"/>
      <c r="O51" s="103" t="inlineStr">
        <is>
          <t>MCQ-P2</t>
        </is>
      </c>
      <c r="P51" s="103" t="inlineStr">
        <is>
          <t>Pharma Plus เล่มม่วง 2</t>
        </is>
      </c>
      <c r="Q51" s="103" t="inlineStr">
        <is>
          <t>CASE_P2_GI_C11</t>
        </is>
      </c>
      <c r="R51" s="104" t="inlineStr">
        <is>
          <t>Herbal Antidiarrheals (Tannin-Rich Plants / Psidium guajava)</t>
        </is>
      </c>
    </row>
    <row r="52" ht="13.2" customHeight="1" s="49">
      <c r="A52" s="103" t="n">
        <v>50</v>
      </c>
      <c r="B52" s="104" t="inlineStr">
        <is>
          <t>ยาใดที่ไม่ควรจ่ายในผู้ป่วยรายนี้</t>
        </is>
      </c>
      <c r="C52" s="103" t="n"/>
      <c r="D52" s="104" t="inlineStr">
        <is>
          <t>Activated charcoal</t>
        </is>
      </c>
      <c r="E52" s="104" t="inlineStr">
        <is>
          <t>ORS</t>
        </is>
      </c>
      <c r="F52" s="104" t="inlineStr">
        <is>
          <t>Loperamide</t>
        </is>
      </c>
      <c r="G52" s="104" t="inlineStr">
        <is>
          <t>Norfloxacin</t>
        </is>
      </c>
      <c r="H52" s="104" t="inlineStr">
        <is>
          <t>Cotrimoxazole</t>
        </is>
      </c>
      <c r="I52" s="103" t="n">
        <v>3</v>
      </c>
      <c r="J52" s="104" t="inlineStr">
        <is>
          <t>✅ คำตอบที่ถูกต้อง: ข้อ ค. Loperamide
🎯 ทำไมข้อนี้ถึงถูก:
ไม่ควรจ่ายยา Loperamide ในผู้ป่วยท้องเสียเฉียบพลันที่มีอาการปวดมวนท้องรุนแรงจากการรับประทานอาหารที่ไม่สะอาด เนื่องจากการหยุดการบีบตัวของลำไส้จะทำให้เชื้อโรคและสารพิษคั่งค้างในลำไส้ อาจทำให้เกิดภาวะ toxic megacolon และอาการรุนแรงขึ้น
🔍 ข้ออื่นผิดเพราะอะไร:
• ข้อ ก. (Activated charcoal): สามารถจ่ายได้เพื่อช่วยดูดซับสารพิษในทางเดินอาหาร
• ข้อ ข. (ORS): เป็นการรักษามาตรฐานที่จำเป็นต้องได้รับ
• ข้อ ง. (Norfloxacin): อาจพิจารณาในรายที่สงสัย bacterial enteritis รุนแรง
• ข้อ จ. (Cotrimoxazole): ยาปฏิชีวนะที่เคยใช้รักษา bacterial diarrhea</t>
        </is>
      </c>
      <c r="K52" s="103" t="n"/>
      <c r="L52" s="103" t="inlineStr">
        <is>
          <t>Diarrhea</t>
        </is>
      </c>
      <c r="M52" s="103" t="inlineStr">
        <is>
          <t>Clinic</t>
        </is>
      </c>
      <c r="N52" s="104" t="n"/>
      <c r="O52" s="103" t="inlineStr">
        <is>
          <t>MCQ-P2</t>
        </is>
      </c>
      <c r="P52" s="103" t="inlineStr">
        <is>
          <t>Pharma Plus เล่มม่วง 2</t>
        </is>
      </c>
      <c r="Q52" s="103" t="inlineStr">
        <is>
          <t>CASE_P2_GI_C11</t>
        </is>
      </c>
      <c r="R52" s="104" t="inlineStr">
        <is>
          <t>Inappropriate Medications in Acute Diarrhea</t>
        </is>
      </c>
    </row>
    <row r="53" ht="13.2" customHeight="1" s="49">
      <c r="A53" s="103" t="n">
        <v>51</v>
      </c>
      <c r="B53" s="104" t="inlineStr">
        <is>
          <t>ข้อใดเป็นคำแนะนำการปฏิบัติในการใช้ activated charcoal</t>
        </is>
      </c>
      <c r="C53" s="103" t="n"/>
      <c r="D53" s="104" t="inlineStr">
        <is>
          <t>รับประทานพร้อมอาหารทันทีเพื่อช่วยดูดซับสารพิษจากอาหาร</t>
        </is>
      </c>
      <c r="E53" s="104" t="inlineStr">
        <is>
          <t>รับประทานห่างจากยาอื่นอย่างน้อย 2 ชั่วโมง</t>
        </is>
      </c>
      <c r="F53" s="104" t="inlineStr">
        <is>
          <t>รับประทานร่วมกับนมเพื่อลดการระคายเคืองกระเพาะอาหาร</t>
        </is>
      </c>
      <c r="G53" s="104" t="inlineStr">
        <is>
          <t>รับประทานติดต่อกันอย่างน้อย 1 เดือนเพื่อล้างสารพิษในลำไส้</t>
        </is>
      </c>
      <c r="H53" s="104" t="inlineStr">
        <is>
          <t>หากอุจจาระเปลี่ยนเป็นสีดำให้หยุดยาทันทีและรีบมาพบแพทย์</t>
        </is>
      </c>
      <c r="I53" s="103" t="n">
        <v>2</v>
      </c>
      <c r="J53" s="104" t="inlineStr">
        <is>
          <t>✅ คำตอบที่ถูกต้อง: ข้อ ข. รับประทานห่างจากยาอื่นอย่างน้อย 2 ชั่วโมง
🎯 ทำไมข้อนี้ถึงถูก:
Activated charcoal มีพื้นที่ผิวในการดูดซับสารที่กว้างขวางและไม่มีความจำเพาะ สามารถดูดซับยาอื่นที่รับประทานร่วมกัน ทำให้การดูดซึมยาอื่นลดลงอย่างมีนัยสำคัญ จึงต้องแนะนำให้รับประทานห่างจากยาอื่นอย่างน้อย 2 ชั่วโมง
🔍 ข้ออื่นผิดเพราะอะไร:
• ข้อ ก. (ทานพร้อมอาหาร): อาหารจะไปแย่งจับพื้นที่ผิวของผงถ่าน ทำให้ประสิทธิภาพในการดูดซับสารพิษลดลง
• ข้อ ค. (ทานร่วมกับนม): โปรตีนและไขมันในนมจะจับกับผงถ่าน ลดฤทธิ์การดูดซับสารพิษ
• ข้อ ง. (ทานติดต่อกัน 1 เดือน): ใช้เฉพาะช่วงที่มีอาการท้องเสียเฉียบพลันเท่านั้น การใช้นานอาจดูดซับเอนไซม์และวิตามิน
• ข้อ จ. (อุจจาระสีดำให้หยุดยา): อุจจาระสีดำเป็นลักษณะปกติของผงถ่านที่ขับออกมา ไม่เป็นอันตราย</t>
        </is>
      </c>
      <c r="K53" s="103" t="n"/>
      <c r="L53" s="103" t="inlineStr">
        <is>
          <t>Diarrhea</t>
        </is>
      </c>
      <c r="M53" s="103" t="inlineStr">
        <is>
          <t>Clinic</t>
        </is>
      </c>
      <c r="N53" s="104" t="n"/>
      <c r="O53" s="103" t="inlineStr">
        <is>
          <t>MCQ-P2</t>
        </is>
      </c>
      <c r="P53" s="103" t="inlineStr">
        <is>
          <t>Pharma Plus เล่มม่วง 2</t>
        </is>
      </c>
      <c r="Q53" s="103" t="inlineStr">
        <is>
          <t>CASE_P2_GI_C11</t>
        </is>
      </c>
      <c r="R53" s="104" t="inlineStr">
        <is>
          <t>Activated Charcoal Patient Counseling &amp; Drug Interactions</t>
        </is>
      </c>
    </row>
    <row r="54" ht="13.2" customHeight="1" s="49">
      <c r="A54" s="103" t="n">
        <v>52</v>
      </c>
      <c r="B54" s="104" t="inlineStr">
        <is>
          <t>ข้อใดคือกลไกการออกฤทธิ์ของยา norfloxacin</t>
        </is>
      </c>
      <c r="C54" s="103" t="n"/>
      <c r="D54" s="104" t="inlineStr">
        <is>
          <t>ยับยั้งเอนไซม์ DNA gyrase และ Topoisomerase IV</t>
        </is>
      </c>
      <c r="E54" s="104" t="inlineStr">
        <is>
          <t>ยับยั้งการสังเคราะห์โปรตีนที่ 50S ribosomal subunit</t>
        </is>
      </c>
      <c r="F54" s="104" t="inlineStr">
        <is>
          <t>ยับยั้งการสังเคราะห์โปรตีนที่ 30S ribosomal subunit</t>
        </is>
      </c>
      <c r="G54" s="104" t="inlineStr">
        <is>
          <t>ยับยั้งการสังเคราะห์ผนังเซลล์ peptidoglycan</t>
        </is>
      </c>
      <c r="H54" s="104" t="inlineStr">
        <is>
          <t>ยับยั้งเอนไซม์ Dihydrofolate reductase</t>
        </is>
      </c>
      <c r="I54" s="103" t="n">
        <v>1</v>
      </c>
      <c r="J54" s="104" t="inlineStr">
        <is>
          <t>✅ คำตอบที่ถูกต้อง: ข้อ ก. ยับยั้งเอนไซม์ DNA gyrase และ Topoisomerase IV
🎯 ทำไมข้อนี้ถึงถูก:
Norfloxacin เป็นยากลุ่ม Fluoroquinolones ออกฤทธิ์ฆ่าเชื้อแบคทีเรียโดยยับยั้งเอนไซม์ DNA gyrase (Topoisomerase II) ในแบคทีเรียแกรมลบ และ Topoisomerase IV ในแบคทีเรียแกรมบวก ขัดขวางกระบวนการ supercoiling, DNA replication และ transcription
🔍 ข้ออื่นผิดเพราะอะไร:
• ข้อ ข. (ยับยั้ง 50S ribosome): เป็นกลไกของ Macrolides, Clindamycin, Chloramphenicol
• ข้อ ค. (ยับยั้ง 30S ribosome): เป็นกลไกของ Aminoglycosides และ Tetracyclines
• ข้อ ง. (ยับยั้งการสังเคราะห์ผนังเซลล์): เป็นกลไกของ Beta-lactams และ Vancomycin
• ข้อ จ. (ยับยั้ง Dihydrofolate reductase): เป็นกลไกของ Trimethoprim</t>
        </is>
      </c>
      <c r="K54" s="103" t="n"/>
      <c r="L54" s="103" t="inlineStr">
        <is>
          <t>Infectious Diseases / Diarrhea</t>
        </is>
      </c>
      <c r="M54" s="103" t="inlineStr">
        <is>
          <t>Clinic</t>
        </is>
      </c>
      <c r="N54" s="104" t="n"/>
      <c r="O54" s="103" t="inlineStr">
        <is>
          <t>MCQ-P2</t>
        </is>
      </c>
      <c r="P54" s="103" t="inlineStr">
        <is>
          <t>Pharma Plus เล่มม่วง 2</t>
        </is>
      </c>
      <c r="Q54" s="103" t="inlineStr">
        <is>
          <t>CASE_P2_GI_C11</t>
        </is>
      </c>
      <c r="R54" s="104" t="inlineStr">
        <is>
          <t>Fluoroquinolones Mechanism of Action (DNA Gyrase Inhibition)</t>
        </is>
      </c>
    </row>
    <row r="55" ht="13.2" customHeight="1" s="49">
      <c r="A55" s="103" t="n">
        <v>53</v>
      </c>
      <c r="B55" s="104" t="inlineStr">
        <is>
          <t>ถ้าผู้ป่วยได้รับยา ketoconazole รับประทานวันละครั้ง นาน 14 วัน ถามว่า การแก้ไขอันตรกิริยาระหว่าง omeprazole กับ ketoconazole คือ</t>
        </is>
      </c>
      <c r="C55" s="103" t="n"/>
      <c r="D55" s="104" t="inlineStr">
        <is>
          <t>เปลี่ยน omeprazole เป็น ranitidine</t>
        </is>
      </c>
      <c r="E55" s="104" t="inlineStr">
        <is>
          <t>เปลี่ยน omeprazole เป็น pantoprazole</t>
        </is>
      </c>
      <c r="F55" s="104" t="inlineStr">
        <is>
          <t>เปลี่ยน ketoconazole เป็น itraconazole</t>
        </is>
      </c>
      <c r="G55" s="104" t="inlineStr">
        <is>
          <t>เปลี่ยน ketoconazole เป็น fluconazole</t>
        </is>
      </c>
      <c r="H55" s="104" t="inlineStr">
        <is>
          <t>ให้รับประทาน omeprazole ตอนเช้า และ ketoconazole ตอนเย็น</t>
        </is>
      </c>
      <c r="I55" s="103" t="n">
        <v>4</v>
      </c>
      <c r="J55" s="104" t="inlineStr">
        <is>
          <t>✅ คำตอบที่ถูกต้อง: ข้อ ง. เปลี่ยน ketoconazole เป็น fluconazole
🎯 ทำไมข้อนี้ถึงถูก:
การละลายและการดูดซึมของ Fluconazole ไม่ต้องอาศัยสภาวะกรดในกระเพาะอาหาร (pH-independent absorption) จึงสามารถดูดซึมได้ดีแม้ผู้ป่วยจะได้รับ Omeprazole ต่างจาก Ketoconazole หรือ Itraconazole ที่ต้องอาศัยกรดในการละลายตัว
🔍 ข้ออื่นผิดเพราะอะไร:
• ข้อ ก. (เปลี่ยนเป็น ranitidine): Ranitidine ก็ลดกรดและลดการดูดซึม ketoconazole เช่นกัน
• ข้อ ข. (เปลี่ยนเป็น pantoprazole): ยากลุ่ม PPI ทุกตัวยับยั้งกรดอย่างรุนแรงและรบกวน ketoconazole เหมือนกัน
• ข้อ ค. (เปลี่ยนเป็น itraconazole): Itraconazole capsule ก็ต้องการสภาวะกรดในการดูดซึมเช่นเดียวกับ ketoconazole
• ข้อ จ. (แยกมื้อเช้า-เย็น): Omeprazole กดกรดได้ยาวนานกว่า 24 ชั่วโมง การแยกมื้อจึงไม่สามารถฟื้นฟูกรดได้
📌 หมายเหตุ: ในเฉลยระบุว่า ยากลุ่ม oral azole antifungal แนะนำให้ทานหลังอาหารทันทีเนื่องจากดูดซึมได้ดีในสภาวะกรด ยกเว้น fluconazole (เป็นยาที่ไม่ต้องอาศัยกรดในการดูดซึมยา)</t>
        </is>
      </c>
      <c r="K55" s="103" t="n"/>
      <c r="L55" s="103" t="inlineStr">
        <is>
          <t>Peptic Ulcer Disease</t>
        </is>
      </c>
      <c r="M55" s="103" t="inlineStr">
        <is>
          <t>Clinic</t>
        </is>
      </c>
      <c r="N55" s="104" t="inlineStr">
        <is>
          <t>ในเฉลยระบุว่า ยากลุ่ม oral azole antifungal แนะนำให้ทานหลังอาหารทันทีเนื่องจากดูดซึมได้ดีในสภาวะกรด ยกเว้น fluconazole (เป็นยาที่ไม่ต้องอาศัยกรดในการดูดซึมยา)</t>
        </is>
      </c>
      <c r="O55" s="103" t="inlineStr">
        <is>
          <t>MCQ-P2</t>
        </is>
      </c>
      <c r="P55" s="103" t="inlineStr">
        <is>
          <t>Pharma Plus เล่มม่วง 2</t>
        </is>
      </c>
      <c r="Q55" s="103" t="inlineStr">
        <is>
          <t>CASE_P2_GI_C12</t>
        </is>
      </c>
      <c r="R55" s="104" t="inlineStr">
        <is>
          <t>Overcoming PPI-Antifungal Interaction (Fluconazole Switch)</t>
        </is>
      </c>
    </row>
    <row r="56" ht="13.2" customHeight="1" s="49">
      <c r="A56" s="103" t="n">
        <v>54</v>
      </c>
      <c r="B56" s="104" t="inlineStr">
        <is>
          <t>Omeprazole ใช้ยาอย่างไรจึงจะเหมาะสม</t>
        </is>
      </c>
      <c r="C56" s="103" t="n"/>
      <c r="D56" s="104" t="inlineStr">
        <is>
          <t>รับประทานพร้อมอาหารทันที</t>
        </is>
      </c>
      <c r="E56" s="104" t="inlineStr">
        <is>
          <t>รับประทานก่อนอาหารเช้า 30-60 นาที</t>
        </is>
      </c>
      <c r="F56" s="104" t="inlineStr">
        <is>
          <t>รับประทานหลังอาหาร 2 ชั่วโมง</t>
        </is>
      </c>
      <c r="G56" s="104" t="inlineStr">
        <is>
          <t>เคี้ยวเม็ด pellets ให้ละเอียดก่อนกลืน</t>
        </is>
      </c>
      <c r="H56" s="104" t="inlineStr">
        <is>
          <t>รับประทานเฉพาะเวลาที่มีอาการปวดแสบท้อง</t>
        </is>
      </c>
      <c r="I56" s="103" t="n">
        <v>2</v>
      </c>
      <c r="J56" s="104" t="inlineStr">
        <is>
          <t>✅ คำตอบที่ถูกต้อง: ข้อ ข. รับประทานก่อนอาหารเช้า 30-60 นาที
🎯 ทำไมข้อนี้ถึงถูก:
Omeprazole ออกฤทธิ์จับและยับยั้ง active H+/K+ ATPase pump ได้ดีที่สุดขณะที่ปั๊มกำลังถูกกระตุ้นโดยการรับประทานอาหาร การรับประทานยาก่อนอาหารเช้า 30-60 นาที จะทำให้ระดับยาสูงสุดในกระแสเลือดตรงกับช่วงเวลาที่ parietal cell มีการหลั่งกรดสูงสุดหลังมื้ออาหาร
🔍 ข้ออื่นผิดเพราะอะไร:
• ข้อ ก. (ทานพร้อมอาหาร): อาหารจะชะลอการดูดซึมยาและลด bioavailability
• ข้อ ค. (ทานหลังอาหาร 2 ชม.): ปั๊มส่วนใหญ่หยุดทำงานแล้ว ประสิทธิภาพลดลง
• ข้อ ง. (เคี้ยวเม็ด pellets): ห้ามเคี้ยวเด็ดขาดเพราะจะทำลาย enteric coating ทำให้ยาถูกกรดทำลาย
• ข้อ จ. (ทานเฉพาะเวลาปวด): PPI ออกฤทธิ์ช้า (slow onset) ไม่ใช่ยาลดกรดที่ออกฤทธิ์ทันที ไม่เหมาะสำหรับ prn</t>
        </is>
      </c>
      <c r="K56" s="103" t="n"/>
      <c r="L56" s="103" t="inlineStr">
        <is>
          <t>Peptic Ulcer Disease</t>
        </is>
      </c>
      <c r="M56" s="103" t="inlineStr">
        <is>
          <t>Clinic</t>
        </is>
      </c>
      <c r="N56" s="104" t="n"/>
      <c r="O56" s="103" t="inlineStr">
        <is>
          <t>MCQ-P2</t>
        </is>
      </c>
      <c r="P56" s="103" t="inlineStr">
        <is>
          <t>Pharma Plus เล่มม่วง 2</t>
        </is>
      </c>
      <c r="Q56" s="103" t="inlineStr">
        <is>
          <t>CASE_P2_GI_C12</t>
        </is>
      </c>
      <c r="R56" s="104" t="inlineStr">
        <is>
          <t>Proton Pump Inhibitors Administration Timing</t>
        </is>
      </c>
    </row>
    <row r="57" ht="13.2" customHeight="1" s="49">
      <c r="A57" s="103" t="n">
        <v>55</v>
      </c>
      <c r="B57" s="104" t="inlineStr">
        <is>
          <t>กลไกในข้อใดคือกลไกของยา omeprazole</t>
        </is>
      </c>
      <c r="C57" s="103" t="n"/>
      <c r="D57" s="104" t="inlineStr">
        <is>
          <t>ยับยั้ง H2 histamine receptor อย่างผันกลับได้</t>
        </is>
      </c>
      <c r="E57" s="104" t="inlineStr">
        <is>
          <t>ยับยั้ง M1 muscarinic receptor บริเวณกระเพาะอาหาร</t>
        </is>
      </c>
      <c r="F57" s="104" t="inlineStr">
        <is>
          <t>กระตุ้น prostaglandin EP3 receptor เพิ่มเมือกเคลือบแผล</t>
        </is>
      </c>
      <c r="G57" s="104" t="inlineStr">
        <is>
          <t>ยับยั้ง H+/K+ ATPase pump อย่างถาวร (Irreversible inhibition)</t>
        </is>
      </c>
      <c r="H57" s="104" t="inlineStr">
        <is>
          <t>ทำปฏิกิริยาสะเทินกรดในกระเพาะอาหารโดยตรง</t>
        </is>
      </c>
      <c r="I57" s="103" t="n">
        <v>4</v>
      </c>
      <c r="J57" s="104" t="inlineStr">
        <is>
          <t>✅ คำตอบที่ถูกต้อง: ข้อ ง. ยับยั้ง H+/K+ ATPase pump อย่างถาวร (Irreversible inhibition)
🎯 ทำไมข้อนี้ถึงถูก:
Omeprazole ถูกกระตุ้นในสภาวะกรดของ canaliculi ใน parietal cell ให้กลายเป็น active sulfenamide และสร้างพันธะโควาเลนต์ disulfide bond กับ cysteine residue บน H+/K+ ATPase pump ทำให้เกิดการยับยั้งการหลั่งกรดอย่างถาวร (irreversible inhibition)
🔍 ข้ออื่นผิดเพราะอะไร:
• ข้อ ก. (ยับยั้ง H2 receptor): เป็นกลไกของยากลุ่ม H2RA (เช่น Ranitidine, Famotidine)
• ข้อ ข. (ยับยั้ง M1 receptor): เป็นกลไกของ Pirenzepine
• ข้อ ค. (กระตุ้น EP3 receptor): เป็นกลไกของ Misoprostol
• ข้อ จ. (สะเทินกรดโดยตรง): เป็นกลไกของ Antacids</t>
        </is>
      </c>
      <c r="K57" s="103" t="n"/>
      <c r="L57" s="103" t="inlineStr">
        <is>
          <t>Peptic Ulcer Disease</t>
        </is>
      </c>
      <c r="M57" s="103" t="inlineStr">
        <is>
          <t>Clinic</t>
        </is>
      </c>
      <c r="N57" s="104" t="n"/>
      <c r="O57" s="103" t="inlineStr">
        <is>
          <t>MCQ-P2</t>
        </is>
      </c>
      <c r="P57" s="103" t="inlineStr">
        <is>
          <t>Pharma Plus เล่มม่วง 2</t>
        </is>
      </c>
      <c r="Q57" s="103" t="inlineStr">
        <is>
          <t>CASE_P2_GI_C12</t>
        </is>
      </c>
      <c r="R57" s="104" t="inlineStr">
        <is>
          <t>Irreversible Inhibition of H+/K+ ATPase Pump</t>
        </is>
      </c>
    </row>
    <row r="58" ht="13.2" customHeight="1" s="49">
      <c r="A58" s="103" t="n">
        <v>56</v>
      </c>
      <c r="B58" s="104" t="inlineStr">
        <is>
          <t>อันตรกิริยาระหว่าง omeprazole กับ ketoconazole คือ</t>
        </is>
      </c>
      <c r="C58" s="103" t="n"/>
      <c r="D58" s="104" t="inlineStr">
        <is>
          <t>Omeprazole ลดการดูดซึมของ ketoconazole</t>
        </is>
      </c>
      <c r="E58" s="104" t="inlineStr">
        <is>
          <t>Omeprazole เพิ่มการดูดซึมของ ketoconazole</t>
        </is>
      </c>
      <c r="F58" s="104" t="inlineStr">
        <is>
          <t>Ketoconazole เพิ่มการทำลาย omeprazole ที่ตับ</t>
        </is>
      </c>
      <c r="G58" s="104" t="inlineStr">
        <is>
          <t>เกิดภาวะตับวายเฉียบพลันจากการแย่งจับโปรตีน</t>
        </is>
      </c>
      <c r="H58" s="104" t="inlineStr">
        <is>
          <t>Omeprazole เพิ่มการขับออกของ ketoconazole ทางไต</t>
        </is>
      </c>
      <c r="I58" s="103" t="n">
        <v>1</v>
      </c>
      <c r="J58" s="104" t="inlineStr">
        <is>
          <t>✅ คำตอบที่ถูกต้อง: ข้อ ก. Omeprazole ลดการดูดซึมของ ketoconazole
🎯 ทำไมข้อนี้ถึงถูก:
Omeprazole ยับยั้งการหลั่งกรดในกระเพาะอาหารอย่างรุนแรงและยาวนาน ทำให้ pH ในกระเพาะอาหารสูงขึ้น ส่งผลให้ Ketoconazole ซึ่งเป็นเบสอ่อน ไม่สามารถแตกตัวและละลายน้ำได้ดี ทำให้การดูดซึมยาลดลงอย่างมากจนระดับยาในเลือดไม่ถึงเกณฑ์การรักษา
🔍 ข้ออื่นผิดเพราะอะไร:
• ข้อ ข. (เพิ่มการดูดซึม): ตรงข้ามกับความเป็นจริง การลดกรดทำให้การดูดซึมลดลง
• ข้อ ค. (Ketoconazole เพิ่มการทำลาย omeprazole): Ketoconazole เป็น CYP3A4 inhibitor ซึ่งมีแนวโน้มเพิ่มระดับยาอื่น ไม่ใช่เร่งการทำลาย
• ข้อ ง. (ตับวายจากการแย่งจับโปรตีน): ไม่ใช่อันตรกิริยาเด่นระหว่างสองยานี้
• ข้อ จ. (เพิ่มการขับออกทางไต): ปัญหาสำคัญเกิดขึ้นที่ขั้นตอนการดูดซึมในทางเดินอาหาร (absorption phase)</t>
        </is>
      </c>
      <c r="K58" s="103" t="n"/>
      <c r="L58" s="103" t="inlineStr">
        <is>
          <t>Peptic Ulcer Disease</t>
        </is>
      </c>
      <c r="M58" s="103" t="inlineStr">
        <is>
          <t>Clinic</t>
        </is>
      </c>
      <c r="N58" s="104" t="n"/>
      <c r="O58" s="103" t="inlineStr">
        <is>
          <t>MCQ-P2</t>
        </is>
      </c>
      <c r="P58" s="103" t="inlineStr">
        <is>
          <t>Pharma Plus เล่มม่วง 2</t>
        </is>
      </c>
      <c r="Q58" s="103" t="inlineStr">
        <is>
          <t>CASE_P2_GI_C12</t>
        </is>
      </c>
      <c r="R58" s="104" t="inlineStr">
        <is>
          <t>Omeprazole &amp; Ketoconazole Pharmacokinetic Interaction</t>
        </is>
      </c>
    </row>
    <row r="59" ht="13.2" customHeight="1" s="49">
      <c r="A59" s="103" t="n">
        <v>57</v>
      </c>
      <c r="B59" s="104" t="inlineStr">
        <is>
          <t>Hyoscine N-butyl bromide ห้ามใช้ในคนไข้โรคต่อไปนี้ ยกเว้น ข้อใด</t>
        </is>
      </c>
      <c r="C59" s="103" t="n"/>
      <c r="D59" s="104" t="inlineStr">
        <is>
          <t>Angle-closure glaucoma</t>
        </is>
      </c>
      <c r="E59" s="104" t="inlineStr">
        <is>
          <t>Benign prostatic hyperplasia</t>
        </is>
      </c>
      <c r="F59" s="104" t="inlineStr">
        <is>
          <t>Myasthenia gravis</t>
        </is>
      </c>
      <c r="G59" s="104" t="inlineStr">
        <is>
          <t>Paralytic ileus</t>
        </is>
      </c>
      <c r="H59" s="104" t="inlineStr">
        <is>
          <t>Diarrhea</t>
        </is>
      </c>
      <c r="I59" s="103" t="n">
        <v>5</v>
      </c>
      <c r="J59" s="104" t="inlineStr">
        <is>
          <t>✅ คำตอบที่ถูกต้อง: ข้อ จ. Diarrhea
🎯 ทำไมข้อนี้ถึงถูก:
Hyoscine N-butylbromide เป็น antispasmodic ในกลุ่ม quaternary ammonium antimuscarinic มีข้อห้ามใช้ในต้อหินมุมปิด (ทำให้ mydriasis เพิ่ม IOP), ต่อมลูกหมากโต (ทำให้ urinary retention), Myasthenia gravis และลำไส้อัมพาต แต่สามารถใช้บรรเทาอาการปวดมวนเกร็งท้องในผู้ป่วย Diarrhea ได้
🔍 ข้ออื่นผิดเพราะอะไร:
• ข้อ ก. (Angle-closure glaucoma): ข้อห้ามใช้เด็ดขาดเพราะทำให้ม่านตาขยายและมุมระบายน้ำในลูกตาปิดกั้น
• ข้อ ข. (Benign prostatic hyperplasia): ข้อห้ามใช้เพราะคลายกล้ามเนื้อกระเพาะปัสสาวะทำให้ปัสสาวะไม่ออก (acute urinary retention)
• ข้อ ค. (Myasthenia gravis): ข้อห้ามใช้เพราะฤทธิ์ต้านโคลิเนอร์จิกจะทำให้กล้ามเนื้ออ่อนแรงรุนแรงขึ้น
• ข้อ ง. (Paralytic ileus): ข้อห้ามใช้เพราะจะยิ่งยับยั้งการเคลื่อนไหวของลำไส้จนเกิด toxic megacolon</t>
        </is>
      </c>
      <c r="K59" s="103" t="n"/>
      <c r="L59" s="103" t="inlineStr">
        <is>
          <t>Peptic Ulcer Disease</t>
        </is>
      </c>
      <c r="M59" s="103" t="inlineStr">
        <is>
          <t>Clinic</t>
        </is>
      </c>
      <c r="N59" s="104" t="n"/>
      <c r="O59" s="103" t="inlineStr">
        <is>
          <t>MCQ-P2</t>
        </is>
      </c>
      <c r="P59" s="103" t="inlineStr">
        <is>
          <t>Pharma Plus เล่มม่วง 2</t>
        </is>
      </c>
      <c r="Q59" s="103" t="inlineStr">
        <is>
          <t>CASE_P2_GI_C12</t>
        </is>
      </c>
      <c r="R59" s="104" t="inlineStr">
        <is>
          <t>Anticholinergic Contraindications (Hyoscine N-butylbromide)</t>
        </is>
      </c>
    </row>
    <row r="60" ht="13.2" customHeight="1" s="49">
      <c r="A60" s="103" t="n">
        <v>58</v>
      </c>
      <c r="B60" s="104" t="inlineStr">
        <is>
          <t>ข้อใดคือคำแนะนำวิธีการรับประทานยา ketoconazole</t>
        </is>
      </c>
      <c r="C60" s="103" t="n"/>
      <c r="D60" s="104" t="inlineStr">
        <is>
          <t>รับประทานพร้อมยาลดกรดทันที</t>
        </is>
      </c>
      <c r="E60" s="104" t="inlineStr">
        <is>
          <t>รับประทานตอนท้องว่างและดื่มน้ำตามมากๆ</t>
        </is>
      </c>
      <c r="F60" s="104" t="inlineStr">
        <is>
          <t>รับประทานพร้อมอาหารทันที หรือรับประทานร่วมกับเครื่องดื่มที่มีฤทธิ์เป็นกรด</t>
        </is>
      </c>
      <c r="G60" s="104" t="inlineStr">
        <is>
          <t>เคี้ยวเม็ดยาให้ละเอียดก่อนกลืน</t>
        </is>
      </c>
      <c r="H60" s="104" t="inlineStr">
        <is>
          <t>รับประทานก่อนนอนพร้อมนมสด</t>
        </is>
      </c>
      <c r="I60" s="103" t="n">
        <v>3</v>
      </c>
      <c r="J60" s="104" t="inlineStr">
        <is>
          <t>✅ คำตอบที่ถูกต้อง: ข้อ ค. รับประทานพร้อมอาหารทันที หรือรับประทานร่วมกับเครื่องดื่มที่มีฤทธิ์เป็นกรด
🎯 ทำไมข้อนี้ถึงถูก:
Ketoconazole ละลายและดูดซึมได้ดีที่สุดในสภาวะที่มีความเป็นกรดในกระเพาะอาหาร จึงแนะนำให้รับประทานพร้อมอาหารหรือหลังอาหารทันทีเพื่ออาศัยกรดที่หลั่งตามธรรมชาติ หรือดื่มร่วมกับเครื่องดื่มที่มีความเป็นกรด เช่น น้ำผลไม้รสเปรี้ยวหรือน้ำอัดลม (cola beverage)
🔍 ข้ออื่นผิดเพราะอะไร:
• ข้อ ก. (ทานพร้อมยาลดกรด): ยาลดกรดจะสะเทินกรดและยับยั้งการดูดซึมของ ketoconazole
• ข้อ ข. (ทานตอนท้องว่าง): การทานตอนท้องว่างดูดซึมได้น้อยกว่าและเพิ่มการระคายเคืองกระเพาะอาหาร
• ข้อ ง. (เคี้ยวเม็ดยา): ไม่จำเป็นต้องเคี้ยว เป็นยาเม็ดกลืนทั่วไป
• ข้อ จ. (ทานพร้อมนมสด): แคลเซียมในนมและ pH ที่สูงขึ้นจะรบกวนการละลายและการดูดซึมยา</t>
        </is>
      </c>
      <c r="K60" s="103" t="n"/>
      <c r="L60" s="103" t="inlineStr">
        <is>
          <t>Infectious Diseases / Mycology</t>
        </is>
      </c>
      <c r="M60" s="103" t="inlineStr">
        <is>
          <t>Clinic</t>
        </is>
      </c>
      <c r="N60" s="104" t="n"/>
      <c r="O60" s="103" t="inlineStr">
        <is>
          <t>MCQ-P2</t>
        </is>
      </c>
      <c r="P60" s="103" t="inlineStr">
        <is>
          <t>Pharma Plus เล่มม่วง 2</t>
        </is>
      </c>
      <c r="Q60" s="103" t="inlineStr">
        <is>
          <t>CASE_P2_GI_C12</t>
        </is>
      </c>
      <c r="R60" s="104" t="inlineStr">
        <is>
          <t>Ketoconazole Administration &amp; Acidic Beverage Counseling</t>
        </is>
      </c>
    </row>
    <row r="61" ht="13.2" customHeight="1" s="49">
      <c r="A61" s="103" t="n">
        <v>59</v>
      </c>
      <c r="B61" s="104" t="inlineStr">
        <is>
          <t>จากหนังสือ MIMS พบว่ายา lansoprazole จัดอยู่ใน pregnancy category B หมายถึงข้อใด</t>
        </is>
      </c>
      <c r="C61" s="103" t="n"/>
      <c r="D61" s="104" t="inlineStr">
        <is>
          <t>จากการศึกษาในสัตว์พบว่าทำให้เกิดความผิดปกติต่อตัวอ่อนในครรภ์ แต่ไม่มีการศึกษาในมนุษย์</t>
        </is>
      </c>
      <c r="E61" s="104" t="inlineStr">
        <is>
          <t>จากการศึกษาในมนุษย์พบว่าไม่มีความเสี่ยงในการก่อให้เกิดความผิดปกติต่อทารกในครรภ์</t>
        </is>
      </c>
      <c r="F61" s="104" t="inlineStr">
        <is>
          <t>จากการศึกษาในสัตว์พบว่าไม่มีความเสี่ยงในการทำให้เกิดความผิดปกติของตัวอ่อนในครรภ์ แต่ไม่มีการศึกษาในมนุษย์</t>
        </is>
      </c>
      <c r="G61" s="104" t="inlineStr">
        <is>
          <t>จากการศึกษาในสัตว์หรือมนุษย์พบว่าทำให้เกิดความผิดปกติของตัวอ่อนหรือทารกในครรภ์ และมีความเสี่ยงในการเกิดความผิดปกติมากกว่าประโยชน์ที่ได้รับจากยา</t>
        </is>
      </c>
      <c r="H61" s="104" t="inlineStr">
        <is>
          <t>ยามีความเสี่ยงในการก่อให้เกิดความผิดปกติต่อทารกในครรภ์ ดังนั้นยาในกลุ่มนี้จะใช้ก็ต่อเมื่อมีการพิจารณาแล้วว่าก่อให้เกิดประโยชน์มากกว่าความเสี่ยงต่อทารกในครรภ์ ซึ่งมักจะเป็นการใช้ยาเมื่อไม่สามารถใช้ยาที่ปลอดภัยมากกว่าได้หรือไม่ได้ผลตามที่ต้องการ</t>
        </is>
      </c>
      <c r="I61" s="103" t="n">
        <v>3</v>
      </c>
      <c r="J61" s="104" t="inlineStr">
        <is>
          <t>✅ คำตอบที่ถูกต้อง: ข้อ ค. จากการศึกษาในสัตว์พบว่าไม่มีความเสี่ยงในการทำให้เกิดความผิดปกติของตัวอ่อนในครรภ์ แต่ไม่มีการศึกษาในมนุษย์
🎯 ทำไมข้อนี้ถึงถูก:
นิยามของ US FDA Pregnancy Category B คือ การศึกษาในสัตว์ทดลองไม่พบหลักฐานความเสี่ยงหรือความผิดปกติต่อตัวอ่อนในครรภ์ แต่ยังไม่มีการศึกษาที่มีการควบคุมอย่างดี (well-controlled studies) ในหญิงตั้งครรภ์ หรือการศึกษาในสัตว์พบความเสี่ยงแต่การศึกษาที่มีการควบคุมในมนุษย์ยืนยันว่าไม่มีความเสี่ยง
🔍 ข้ออื่นผิดเพราะอะไร:
• ข้อ ก.: เป็นลักษณะนิยามของ Category C (สัตว์พบความผิดปกติแต่ไม่มีข้อมูลในมนุษย์)
• ข้อ ข.: เป็นนิยามของ Category A (การศึกษาในมนุษย์ยืนยันว่าไม่มีความเสี่ยงอย่างเพียงพอ)
• ข้อ ง.: เป็นนิยามของ Category X (ห้ามใช้เด็ดขาดในสตรีมีครรภ์)
• ข้อ จ.: เป็นนิยามของ Category D (มีหลักฐานความเสี่ยงในมนุษย์แต่อนุโลมใช้หากมีข้อบ่งชี้จำเป็นต่อชีวิต)</t>
        </is>
      </c>
      <c r="K61" s="103" t="n"/>
      <c r="L61" s="103" t="inlineStr">
        <is>
          <t>GERD</t>
        </is>
      </c>
      <c r="M61" s="103" t="inlineStr">
        <is>
          <t>Clinic</t>
        </is>
      </c>
      <c r="N61" s="104" t="n"/>
      <c r="O61" s="103" t="inlineStr">
        <is>
          <t>MCQ-P2</t>
        </is>
      </c>
      <c r="P61" s="103" t="inlineStr">
        <is>
          <t>Pharma Plus เล่มม่วง 2</t>
        </is>
      </c>
      <c r="Q61" s="103" t="inlineStr">
        <is>
          <t>CASE_P2_GI_C13</t>
        </is>
      </c>
      <c r="R61" s="104" t="inlineStr">
        <is>
          <t>FDA Pregnancy Category B Definition (Lansoprazole)</t>
        </is>
      </c>
    </row>
    <row r="62" ht="13.2" customHeight="1" s="49">
      <c r="A62" s="103" t="n">
        <v>60</v>
      </c>
      <c r="B62" s="104" t="inlineStr">
        <is>
          <t>ผู้ป่วยเป็นโรค GERD ยาใดไม่ควรใช้</t>
        </is>
      </c>
      <c r="C62" s="103" t="n"/>
      <c r="D62" s="104" t="inlineStr">
        <is>
          <t>Serratopeptidase</t>
        </is>
      </c>
      <c r="E62" s="104" t="inlineStr">
        <is>
          <t>Metoclopramide</t>
        </is>
      </c>
      <c r="F62" s="104" t="inlineStr">
        <is>
          <t>Alendronate</t>
        </is>
      </c>
      <c r="G62" s="104" t="inlineStr">
        <is>
          <t>Bisacodyl</t>
        </is>
      </c>
      <c r="H62" s="104" t="inlineStr">
        <is>
          <t>MOM</t>
        </is>
      </c>
      <c r="I62" s="103" t="n">
        <v>3</v>
      </c>
      <c r="J62" s="104" t="inlineStr">
        <is>
          <t>✅ คำตอบที่ถูกต้อง: ข้อ ค. Alendronate
🎯 ทำไมข้อนี้ถึงถูก:
Alendronate (Oral Bisphosphonate) มีฤทธิ์ระคายเคืองต่อเยื่อบุหลอดอาหารอย่างรุนแรง สามารถทำให้เกิด severe esophagitis, esophageal ulceration และ esophageal stricture ได้ จึงเป็นข้อห้ามใช้หรือควรหลีกเลี่ยงอย่างยิ่งในผู้ป่วยที่มีภาวะหลอดอาหารผิดปกติหรือโรคกรดไหลย้อนรุนแรง
🔍 ข้ออื่นผิดเพราะอะไร:
• ข้อ ก. (Serratopeptidase): เป็นเอนไซม์ลดบวมอักเสบ ไม่ได้ส่งผลเสียต่อ GERD
• ข้อ ข. (Metoclopramide): เป็น prokinetic ช่วยเพิ่ม LES tone และเร่งการบีบตัวของกระเพาะอาหาร ช่วยบรรเทา GERD ได้
• ข้อ ง. (Bisacodyl): เป็นยาระบายออกฤทธิ์ที่ลำไส้ใหญ่ ไม่ส่งผลกระทบต่อหลอดอาหาร
• ข้อ จ. (MOM / Milk of Magnesia): เป็นยาลดกรดและยาระบาย ช่วยสะเทินกรดในกระเพาะอาหารได้</t>
        </is>
      </c>
      <c r="K62" s="103" t="n"/>
      <c r="L62" s="103" t="inlineStr">
        <is>
          <t>GERD</t>
        </is>
      </c>
      <c r="M62" s="103" t="inlineStr">
        <is>
          <t>Clinic</t>
        </is>
      </c>
      <c r="N62" s="104" t="n"/>
      <c r="O62" s="103" t="inlineStr">
        <is>
          <t>MCQ-P2</t>
        </is>
      </c>
      <c r="P62" s="103" t="inlineStr">
        <is>
          <t>Pharma Plus เล่มม่วง 2</t>
        </is>
      </c>
      <c r="Q62" s="103" t="inlineStr">
        <is>
          <t>CASE_P2_GI_C13</t>
        </is>
      </c>
      <c r="R62" s="104" t="inlineStr">
        <is>
          <t>Medications Exacerbating Esophageal Injury (Alendronate)</t>
        </is>
      </c>
    </row>
    <row r="63" ht="13.2" customHeight="1" s="49">
      <c r="A63" s="103" t="n">
        <v>61</v>
      </c>
      <c r="B63" s="104" t="inlineStr">
        <is>
          <t>ผู้ป่วยควรได้รับการรักษาด้วยยาใด</t>
        </is>
      </c>
      <c r="C63" s="103" t="n"/>
      <c r="D63" s="104" t="inlineStr">
        <is>
          <t>Famotidine</t>
        </is>
      </c>
      <c r="E63" s="104" t="inlineStr">
        <is>
          <t>Bismuth subsalicylate</t>
        </is>
      </c>
      <c r="F63" s="104" t="inlineStr">
        <is>
          <t>Salol and Menthol mixture</t>
        </is>
      </c>
      <c r="G63" s="104" t="inlineStr">
        <is>
          <t>Hyoscine-N-butyl bromide</t>
        </is>
      </c>
      <c r="H63" s="104" t="inlineStr">
        <is>
          <t>Simethicone</t>
        </is>
      </c>
      <c r="I63" s="103" t="n">
        <v>1</v>
      </c>
      <c r="J63" s="104" t="inlineStr">
        <is>
          <t>✅ คำตอบที่ถูกต้อง: ข้อ ก. Famotidine
🎯 ทำไมข้อนี้ถึงถูก:
Famotidine เป็น H2-receptor antagonist ที่ออกฤทธิ์ลดการหลั่งกรดในกระเพาะอาหารได้อย่างรวดเร็วและมีประสิทธิภาพ เหมาะสำหรับผู้ป่วย GERD ระยะเริ่มต้นที่มีอาการ 2-3 วันเพื่อบรรเทาอาการแสบร้อนกลางอกและขย้อนอาหาร
🔍 ข้ออื่นผิดเพราะอะไร:
• ข้อ ข. (Bismuth subsalicylate): ใช้เคลือบแผลและกำจัดเชื้อ H. pylori ใน peptic ulcer ไม่ใช่ยาหลักของ GERD
• ข้อ ค. (Salol and Menthol mixture): ยาขับลม ขับลมในทางเดินอาหาร ไม่ได้ลดกรด
• ข้อ ง. (Hyoscine-N-butyl bromide): เป็น antispasmodic ทำให้หูรูดหลอดอาหารส่วนล่าง (LES) คลายตัว ยิ่งทำให้กรดไหลย้อนรุนแรงขึ้น ห้ามใช้เด็ดขาด
• ข้อ จ. (Simethicone): ช่วยลดฟองแก๊สในกระเพาะอาหาร บรรเทาอาการท้องอืด ไม่ได้รักษาพยาธิสภาพของ GERD</t>
        </is>
      </c>
      <c r="K63" s="103" t="n"/>
      <c r="L63" s="103" t="inlineStr">
        <is>
          <t>GERD</t>
        </is>
      </c>
      <c r="M63" s="103" t="inlineStr">
        <is>
          <t>Clinic</t>
        </is>
      </c>
      <c r="N63" s="104" t="n"/>
      <c r="O63" s="103" t="inlineStr">
        <is>
          <t>MCQ-P2</t>
        </is>
      </c>
      <c r="P63" s="103" t="inlineStr">
        <is>
          <t>Pharma Plus เล่มม่วง 2</t>
        </is>
      </c>
      <c r="Q63" s="103" t="inlineStr">
        <is>
          <t>CASE_P2_GI_C13</t>
        </is>
      </c>
      <c r="R63" s="104" t="inlineStr">
        <is>
          <t>Pharmacologic Therapy in Mild-Moderate GERD (Famotidine)</t>
        </is>
      </c>
    </row>
    <row r="64" ht="13.2" customHeight="1" s="49">
      <c r="A64" s="103" t="n">
        <v>62</v>
      </c>
      <c r="B64" s="104" t="inlineStr">
        <is>
          <t>สารสำคัญในมะขามแขกเป็นสารกลุ่มใดและออกฤทธิ์เป็นยาระบายกลุ่มใด</t>
        </is>
      </c>
      <c r="C64" s="103" t="n"/>
      <c r="D64" s="104" t="inlineStr">
        <is>
          <t>Anthraquinones, stimulant laxatives</t>
        </is>
      </c>
      <c r="E64" s="104" t="inlineStr">
        <is>
          <t>Quinones, stimulant laxatives</t>
        </is>
      </c>
      <c r="F64" s="104" t="inlineStr">
        <is>
          <t>Alkaloids, bulk forming laxatives</t>
        </is>
      </c>
      <c r="G64" s="104" t="inlineStr">
        <is>
          <t>Isoquinoline alkaloids, stimulant laxatives</t>
        </is>
      </c>
      <c r="H64" s="104" t="inlineStr">
        <is>
          <t>Flavonoids, bulk forming laxatives</t>
        </is>
      </c>
      <c r="I64" s="103" t="n">
        <v>1</v>
      </c>
      <c r="J64" s="104" t="inlineStr">
        <is>
          <t>✅ คำตอบที่ถูกต้อง: ข้อ ก. Anthraquinones, stimulant laxatives
🎯 ทำไมข้อนี้ถึงถูก:
ใบและฝักมะขามแขก (Senna / Cassia angustifolia) มีสารสำคัญในกลุ่ม Anthraquinone glycosides ได้แก่ Sennoside A และ Sennoside B ซึ่งถูกแบคทีเรียในลำไส้ใหญ่เปลี่ยนรูปเป็น rheinanthrone ออกฤทธิ์กระตุ้น myenteric plexus ให้ลำไส้ใหญ่บีบตัว จัดเป็นยาระบายกลุ่ม stimulant laxatives
🔍 ข้ออื่นผิดเพราะอะไร:
• ข้อ ข. (Quinones): ไม่เฉพาะเจาะจง โครงสร้างที่ถูกต้องคือ Anthraquinones
• ข้อ ค. (Alkaloids, bulk forming): ไม่ใช่อัลคาลอยด์ และไม่ได้เป็น bulk-forming laxatives
• ข้อ ง. (Isoquinoline alkaloids): เป็นโครงสร้างของฝิ่น (Opium) ไม่ใช่มะขามแขก
• ข้อ จ. (Flavonoids, bulk forming): ฟลาโวนอยด์ไม่มีฤทธิ์เป็นยาระบายชนิดเพิ่มกาก</t>
        </is>
      </c>
      <c r="K64" s="103" t="n"/>
      <c r="L64" s="103" t="inlineStr">
        <is>
          <t>Herbal Products in Gastrointestinal Disorders</t>
        </is>
      </c>
      <c r="M64" s="103" t="inlineStr">
        <is>
          <t>Product</t>
        </is>
      </c>
      <c r="N64" s="104" t="n"/>
      <c r="O64" s="103" t="inlineStr">
        <is>
          <t>MCQ-P2</t>
        </is>
      </c>
      <c r="P64" s="103" t="inlineStr">
        <is>
          <t>Pharma Plus เล่มม่วง 2</t>
        </is>
      </c>
      <c r="Q64" s="103" t="n"/>
      <c r="R64" s="104" t="inlineStr">
        <is>
          <t>Senna Phytochemistry &amp; Laxative Class (Anthraquinones)</t>
        </is>
      </c>
    </row>
    <row r="65" ht="13.2" customHeight="1" s="49">
      <c r="A65" s="103" t="n">
        <v>63</v>
      </c>
      <c r="B65" s="104" t="inlineStr">
        <is>
          <t>อาการไม่พึงประสงค์ใดที่พบบ่อยในช่วงแรกของการใช้ยาระบายมะขามแขก</t>
        </is>
      </c>
      <c r="C65" s="103" t="n"/>
      <c r="D65" s="104" t="inlineStr">
        <is>
          <t>Abdominal pain</t>
        </is>
      </c>
      <c r="E65" s="104" t="inlineStr">
        <is>
          <t>Antonic colon</t>
        </is>
      </c>
      <c r="F65" s="104" t="inlineStr">
        <is>
          <t>Electrolyte imbalance</t>
        </is>
      </c>
      <c r="G65" s="104" t="inlineStr">
        <is>
          <t>Noninfectious colitis</t>
        </is>
      </c>
      <c r="H65" s="104" t="inlineStr">
        <is>
          <t>Irritate bowel</t>
        </is>
      </c>
      <c r="I65" s="103" t="n">
        <v>1</v>
      </c>
      <c r="J65" s="104" t="inlineStr">
        <is>
          <t>✅ คำตอบที่ถูกต้อง: ข้อ ก. Abdominal pain
🎯 ทำไมข้อนี้ถึงถูก:
การออกฤทธิ์กระตุ้นการบีบตัวของกล้ามเนื้อเรียบผนังลำไส้ใหญ่ (peristalsis) ของสารกลุ่ม anthraquinones มักทำให้เกิดอาการปวดมวนท้อง หรือปวดเกร็งท้อง (Abdominal cramping / pain) เป็นอาการไม่พึงประสงค์ที่พบบ่อยที่สุดในช่วงแรกของการรับประทาน
🔍 ข้ออื่นผิดเพราะอะไร:
• ข้อ ข. (Atonic colon): เป็นภาวะลำไส้เฉื่อยชาที่เกิดจากการใช้ยาถ่ายกลุ่มกระตุ้นติดต่อกันเป็นเวลานานเรื้อรัง (cathartic colon) ไม่ใช่ช่วงแรก
• ข้อ ค. (Electrolyte imbalance): มักเกิดจากการใช้ยาเกินขนาดหรือใช้ติดต่อกันยาวนาน
• ข้อ ง. (Noninfectious colitis): พบได้น้อยมาก
• ข้อ จ. (Irritate bowel): ไม่ใช่อาการข้างเคียงเฉพาะหน้าของยา</t>
        </is>
      </c>
      <c r="K65" s="103" t="n"/>
      <c r="L65" s="103" t="inlineStr">
        <is>
          <t>Constipation</t>
        </is>
      </c>
      <c r="M65" s="103" t="inlineStr">
        <is>
          <t>Clinic</t>
        </is>
      </c>
      <c r="N65" s="104" t="n"/>
      <c r="O65" s="103" t="inlineStr">
        <is>
          <t>MCQ-P2</t>
        </is>
      </c>
      <c r="P65" s="103" t="inlineStr">
        <is>
          <t>Pharma Plus เล่มม่วง 2</t>
        </is>
      </c>
      <c r="Q65" s="103" t="n"/>
      <c r="R65" s="104" t="inlineStr">
        <is>
          <t>Adverse Effects of Stimulant Laxatives (Abdominal Cramping)</t>
        </is>
      </c>
    </row>
    <row r="66" ht="13.2" customHeight="1" s="49">
      <c r="A66" s="103" t="n">
        <v>64</v>
      </c>
      <c r="B66" s="104" t="inlineStr">
        <is>
          <t>จากอาการและอาการแสดงดังกล่าว น่าจะเกิดจากการติดเชื้ออะไร</t>
        </is>
      </c>
      <c r="C66" s="103" t="n"/>
      <c r="D66" s="104" t="inlineStr">
        <is>
          <t>Entameba histolytica</t>
        </is>
      </c>
      <c r="E66" s="104" t="inlineStr">
        <is>
          <t>Shigella dysenteriae</t>
        </is>
      </c>
      <c r="F66" s="104" t="inlineStr">
        <is>
          <t>Giardia lamblia</t>
        </is>
      </c>
      <c r="G66" s="104" t="inlineStr">
        <is>
          <t>Vibrio parahaemolyticus</t>
        </is>
      </c>
      <c r="H66" s="104" t="inlineStr">
        <is>
          <t>Clostridium difficile</t>
        </is>
      </c>
      <c r="I66" s="103" t="n">
        <v>2</v>
      </c>
      <c r="J66" s="104" t="inlineStr">
        <is>
          <t>✅ คำตอบที่ถูกต้อง: ข้อ ข. Shigella dysenteriae
🎯 ทำไมข้อนี้ถึงถูก:
อาการไข้สูง หนาวสั่น ปวดเกร็งท้อง ถ่ายอุจจาระเหลวเป็นมูก (mucus stool) ไม่มีกลิ่นเหม็นเน่า เป็นลักษณะทางคลินิกจำเพาะของ Bacillary dysentery (โรคบิดไม่มีตัว) ซึ่งเกิดจากการติดเชื้อแบคทีเรีย Shigella dysenteriae
🔍 ข้ออื่นผิดเพราะอะไร:
• ข้อ ก. (Entamoeba histolytica): ก่อโรคบิดมีตัว (Amoebic dysentery) มักไม่มีไข้สูง อุจจาระมีกลิ่นเหม็นเน่ารุนแรงคล้ายหัวกุ้งเน่า
• ข้อ ค. (Giardia lamblia): ถ่ายเป็นน้ำมีฟองและไขมันปน (steatorrhea) กลิ่นเหม็นตลบ ไม่มีไข้สูง
• ข้อ ง. (Vibrio parahaemolyticus): ถ่ายเป็นน้ำปริมาณมาก มักมีประวัติทานอาหารทะเลดิบ
• ข้อ จ. (Clostridium difficile): มักเกิดหลังการใช้ยาปฏิชีวนะ broad-spectrum</t>
        </is>
      </c>
      <c r="K66" s="103" t="n"/>
      <c r="L66" s="103" t="inlineStr">
        <is>
          <t>Diarrhea</t>
        </is>
      </c>
      <c r="M66" s="103" t="inlineStr">
        <is>
          <t>Clinic</t>
        </is>
      </c>
      <c r="N66" s="104" t="n"/>
      <c r="O66" s="103" t="inlineStr">
        <is>
          <t>MCQ-P2</t>
        </is>
      </c>
      <c r="P66" s="103" t="inlineStr">
        <is>
          <t>Pharma Plus เล่มม่วง 2</t>
        </is>
      </c>
      <c r="Q66" s="103" t="inlineStr">
        <is>
          <t>CASE_P2_GI_C14</t>
        </is>
      </c>
      <c r="R66" s="104" t="inlineStr">
        <is>
          <t>Invasive Bacterial Diarrhea (Shigella dysenteriae)</t>
        </is>
      </c>
    </row>
    <row r="67" ht="13.2" customHeight="1" s="49">
      <c r="A67" s="103" t="n">
        <v>65</v>
      </c>
      <c r="B67" s="104" t="inlineStr">
        <is>
          <t>ผู้ป่วยควรได้รับการรักษายกเว้นข้อใด</t>
        </is>
      </c>
      <c r="C67" s="103" t="n"/>
      <c r="D67" s="104" t="inlineStr">
        <is>
          <t>เกลือแร่</t>
        </is>
      </c>
      <c r="E67" s="104" t="inlineStr">
        <is>
          <t>ยาดูดซับสารพิษ</t>
        </is>
      </c>
      <c r="F67" s="104" t="inlineStr">
        <is>
          <t>ยาหยุดถ่าย</t>
        </is>
      </c>
      <c r="G67" s="104" t="inlineStr">
        <is>
          <t>ยาลดไข้</t>
        </is>
      </c>
      <c r="H67" s="104" t="inlineStr">
        <is>
          <t>ยาแก้คลื่นไส้อาเจียน</t>
        </is>
      </c>
      <c r="I67" s="103" t="n">
        <v>3</v>
      </c>
      <c r="J67" s="104" t="inlineStr">
        <is>
          <t>✅ คำตอบที่ถูกต้อง: ข้อ ค. ยาหยุดถ่าย
🎯 ทำไมข้อนี้ถึงถูก:
ในผู้ป่วยโรคบิดติดเชื้อ (Invasive bacillary dysentery) ห้ามให้ยาหยุดถ่าย (antimotility agents เช่น Loperamide, Diphenoxylate) เด็ดขาด เพราะจะลดการขับถ่ายเชื้อโรคและสารพิษ shiga toxin ออกจากร่างกาย ทำให้เชื้อบุกรุกเข้าสู่กระแสเลือดและเกิดภาวะแทรกซ้อน toxic megacolon
🔍 ข้ออื่นผิดเพราะอะไร:
• ข้อ ก. (เกลือแร่ / ORS): จำเป็นต้องให้เพื่อทดแทนสารน้ำและเกลือแร่
• ข้อ ข. (ยาดูดซับสารพิษ): เช่น Smectite หรือ Activated charcoal สามารถให้เพื่อช่วยดูดซับท็อกซินได้
• ข้อ ง. (ยาลดไข้): Paracetamol จำเป็นสำหรับลดไข้สูงและบรรเทาอาการปวดเมื่อย
• ข้อ จ. (ยาแก้คลื่นไส้อาเจียน): เช่น Domperidone สามารถให้บรรเทาอาการคลื่นไส้อาเจียนได้</t>
        </is>
      </c>
      <c r="K67" s="103" t="n"/>
      <c r="L67" s="103" t="inlineStr">
        <is>
          <t>Diarrhea</t>
        </is>
      </c>
      <c r="M67" s="103" t="inlineStr">
        <is>
          <t>Clinic</t>
        </is>
      </c>
      <c r="N67" s="104" t="n"/>
      <c r="O67" s="103" t="inlineStr">
        <is>
          <t>MCQ-P2</t>
        </is>
      </c>
      <c r="P67" s="103" t="inlineStr">
        <is>
          <t>Pharma Plus เล่มม่วง 2</t>
        </is>
      </c>
      <c r="Q67" s="103" t="inlineStr">
        <is>
          <t>CASE_P2_GI_C14</t>
        </is>
      </c>
      <c r="R67" s="104" t="inlineStr">
        <is>
          <t>Contraindicated Medications in Dysentery (Antimotility Agents)</t>
        </is>
      </c>
    </row>
    <row r="68" ht="13.2" customHeight="1" s="49">
      <c r="A68" s="103" t="n">
        <v>66</v>
      </c>
      <c r="B68" s="104" t="inlineStr">
        <is>
          <t>ยาในข้อใดต่อไปนี้เป็น drug of choice ของการรักษาอาการท้องเสียในผู้ป่วยรายนี้</t>
        </is>
      </c>
      <c r="C68" s="103" t="n"/>
      <c r="D68" s="104" t="inlineStr">
        <is>
          <t>Cotrimoxazole</t>
        </is>
      </c>
      <c r="E68" s="104" t="inlineStr">
        <is>
          <t>Norfloxacin</t>
        </is>
      </c>
      <c r="F68" s="104" t="inlineStr">
        <is>
          <t>Metronidazole</t>
        </is>
      </c>
      <c r="G68" s="104" t="inlineStr">
        <is>
          <t>Amoxicillin</t>
        </is>
      </c>
      <c r="H68" s="104" t="inlineStr">
        <is>
          <t>Tetracycline</t>
        </is>
      </c>
      <c r="I68" s="103" t="n">
        <v>2</v>
      </c>
      <c r="J68" s="104" t="inlineStr">
        <is>
          <t>✅ คำตอบที่ถูกต้อง: ข้อ ข. Norfloxacin
🎯 ทำไมข้อนี้ถึงถูก:
ยาปฏิชีวนะทางเลือกแรก (drug of choice) ในการรักษา Shigella dysentery ในผู้ใหญ่คือยากลุ่ม Fluoroquinolones ได้แก่ Norfloxacin (400 mg bid นาน 3 วัน) หรือ Ciprofloxacin โดยผู้ป่วยรายนี้มีประวัติแพ้ยาซัลฟาอย่างรุนแรงจึงห้ามใช้ Cotrimoxazole
🔍 ข้ออื่นผิดเพราะอะไร:
• ข้อ ก. (Cotrimoxazole): ผู้ป่วยมีประวัติแพ้ยาซัลฟาอย่างรุนแรง (ผื่นขึ้น หายใจลำบาก) จึงเป็นข้อห้ามใช้เด็ดขาด
• ข้อ ค. (Metronidazole): ใช้รักษา Amoebic dysentery ไม่ครอบคลุมเชื้อแบคทีเรีย Shigella
• ข้อ ง. (Amoxicillin): เชื้อ Shigella มีอัตราการดื้อยาสูงมาก ไม่ใช่ DOC
• ข้อ จ. (Tetracycline): เชื้อดื้อยาและมีอาการข้างเคียงต่อทางเดินอาหารสูง</t>
        </is>
      </c>
      <c r="K68" s="103" t="n"/>
      <c r="L68" s="103" t="inlineStr">
        <is>
          <t>Diarrhea</t>
        </is>
      </c>
      <c r="M68" s="103" t="inlineStr">
        <is>
          <t>Clinic</t>
        </is>
      </c>
      <c r="N68" s="104" t="n"/>
      <c r="O68" s="103" t="inlineStr">
        <is>
          <t>MCQ-P2</t>
        </is>
      </c>
      <c r="P68" s="103" t="inlineStr">
        <is>
          <t>Pharma Plus เล่มม่วง 2</t>
        </is>
      </c>
      <c r="Q68" s="103" t="inlineStr">
        <is>
          <t>CASE_P2_GI_C14</t>
        </is>
      </c>
      <c r="R68" s="104" t="inlineStr">
        <is>
          <t>Drug of Choice for Shigellosis in Sulfa-Allergic Patients</t>
        </is>
      </c>
    </row>
    <row r="69" ht="13.2" customHeight="1" s="49">
      <c r="A69" s="103" t="n">
        <v>67</v>
      </c>
      <c r="B69" s="104" t="inlineStr">
        <is>
          <t>ข้อใดเป็นคำแนะนำการปฏิบัติตัวที่ไม่ถูกต้อง</t>
        </is>
      </c>
      <c r="C69" s="103" t="n"/>
      <c r="D69" s="104" t="inlineStr">
        <is>
          <t>ห้ามกินยาในข้อ 66 ร่วมกับนมหรือยาลดกรด</t>
        </is>
      </c>
      <c r="E69" s="104" t="inlineStr">
        <is>
          <t>ให้รับประทานยาต่อเนื่องตลอดการรักษา</t>
        </is>
      </c>
      <c r="F69" s="104" t="inlineStr">
        <is>
          <t>ควรรับประทานอาหารอ่อน</t>
        </is>
      </c>
      <c r="G69" s="104" t="inlineStr">
        <is>
          <t>หากไม่รับประทานยาจนหมดอาจเกิดการติดเชื้อดื้อยาได้</t>
        </is>
      </c>
      <c r="H69" s="104" t="inlineStr">
        <is>
          <t>ผสมผงเกลือแร่ตามสัดส่วนและรับประทานครั้งเดียวหมด</t>
        </is>
      </c>
      <c r="I69" s="103" t="n">
        <v>5</v>
      </c>
      <c r="J69" s="104" t="inlineStr">
        <is>
          <t>✅ คำตอบที่ถูกต้อง: ข้อ จ. ผสมผงเกลือแร่ตามสัดส่วนและรับประทานครั้งเดียวหมด
🎯 ทำไมข้อนี้ถึงถูก:
ผงน้ำตาลเกลือแร่ (ORS) เมื่อผสมตามสัดส่วนแล้ว ควรแนะนำให้จิบทีละน้อยบ่อยๆ ตลอดวัน ไม่ควรดื่มครั้งเดียวหมดแก้ว เพราะการดื่มปริมาณมากอย่างรวดเร็วจะทำให้เกิด osmotic load ดึงน้ำเข้าสู่ลำไส้ กระตุ้นให้เกิดอาการถ่ายเหลวและคลื่นไส้อาเจียนมากขึ้น
🔍 ข้ออื่นผิดเพราะอะไร:
• ข้อ ก. (ห้ามกินยากับนมหรือยาลดกรด): ถูกต้อง Cations (Ca2+, Mg2+, Al3+) จะเกิด chelation กับ Norfloxacin ทำให้ยาไม่ดูดซึม
• ข้อ ข. (ทานยาต่อเนื่อง): ถูกต้อง ต้องรับประทานยาปฏิชีวนะให้ครบ 3-5 วันตามคำสั่งใช้
• ข้อ ค. (รับประทานอาหารอ่อน): ถูกต้อง เพื่อช่วยพักทางเดินอาหารและดูดซึมง่าย
• ข้อ ง. (หยุดยาก่อนอาจเชื้อดื้อยา): ถูกต้อง การรับประทานยาปฏิชีวนะไม่ครบจะกระตุ้นการดื้อยา</t>
        </is>
      </c>
      <c r="K69" s="103" t="n"/>
      <c r="L69" s="103" t="inlineStr">
        <is>
          <t>Diarrhea</t>
        </is>
      </c>
      <c r="M69" s="103" t="inlineStr">
        <is>
          <t>Clinic</t>
        </is>
      </c>
      <c r="N69" s="104" t="n"/>
      <c r="O69" s="103" t="inlineStr">
        <is>
          <t>MCQ-P2</t>
        </is>
      </c>
      <c r="P69" s="103" t="inlineStr">
        <is>
          <t>Pharma Plus เล่มม่วง 2</t>
        </is>
      </c>
      <c r="Q69" s="103" t="inlineStr">
        <is>
          <t>CASE_P2_GI_C14</t>
        </is>
      </c>
      <c r="R69" s="104" t="inlineStr">
        <is>
          <t>Patient Counseling on ORS &amp; Fluoroquinolone Chelation</t>
        </is>
      </c>
    </row>
    <row r="70" ht="13.2" customHeight="1" s="49">
      <c r="A70" s="103" t="n">
        <v>68</v>
      </c>
      <c r="B70" s="104" t="inlineStr">
        <is>
          <t>ข้อใดไม่ใช่ปัจจัยเสี่ยงของโรคริดสีดวงทวาร</t>
        </is>
      </c>
      <c r="C70" s="103" t="n"/>
      <c r="D70" s="104" t="inlineStr">
        <is>
          <t>ท้องผูกเป็นประจำ</t>
        </is>
      </c>
      <c r="E70" s="104" t="inlineStr">
        <is>
          <t>ดื่มสุรามากเกินไป</t>
        </is>
      </c>
      <c r="F70" s="104" t="inlineStr">
        <is>
          <t>รับประทานอาหารที่มีรสเผ็ดร้อนจัดเกินไป</t>
        </is>
      </c>
      <c r="G70" s="104" t="inlineStr">
        <is>
          <t>ติดเชื้อไวรัสตับอักเสบ A</t>
        </is>
      </c>
      <c r="H70" s="104" t="inlineStr">
        <is>
          <t>โรคบิดหรือโรคลาไส้ซึ่งถ่ายอุจจาระบ่อย ๆ</t>
        </is>
      </c>
      <c r="I70" s="103" t="n">
        <v>3</v>
      </c>
      <c r="J70" s="104" t="inlineStr">
        <is>
          <t>✅ คำตอบที่ถูกต้อง: ข้อ ค. ติดเชื้อไวรัสตับอักเสบ A (หรือ รับประทานอาหารรสเผ็ดจัด)
🎯 ทำไมข้อนี้ถึงถูก:
การติดเชื้อไวรัสตับอักเสบ A (HAV) เป็นการติดเชื้อเฉียบพลันที่รักษาหายขาด ไม่ก่อให้เกิดโรคตับแข็งเรื้อรังหรือ portal hypertension จึงไม่ได้เป็นปัจจัยเสี่ยงต่อโรคริดสีดวงทวาร (ต่างจากตับแข็งจากแอลกอฮอล์หรือ HBV/HCV ที่มี portal hypertension)
🔍 ข้ออื่นผิดเพราะอะไร:
• ข้อ ก. (ท้องผูกเป็นประจำ): ปัจจัยเสี่ยงหลัก อุจจาระแข็งและการเบ่งถ่ายเพิ่มความดันในหลอดเลือดดำทวารหนัก
• ข้อ ข. (ดื่มสุรามากเกินไป): ทำให้หลอดเลือดขยายตัวและเกิดภาวะขาดน้ำ
• ข้อ ค. (อาหารรสเผ็ดจัด): ระคายเคืองเยื่อบุทางเดินอาหารและกระตุ้นการไหลเวียนเลือดบริเวณทวารหนัก
• ข้อ จ. (โรคบิดหรือลำไส้ถ่ายบ่อย): การถ่ายบ่อยและเบ่งถ่ายซ้ำๆ เพิ่มความดันใน venous plexus
📌 หมายเหตุ: เฉลยทางการระบุตอบได้ทั้งข้อ ค และ ข้อ ง</t>
        </is>
      </c>
      <c r="K70" s="103" t="n"/>
      <c r="L70" s="103" t="inlineStr">
        <is>
          <t>Hemorrhoids</t>
        </is>
      </c>
      <c r="M70" s="103" t="inlineStr">
        <is>
          <t>Clinic</t>
        </is>
      </c>
      <c r="N70" s="104" t="inlineStr">
        <is>
          <t>เฉลยทางการระบุตอบได้ทั้งข้อ ค และ ข้อ ง</t>
        </is>
      </c>
      <c r="O70" s="103" t="inlineStr">
        <is>
          <t>MCQ-P2</t>
        </is>
      </c>
      <c r="P70" s="103" t="inlineStr">
        <is>
          <t>Pharma Plus เล่มม่วง 2</t>
        </is>
      </c>
      <c r="Q70" s="103" t="inlineStr">
        <is>
          <t>CASE_P2_GI_C15</t>
        </is>
      </c>
      <c r="R70" s="104" t="inlineStr">
        <is>
          <t>Hemorrhoid Risk Factors &amp; Etiology</t>
        </is>
      </c>
    </row>
    <row r="71" ht="13.2" customHeight="1" s="49">
      <c r="A71" s="103" t="n">
        <v>69</v>
      </c>
      <c r="B71" s="104" t="inlineStr">
        <is>
          <t>ข้อควรปฏิบัติข้อใดในโรคริดสีดวงทวารที่ไม่เหมาะสม</t>
        </is>
      </c>
      <c r="C71" s="103" t="n"/>
      <c r="D71" s="104" t="inlineStr">
        <is>
          <t>ดื่มน้ำมาก ๆ วันละ 6-8 แก้ว</t>
        </is>
      </c>
      <c r="E71" s="104" t="inlineStr">
        <is>
          <t>รับประทานข้าวกล้อง และผลไม้</t>
        </is>
      </c>
      <c r="F71" s="104" t="inlineStr">
        <is>
          <t>ฝึกถ่ายอุจจาระให้เป็นประจำ</t>
        </is>
      </c>
      <c r="G71" s="104" t="inlineStr">
        <is>
          <t>ออกกำลังกายด้วยการปั่นจักรยานและยกน้ำหนัก</t>
        </is>
      </c>
      <c r="H71" s="104" t="inlineStr">
        <is>
          <t>ไม่ดื่มชา กาแฟ</t>
        </is>
      </c>
      <c r="I71" s="103" t="n">
        <v>4</v>
      </c>
      <c r="J71" s="104" t="inlineStr">
        <is>
          <t>✅ คำตอบที่ถูกต้อง: ข้อ ง. ออกกำลังกายด้วยการปั่นจักรยานและยกน้ำหนัก
🎯 ทำไมข้อนี้ถึงถูก:
การปั่นจักรยานสร้างแรงกดทับและการเสียดสีโดยตรงต่อบริเวณฝีเย็บและทวารหนัก ส่วนการยกน้ำหนัก (weightlifting) จะเพิ่มความดันในช่องท้อง (intra-abdominal pressure) อย่างมากขณะเบ่ง ส่งผลให้กลุ่มหลอดเลือดดำริดสีดวงทวารโป่งพอง เลือดออก และปวดรุนแรงขึ้น จึงไม่เหมาะสมอย่างยิ่ง
🔍 ข้ออื่นผิดเพราะอะไร:
• ข้อ ก. (ดื่มน้ำมาก 6-8 แก้ว): ช่วยให้อุจจาระนุ่ม ขับถ่ายง่ายขึ้น
• ข้อ ข. (ทานข้าวกล้องและผลไม้): เพิ่มกากใยอาหาร ป้องกันอาการท้องผูก
• ข้อ ค. (ฝึกถ่ายให้เป็นประจำ): ช่วยสร้างสุขนิสัยการขับถ่ายที่ดี ไม่ต้องเบ่งนาน
• ข้อ จ. (ไม่ดื่มชา กาแฟ): คาเฟอีนมีฤทธิ์ขับปัสสาวะทำให้อุจจาระแข็งขาดน้ำ</t>
        </is>
      </c>
      <c r="K71" s="103" t="n"/>
      <c r="L71" s="103" t="inlineStr">
        <is>
          <t>Hemorrhoids</t>
        </is>
      </c>
      <c r="M71" s="103" t="inlineStr">
        <is>
          <t>Clinic</t>
        </is>
      </c>
      <c r="N71" s="104" t="n"/>
      <c r="O71" s="103" t="inlineStr">
        <is>
          <t>MCQ-P2</t>
        </is>
      </c>
      <c r="P71" s="103" t="inlineStr">
        <is>
          <t>Pharma Plus เล่มม่วง 2</t>
        </is>
      </c>
      <c r="Q71" s="103" t="inlineStr">
        <is>
          <t>CASE_P2_GI_C15</t>
        </is>
      </c>
      <c r="R71" s="104" t="inlineStr">
        <is>
          <t>Lifestyle Modifications &amp; Inappropriate Exercises in Hemorrhoids</t>
        </is>
      </c>
    </row>
    <row r="72" ht="13.2" customHeight="1" s="49">
      <c r="A72" s="103" t="n">
        <v>70</v>
      </c>
      <c r="B72" s="104" t="inlineStr">
        <is>
          <t>ข้อใดเป็นการรักษาโรคริดสีดวงทวารในขณะที่มีเลือดออกและปวด ที่ไม่เหมาะสม</t>
        </is>
      </c>
      <c r="C72" s="103" t="n"/>
      <c r="D72" s="104" t="inlineStr">
        <is>
          <t>ให้การรักษาโดยใช้ยาเหน็บรักษาริดสีดวงทวาร</t>
        </is>
      </c>
      <c r="E72" s="104" t="inlineStr">
        <is>
          <t>ให้ยาระบายชนิดเพิ่มกากอาหาร</t>
        </is>
      </c>
      <c r="F72" s="104" t="inlineStr">
        <is>
          <t>ให้ยาเพิ่มความแข็งแรงของหลอดเลือด</t>
        </is>
      </c>
      <c r="G72" s="104" t="inlineStr">
        <is>
          <t>ให้ paracetamol เพื่อลดการอักเสบ</t>
        </is>
      </c>
      <c r="H72" s="104" t="inlineStr">
        <is>
          <t>นั่งแช่น้ำอุ่นที่ผสมด่างทับทิม 15-30 นาที วันละ 2-3 ครั้ง</t>
        </is>
      </c>
      <c r="I72" s="103" t="n">
        <v>4</v>
      </c>
      <c r="J72" s="104" t="inlineStr">
        <is>
          <t>✅ คำตอบที่ถูกต้อง: ข้อ ง. ให้ paracetamol เพื่อลดการอักเสบ
🎯 ทำไมข้อนี้ถึงถูก:
Paracetamol มีฤทธิ์แก้ปวดและลดไข้ (analgesic &amp; antipyretic) แต่ไม่มีฤทธิ์ต้านการอักเสบ (no anti-inflammatory effect) จึงไม่สามารถลดการอักเสบและบวมของกลุ่มหลอดเลือดริดสีดวงทวารได้ การให้ paracetamol โดยหวังผลลดการอักเสบจึงไม่เหมาะสม
🔍 ข้ออื่นผิดเพราะอะไร:
• ข้อ ก. (ใช้ยาเหน็บริดสีดวงทวาร): มีสเตียรอยด์และยาชา ช่วยลดบวมและบรรเทาอาการปวดได้ดี
• ข้อ ข. (ให้ยาระบายชนิดเพิ่มกากอาหาร): ช่วยให้อุจจาระนุ่ม ลดแรงเสียดสีขณะขับถ่าย
• ข้อ ค. (ให้ยาเพิ่มความแข็งแรงหลอดเลือด / MPFF): ช่วยเพิ่ม venous tone ลด capillary leakage และหยุดเลือดออก
• ข้อ จ. (นั่งแช่น้ำอุ่นผสมด่างทับทิม): ช่วยลดอาการบวม ผ่อนคลายหูรูดทวารหนัก และรักษาความสะอาด</t>
        </is>
      </c>
      <c r="K72" s="103" t="n"/>
      <c r="L72" s="103" t="inlineStr">
        <is>
          <t>Hemorrhoids</t>
        </is>
      </c>
      <c r="M72" s="103" t="inlineStr">
        <is>
          <t>Clinic</t>
        </is>
      </c>
      <c r="N72" s="104" t="n"/>
      <c r="O72" s="103" t="inlineStr">
        <is>
          <t>MCQ-P2</t>
        </is>
      </c>
      <c r="P72" s="103" t="inlineStr">
        <is>
          <t>Pharma Plus เล่มม่วง 2</t>
        </is>
      </c>
      <c r="Q72" s="103" t="inlineStr">
        <is>
          <t>CASE_P2_GI_C15</t>
        </is>
      </c>
      <c r="R72" s="104" t="inlineStr">
        <is>
          <t>Acute Hemorrhoid Management &amp; Paracetamol Limitations</t>
        </is>
      </c>
    </row>
    <row r="73" ht="13.2" customHeight="1" s="49">
      <c r="A73" s="103" t="n">
        <v>71</v>
      </c>
      <c r="B73" s="104" t="inlineStr">
        <is>
          <t>ข้อใดผิดเกี่ยวกับการให้คำแนะนำในการใช้ยาเหน็บริดสีดวงทวาร</t>
        </is>
      </c>
      <c r="C73" s="103" t="n"/>
      <c r="D73" s="104" t="inlineStr">
        <is>
          <t>แกะกระดาษห่อหรือพลาสติกหุ้มออกก่อนใช้</t>
        </is>
      </c>
      <c r="E73" s="104" t="inlineStr">
        <is>
          <t>หากแท่งยานิ่มเกินไปให้นำไปแช่ตู้เย็นหรือน้ำเย็นก่อนใช้</t>
        </is>
      </c>
      <c r="F73" s="104" t="inlineStr">
        <is>
          <t>นอนตะแคงงอเข่าข้างหนึ่งขึ้นขณะสอดยา</t>
        </is>
      </c>
      <c r="G73" s="104" t="inlineStr">
        <is>
          <t>สอดแท่งยาให้อยู่พอดีกับบริเวณหูรูดทวารหนัก</t>
        </is>
      </c>
      <c r="H73" s="104" t="inlineStr">
        <is>
          <t>ควรเหน็บยาหลังการถ่ายอุจจาระเสร็จเรียบร้อยแล้ว</t>
        </is>
      </c>
      <c r="I73" s="103" t="n">
        <v>4</v>
      </c>
      <c r="J73" s="104" t="inlineStr">
        <is>
          <t>✅ คำตอบที่ถูกต้อง: ข้อ ง. สอดแท่งยาให้อยู่พอดีกับบริเวณหูรูดทวารหนัก
🎯 ทำไมข้อนี้ถึงถูก:
การสอดยาเหน็บทวารหนักที่ถูกต้อง ต้องสอดแท่งยาให้ลึกเข้าไปจนพ้นหรืออยู่เหนือหูรูดทวารหนัก (เหนือ anal sphincter เข้าไปประมาณ 1 นิ้ว) หากสอดคาไว้พอดีบริเวณหูรูด กล้ามเนื้อหูรูดจะบีบตัวดันแท่งยาให้หลุดเลื่อนออกมาภายนอก
🔍 ข้ออื่นผิดเพราะอะไร:
• ข้อ ก. (แกะกระดาษห่อออกก่อนใช้): คำแนะนำที่ถูกต้องอย่างยิ่ง
• ข้อ ข. (แช่ตู้เย็นหากยานิ่ม): คำแนะนำที่ถูกต้องเพื่อให้แท่งยาแข็งตัวสอดได้ง่าย
• ข้อ ค. (นอนตะแคงงอเข่าข้างหนึ่ง): ท่ามาตรฐาน (Sims position) ที่ช่วยให้สอดยาได้สะดวก
• ข้อ จ. (เหน็บยาหลังถ่ายอุจจาระ): คำแนะนำที่ถูกต้องเพื่อให้ยาคงอยู่ในทวารหนักได้นานที่สุด
📌 หมายเหตุ: ในเฉลยระบุว่า คำแนะนำการสอดยาสอดทางทวารหนัก แนะนำให้สอดแท่งยาเหนือหูรูดทวารหนัก</t>
        </is>
      </c>
      <c r="K73" s="103" t="n"/>
      <c r="L73" s="103" t="inlineStr">
        <is>
          <t>Hemorrhoids</t>
        </is>
      </c>
      <c r="M73" s="103" t="inlineStr">
        <is>
          <t>Clinic</t>
        </is>
      </c>
      <c r="N73" s="104" t="inlineStr">
        <is>
          <t>ในเฉลยระบุว่า คำแนะนำการสอดยาสอดทางทวารหนัก แนะนำให้สอดแท่งยาเหนือหูรูดทวารหนัก</t>
        </is>
      </c>
      <c r="O73" s="103" t="inlineStr">
        <is>
          <t>MCQ-P2</t>
        </is>
      </c>
      <c r="P73" s="103" t="inlineStr">
        <is>
          <t>Pharma Plus เล่มม่วง 2</t>
        </is>
      </c>
      <c r="Q73" s="103" t="inlineStr">
        <is>
          <t>CASE_P2_GI_C15</t>
        </is>
      </c>
      <c r="R73" s="104" t="inlineStr">
        <is>
          <t>Correct Rectal Suppository Placement (Above Anal Sphincter)</t>
        </is>
      </c>
    </row>
    <row r="74" ht="13.2" customHeight="1" s="49">
      <c r="A74" s="103" t="n">
        <v>72</v>
      </c>
      <c r="B74" s="104" t="inlineStr">
        <is>
          <t>ข้อใดคือกลไกการออกฤทธิ์ของยา diosmin</t>
        </is>
      </c>
      <c r="C74" s="103" t="n"/>
      <c r="D74" s="104" t="inlineStr">
        <is>
          <t>Increase venous tone</t>
        </is>
      </c>
      <c r="E74" s="104" t="inlineStr">
        <is>
          <t>Decrease venous return</t>
        </is>
      </c>
      <c r="F74" s="104" t="inlineStr">
        <is>
          <t>Decrease vasoconstriction</t>
        </is>
      </c>
      <c r="G74" s="104" t="inlineStr">
        <is>
          <t>Increase lymphatic drainage</t>
        </is>
      </c>
      <c r="H74" s="104" t="inlineStr">
        <is>
          <t>Decrease hyperpermeability capillary</t>
        </is>
      </c>
      <c r="I74" s="103" t="n">
        <v>1</v>
      </c>
      <c r="J74" s="104" t="inlineStr">
        <is>
          <t>✅ คำตอบที่ถูกต้อง: ข้อ ก. Increase venous tone
🎯 ทำไมข้อนี้ถึงถูก:
Diosmin (Micronized Purified Flavonoid Fraction / MPFF) ออกฤทธิ์หลักโดยยืดระยะเวลาการทำงานของ noradrenaline บนผนังหลอดเลือดดำ ช่วยเพิ่มความตึงตัวของหลอดเลือดดำ (increase venous tone / venotonic effect), ลด venous capacitance, ลด venous distensibility and stasis
🔍 ข้ออื่นผิดเพราะอะไร:
• ข้อ ข. (Decrease venous return): ตรงข้าม ยาช่วยเพิ่ม venous return กลับสู่หัวใจ
• ข้อ ค. (Decrease vasoconstriction): ยาไม่ได้ลดการหดตัว แต่ช่วยเพิ่ม vascular tone
• ข้อ ง. (Increase lymphatic drainage): แม้ยามีผลเสริม lymphatic drainage แต่กลไกหลักของ diosmin คือการเพิ่ม venous tone
• ข้อ จ. (Decrease hyperpermeability capillary): ช่วยลด capillary leakage ร่วมด้วย แต่กลไก venotonic เป็นกลไกหลัก</t>
        </is>
      </c>
      <c r="K74" s="103" t="n"/>
      <c r="L74" s="103" t="inlineStr">
        <is>
          <t>Hemorrhoids</t>
        </is>
      </c>
      <c r="M74" s="103" t="inlineStr">
        <is>
          <t>Clinic</t>
        </is>
      </c>
      <c r="N74" s="104" t="n"/>
      <c r="O74" s="103" t="inlineStr">
        <is>
          <t>MCQ-P2</t>
        </is>
      </c>
      <c r="P74" s="103" t="inlineStr">
        <is>
          <t>Pharma Plus เล่มม่วง 2</t>
        </is>
      </c>
      <c r="Q74" s="103" t="inlineStr">
        <is>
          <t>CASE_P2_GI_C15</t>
        </is>
      </c>
      <c r="R74" s="104" t="inlineStr">
        <is>
          <t>Pharmacology of Diosmin / MPFF (Venotonic Effect)</t>
        </is>
      </c>
    </row>
    <row r="75" ht="13.2" customHeight="1" s="49">
      <c r="A75" s="103" t="n">
        <v>73</v>
      </c>
      <c r="B75" s="104" t="inlineStr">
        <is>
          <t>อาการข้างเคียงที่ไม่ใช่ของยา ferrous fumarate คือข้อใด</t>
        </is>
      </c>
      <c r="C75" s="103" t="n"/>
      <c r="D75" s="104" t="inlineStr">
        <is>
          <t>Diarrhea</t>
        </is>
      </c>
      <c r="E75" s="104" t="inlineStr">
        <is>
          <t>ตับอักเสบ</t>
        </is>
      </c>
      <c r="F75" s="104" t="inlineStr">
        <is>
          <t>ท้องผูก</t>
        </is>
      </c>
      <c r="G75" s="104" t="inlineStr">
        <is>
          <t>GI disturbance</t>
        </is>
      </c>
      <c r="H75" s="104" t="inlineStr">
        <is>
          <t>Dark urine</t>
        </is>
      </c>
      <c r="I75" s="103" t="n">
        <v>2</v>
      </c>
      <c r="J75" s="104" t="inlineStr">
        <is>
          <t>✅ คำตอบที่ถูกต้อง: ข้อ ข. ตับอักเสบ (หรือ Dark urine)
🎯 ทำไมข้อนี้ถึงถูก:
การรับประทานยาเสริมธาตุเหล็กในขนาดรักษาปกติ (therapeutic dose) ก่อให้เกิดอาการข้างเคียงต่อทางเดินอาหารเป็นหลัก ได้แก่ คลื่นไส้ แน่นท้อง (GI disturbance), ท้องผูก (constipation) หรือท้องเสีย (diarrhea), และอุจจาระสีดำ (dark stool) โดยไม่ทำให้เกิดตับอักเสบ (ตับอักเสบหรือ hepatic necrosis จะพบเฉพาะในภาวะ acute iron intoxication จากยาเกินขนาดรุนแรงเท่านั้น)
🔍 ข้ออื่นผิดเพราะอะไร:
• ข้อ ก. (Diarrhea): พบได้ในผู้ป่วยบางรายที่ได้รับธาตุเหล็ก
• ข้อ ค. (ท้องผูก): เป็นอาการข้างเคียงที่พบบ่อยที่สุดของ ferrous salts
• ข้อ ง. (GI disturbance): พบได้บ่อยมาก คลื่นไส้ แน่นท้อง แสบยอดอก
• ข้อ จ. (Dark urine): ธาตุเหล็กทำให้อุจจาระดำ ไม่ได้ทำให้ปัสสาวะดำ (ในเฉลยข้อสอบข้อ ข ตับอักเสบ ไม่ใช่อาการข้างเคียงในขนาดปกติ)
📌 หมายเหตุ: เฉลยระบุ ข้อ ข (ตับอักเสบ) ไม่ใช่อาการข้างเคียงของ ferrous fumarate ในขนาดรักษาปกติ</t>
        </is>
      </c>
      <c r="K75" s="103" t="n"/>
      <c r="L75" s="103" t="inlineStr">
        <is>
          <t>Hematology / Gastrointestinal Adverse Effects</t>
        </is>
      </c>
      <c r="M75" s="103" t="inlineStr">
        <is>
          <t>Clinic</t>
        </is>
      </c>
      <c r="N75" s="104" t="inlineStr">
        <is>
          <t>เฉลยระบุ ข้อ ข (ตับอักเสบ) ไม่ใช่อาการข้างเคียงของ ferrous fumarate ในขนาดรักษาปกติ</t>
        </is>
      </c>
      <c r="O75" s="103" t="inlineStr">
        <is>
          <t>MCQ-P2</t>
        </is>
      </c>
      <c r="P75" s="103" t="inlineStr">
        <is>
          <t>Pharma Plus เล่มม่วง 2</t>
        </is>
      </c>
      <c r="Q75" s="103" t="inlineStr">
        <is>
          <t>CASE_P2_GI_C15</t>
        </is>
      </c>
      <c r="R75" s="104" t="inlineStr">
        <is>
          <t>Ferrous Fumarate Adverse Effects vs Liver Toxicity</t>
        </is>
      </c>
    </row>
    <row r="76" ht="13.2" customHeight="1" s="49">
      <c r="A76" s="103" t="n">
        <v>74</v>
      </c>
      <c r="B76" s="104" t="inlineStr">
        <is>
          <t>การแนะนำสมุนไพรให้ผู้ป่วยรายนี้เพื่อบรรเทาอาการริดสีดวงทวาร ควรแนะนำข้อใด</t>
        </is>
      </c>
      <c r="C76" s="103" t="n"/>
      <c r="D76" s="104" t="inlineStr">
        <is>
          <t>มะขามแขก</t>
        </is>
      </c>
      <c r="E76" s="104" t="inlineStr">
        <is>
          <t>เพชรสังฆาต</t>
        </is>
      </c>
      <c r="F76" s="104" t="inlineStr">
        <is>
          <t>ว่านหางจระเข้</t>
        </is>
      </c>
      <c r="G76" s="104" t="inlineStr">
        <is>
          <t>น้ำมันละหุ่ง</t>
        </is>
      </c>
      <c r="H76" s="104" t="inlineStr">
        <is>
          <t>มะรุม</t>
        </is>
      </c>
      <c r="I76" s="103" t="n">
        <v>2</v>
      </c>
      <c r="J76" s="104" t="inlineStr">
        <is>
          <t>✅ คำตอบที่ถูกต้อง: ข้อ ข. เพชรสังฆาต
🎯 ทำไมข้อนี้ถึงถูก:
เพชรสังฆาต (Cissus quadrangularis) เป็นสมุนไพรในบัญชียาหลักแห่งชาติที่มีข้อบ่งใช้ชัดเจนในการบรรเทาอาการของโรคริดสีดวงทวาร โดยมีสารสำคัญกลุ่ม bioflavonoids และ stilbenes ช่วยเพิ่มความต้านทานของหลอดเลือดดำ ลดการอักเสบ และมีประสิทธิผลทางคลินิกเทียบเท่ากับยา Daflon
🔍 ข้ออื่นผิดเพราะอะไร:
• ข้อ ก. (มะขามแขก): เป็นยาระบายกลุ่ม stimulant laxative หากใช้มากอาจทำให้ถ่ายเหลวและระคายเคืองริดสีดวงทวาร
• ข้อ ค. (ว่านหางจระเข้): ใช้วุ้นรักษาแผลไฟไหม้ น้ำร้อนลวก หรือใช้เป็นยาระบายยาดำ ไม่ใช่ยารักษาริดสีดวงโดยตรง
• ข้อ ง. (น้ำมันละหุ่ง / Castor oil): เป็นยาระบายกลุ่ม stimulant ชนิดรุนแรง ออกฤทธิ์บีบรูดลำไส้เล็ก
• ข้อ จ. (มะรุม): ใช้บำรุงสุขภาพ ลดไขมัน ไม่มีข้อบ่งใช้รักษาริดสีดวงทวาร</t>
        </is>
      </c>
      <c r="K76" s="103" t="n"/>
      <c r="L76" s="103" t="inlineStr">
        <is>
          <t>Herbal Products in Gastrointestinal Disorders</t>
        </is>
      </c>
      <c r="M76" s="103" t="inlineStr">
        <is>
          <t>Product</t>
        </is>
      </c>
      <c r="N76" s="104" t="n"/>
      <c r="O76" s="103" t="inlineStr">
        <is>
          <t>MCQ-P2</t>
        </is>
      </c>
      <c r="P76" s="103" t="inlineStr">
        <is>
          <t>Pharma Plus เล่มม่วง 2</t>
        </is>
      </c>
      <c r="Q76" s="103" t="inlineStr">
        <is>
          <t>CASE_P2_GI_C15</t>
        </is>
      </c>
      <c r="R76" s="104" t="inlineStr">
        <is>
          <t>Herbal Therapy for Hemorrhoids (Cissus quadrangularis)</t>
        </is>
      </c>
    </row>
    <row r="77" ht="13.2" customHeight="1" s="49">
      <c r="A77" t="n">
        <v>75</v>
      </c>
      <c r="B77" t="inlineStr">
        <is>
          <t>สถานการณ์ที่ 9 : GERD
ผู้ป่วยเพศชาย อายุ 24 ปี มีอาการเรอเปรี้ยว ขย่อน กรดไหลย้อน ควรได้รับยาใด
ผู้ป่วยเพศชาย อายุ 24 ปี มีอาการเรอเปรี้ยว ขย่อน กรดไหลย้อน ควรได้รับยาใด</t>
        </is>
      </c>
      <c r="D77" t="inlineStr">
        <is>
          <t>Famotidine</t>
        </is>
      </c>
      <c r="E77" t="inlineStr">
        <is>
          <t>Bismus subsalicylate</t>
        </is>
      </c>
      <c r="F77" t="inlineStr">
        <is>
          <t>Salol</t>
        </is>
      </c>
      <c r="G77" t="inlineStr">
        <is>
          <t>Antacid</t>
        </is>
      </c>
      <c r="H77" t="inlineStr">
        <is>
          <t>Cimetidine</t>
        </is>
      </c>
      <c r="I77" t="n">
        <v>1</v>
      </c>
      <c r="J77" t="inlineStr">
        <is>
          <t>✅ คำตอบที่ถูกต้อง: ข้อ ก. Famotidine
🎯 ทำไมข้อนี้ถึงถูก: ผู้ป่วยชายอายุ 24 ปี มีอาการเรอเปรี้ยว ขยバースอาหาร แสบร้อนกลางอก เข้าได้กับ GERD ยาที่เหมาะสมในตัวเลือกคือ Famotidine ซึ่งเป็นยากลุ่ม H2-receptor antagonist ช่วยยับยั้งการหลั่งกรดในกระเพาะอาหารและบรรเทาอาการได้อย่างรวดเร็ว
🔍 ข้ออื่นผิดเพราะอะไร:
• ข้อ ข. Bismuth subsalicylate: ใช้บรรเทาอาการท้องเสียหรือเป็นยาร่วมกำจัดเชื้อ H. pylori ไม่ใช่ยาหลักสำหรับอาการเรอเปรี้ยวของ GERD ทั่วไป
• ข้อ ค. Salol: เป็น Phenyl salicylate เดิมใช้เป็นยาฆ่าเชื้อในทางเดินปัสสาวะหรือขับลม ไม่ใช้รักษา GERD
• ข้อ ง. Antacid: ออกฤทธิ์ได้เร็วมากแต่ระยะเวลาการออกฤทธิ์สั้นมาก (1-2 ชั่วโมง) ไม่สามารถรักษาแผลหรือคุมอาการได้ยาวนานเท่า H2RA
• ข้อ จ. Cimetidine: แม้เป็น H2RA แต่มี Drug interaction สูงมากผ่านการยับยั้ง CYP450 หลายชนิด จึงมีความปลอดภัยด้อยกว่า Famotidine</t>
        </is>
      </c>
      <c r="L77" t="inlineStr">
        <is>
          <t>Gastroesophageal Reflux Disease (GERD)</t>
        </is>
      </c>
      <c r="M77" t="inlineStr">
        <is>
          <t>Clinic</t>
        </is>
      </c>
      <c r="N77" t="inlineStr">
        <is>
          <t>ข้อ 38 ข้อสอบย้อนหลังปี 2556 Pharma Plus เล่มม่วง 2</t>
        </is>
      </c>
      <c r="O77" t="inlineStr">
        <is>
          <t>ข้อสอบเก่า</t>
        </is>
      </c>
    </row>
    <row r="78" ht="13.2" customHeight="1" s="49">
      <c r="A78" t="n">
        <v>76</v>
      </c>
      <c r="B78" t="inlineStr">
        <is>
          <t>สถานการณ์ที่ 13
มารดามาขอซื้อยาแก้ผื่นคันให้กับบุตรชายอายุ 14 ปี ซึ่งมีอาการคันบริเวณลำตัว แขนขา ใบหน้าและลำคอ ผื่นมีลักษณะแดงมีขอบชัดเจน โดยมีขุยสีขาวบริเวณรอบ ๆ ตรงกลางปกติ
ยา ketoconazole เกิดอันตรกิริยา (interaction) กับยาใดได้น้อยที่สุด</t>
        </is>
      </c>
      <c r="D78" t="inlineStr">
        <is>
          <t>Diazepam</t>
        </is>
      </c>
      <c r="E78" t="inlineStr">
        <is>
          <t>Ranitidine</t>
        </is>
      </c>
      <c r="F78" t="inlineStr">
        <is>
          <t>Loratadine</t>
        </is>
      </c>
      <c r="G78" t="inlineStr">
        <is>
          <t>Warfarin</t>
        </is>
      </c>
      <c r="H78" t="inlineStr">
        <is>
          <t>Atorvastatin</t>
        </is>
      </c>
      <c r="I78" t="n">
        <v>2</v>
      </c>
      <c r="J78" t="inlineStr">
        <is>
          <t>✅ คำตอบที่ถูกต้อง: ข้อ ข. Ranitidine
🎯 ทำไมข้อนี้ถึงถูก: Ketoconazole และ Itraconazole ชนิดรับประทานต้องการภาวะความเป็นกรดในกระเพาะอาหารเพื่อการแตกตัวและละลายน้ำ การรับประทานร่วมกับ Ranitidine (H2-blocker) หรือยาลดกรดกลุ่ม PPIs จะทำให้ pH ในกระเพาะอาหารสูงขึ้น ส่งผลให้การดูดซึมของ Ketoconazole ลดลงอย่างมากจนการรักษาล้มเหลว
🔍 ข้ออื่นผิดเพราะอะไร:
• ข้อ ก. Diazepam: เกิดอันตรกิริยาผ่านการยับยั้ง CYP3A4 ของ Ketoconazole ทำให้ระดับยา Diazepam สูงขึ้น แต่ไม่ได้ขัดขวางการดูดซึมของ Ketoconazole
• ข้อ ค. Loratadine: เมแทบอลิซึมอาจลดลงบ้างจาก CYP inhibition แต่ไม่ใช่อันตรกิริยาเด่นเรื่อง pH ในกระเพาะ
• ข้อ ง. Warfarin: Ketoconazole ยับยั้ง CYP ทำให้ฤทธิ์ของ Warfarin เพิ่มขึ้น
• ข้อ จ. Atorvastatin: การยับยั้ง CYP3A4 เพิ่มความเสี่ยงของ Statin toxicity แต่ไม่ใช่เรื่อง pH ในกระเพาะ</t>
        </is>
      </c>
      <c r="L78" t="inlineStr">
        <is>
          <t>Drug Interactions</t>
        </is>
      </c>
      <c r="M78" t="inlineStr">
        <is>
          <t>Clinic</t>
        </is>
      </c>
      <c r="N78" t="inlineStr">
        <is>
          <t>ข้อ 48 ข้อสอบย้อนหลังปี 2556 Pharma Plus เล่มม่วง 2</t>
        </is>
      </c>
      <c r="O78" t="inlineStr">
        <is>
          <t>ข้อสอบเก่า</t>
        </is>
      </c>
    </row>
    <row r="79" ht="13.2" customHeight="1" s="49">
      <c r="A79" t="n">
        <v>77</v>
      </c>
      <c r="B79" t="inlineStr">
        <is>
          <t>ผู้ป่วยเป็นโรค GERD ยาใดไม่ควรใช้</t>
        </is>
      </c>
      <c r="D79" t="inlineStr">
        <is>
          <t>Serratiopeptidase</t>
        </is>
      </c>
      <c r="E79" t="inlineStr">
        <is>
          <t>Metoclopramide</t>
        </is>
      </c>
      <c r="F79" t="inlineStr">
        <is>
          <t>Alendronate</t>
        </is>
      </c>
      <c r="G79" t="inlineStr">
        <is>
          <t>Bisacodyl</t>
        </is>
      </c>
      <c r="H79" t="inlineStr">
        <is>
          <t>MOM</t>
        </is>
      </c>
      <c r="I79" t="n">
        <v>3</v>
      </c>
      <c r="J79" t="inlineStr">
        <is>
          <t>✅ คำตอบที่ถูกต้อง: ข้อ ค. Alendronate
🎯 ทำไมข้อนี้ถึงถูก: Alendronate เป็นยากลุ่ม oral bisphosphonates ที่มีคุณสมบัติระคายเคืองเยื่อบุทางเดินอาหารส่วนบนอย่างรุนแรง สามารถทำให้เกิดหลอดอาหารอักเสบ (esophagitis), แผลเปื่อยในหลอดอาหาร (esophageal ulcer) หรือหลอดอาหารทะลุได้ จึงเป็นข้อห้ามใช้หรือควรหลีกเลี่ยงอย่างยิ่งในผู้ป่วยที่มีโรคกรดไหลย้อน (GERD) รุนแรงหรือมีความผิดปกติของการบีบตัวของหลอดอาหาร
🔍 ข้ออื่นผิดเพราะอะไร:
ข้อ ก. Serratiopeptidase: เป็น proteolytic enzyme ลดบวม ไม่ได้มีข้อห้ามใช้เด่นชัดหรือทำให้โรคกรดไหลย้อนกำเริบ
ข้อ ข. Metoclopramide: เป็น prokinetic agent ที่ช่วยเพิ่มแรงดันกล้ามเนื้อหูรูดหลอดอาหารส่วนล่าง (lower esophageal sphincter, LES) และเร่งการขับถ่ายอาหารออกจากกระเพาะอาหาร จึงเป็นยาที่ช่วยบรรเทาอาการของ GERD
ข้อ ง. Bisacodyl: ยาระบายชนิดเม็ดเคลือบ stimulant laxative ออกฤทธิ์ที่ลำไส้ใหญ่ ไม่ส่งผลต่อหลอดอาหาร
ข้อ จ. MOM (Milk of Magnesia): แมกนีเซียมไฮดรอกไซด์เป็นยาลดกรดและยาระบาย สามารถช่วยสะเทินกรดในกระเพาะอาหารได้</t>
        </is>
      </c>
      <c r="L79" t="inlineStr">
        <is>
          <t>Gastroesophageal Reflux Disease (GERD)</t>
        </is>
      </c>
      <c r="M79" t="inlineStr">
        <is>
          <t>Clinic</t>
        </is>
      </c>
      <c r="N79" t="inlineStr">
        <is>
          <t>ข้อ 102 ข้อสอบย้อนหลังปี 2556 Pharma Plus เล่มม่วง 2</t>
        </is>
      </c>
      <c r="O79" t="inlineStr">
        <is>
          <t>ข้อสอบเก่า</t>
        </is>
      </c>
    </row>
    <row r="80" ht="13.2" customHeight="1" s="49">
      <c r="A80" s="45" t="inlineStr">
        <is>
          <t>Clinic</t>
        </is>
      </c>
      <c r="B80" s="45" t="inlineStr">
        <is>
          <t>Cirrhosis &amp; Portal Hypertension</t>
        </is>
      </c>
      <c r="C80" s="45" t="inlineStr">
        <is>
          <t>Primary Prophylaxis of Variceal Bleeding</t>
        </is>
      </c>
      <c r="D80" s="45" t="inlineStr">
        <is>
          <t>[สถานการณ์ที่ 8] ผู้ป่วยชายไทย อายุ 45 ปี เนื่องจากมีภาวะปวดท้อง ไม่มีอาเจียนเป็นเลือด ไม่ถ่ายดำ ไม่มีไข้ จากการซักประวัติพบว่า ผู้ป่วยมีประวัติดื่มแอลกอฮอล์วันละ 1 แบน มานานประมาณ 20 ปี โดยดื่มครั้งสุดท้ายเมื่อ 2 วันก่อนมาโรงพยาบาล แพทย์วินิจฉัยว่าผู้ป่วยมีภาวะ alcoholic cirrhosis
คำถาม: ยาในข้อใดสามารถใช้เป็นยาป้องกัน (primary prophylaxis) สำหรับภาวะ variceal bleeding</t>
        </is>
      </c>
      <c r="E80" s="45" t="inlineStr">
        <is>
          <t>Octreotide</t>
        </is>
      </c>
      <c r="F80" s="45" t="inlineStr">
        <is>
          <t>Pantoprazole</t>
        </is>
      </c>
      <c r="G80" s="45" t="inlineStr">
        <is>
          <t>Somatostatin</t>
        </is>
      </c>
      <c r="H80" s="45" t="inlineStr">
        <is>
          <t>Propranolol</t>
        </is>
      </c>
      <c r="I80" s="45" t="inlineStr">
        <is>
          <t>Lactulose</t>
        </is>
      </c>
      <c r="J80" s="57" t="inlineStr">
        <is>
          <t>ง</t>
        </is>
      </c>
      <c r="K80" s="45" t="inlineStr">
        <is>
          <t xml:space="preserve">✅ คำตอบที่ถูกต้อง: ข้อ ง. Propranolol
🎯 ทำไมข้อนี้ถึงถูก: 
🔍 ข้ออื่นผิดเพราะอะไร:
</t>
        </is>
      </c>
      <c r="L80" s="57" t="inlineStr">
        <is>
          <t>ข้อสอบเก่า</t>
        </is>
      </c>
      <c r="M80" s="45" t="inlineStr">
        <is>
          <t>[SOURCE: Pharma Plus เล่มม่วง 2 - ข้อสอบย้อนหลังปี 2557 วันแรก ข้อ 55]</t>
        </is>
      </c>
    </row>
    <row r="81" ht="13.2" customHeight="1" s="49">
      <c r="A81" s="45" t="inlineStr">
        <is>
          <t>Clinic</t>
        </is>
      </c>
      <c r="B81" s="45" t="inlineStr">
        <is>
          <t>Cirrhosis &amp; Portal Hypertension</t>
        </is>
      </c>
      <c r="C81" s="45" t="inlineStr">
        <is>
          <t>Precipitating Factors and Management of Hepatic Encephalopathy</t>
        </is>
      </c>
      <c r="D81" s="45" t="inlineStr">
        <is>
          <t>[สถานการณ์ที่ 8] ผู้ป่วยชายไทย อายุ 45 ปี เนื่องจากมีภาวะปวดท้อง ไม่มีอาเจียนเป็นเลือด ไม่ถ่ายดำ ไม่มีไข้ จากการซักประวัติพบว่า ผู้ป่วยมีประวัติดื่มแอลกอฮอล์วันละ 1 แบน มานานประมาณ 20 ปี โดยดื่มครั้งสุดท้ายเมื่อ 2 วันก่อนมาโรงพยาบาล แพทย์วินิจฉัยว่าผู้ป่วยมีภาวะ alcoholic cirrhosis
คำถาม: ผู้ป่วยได้รับการวินิจฉัยว่ามีภาวะ hepatic encephalopathy ยาในข้อใดที่ผู้ป่วยรายนี้ไม่ควรได้รับ</t>
        </is>
      </c>
      <c r="E81" s="45" t="inlineStr">
        <is>
          <t>Lorazepam</t>
        </is>
      </c>
      <c r="F81" s="45" t="inlineStr">
        <is>
          <t>Flumazenil</t>
        </is>
      </c>
      <c r="G81" s="45" t="inlineStr">
        <is>
          <t>Zinc sulfate</t>
        </is>
      </c>
      <c r="H81" s="45" t="inlineStr">
        <is>
          <t>Lactulose</t>
        </is>
      </c>
      <c r="I81" s="45" t="inlineStr">
        <is>
          <t>Rifaximin</t>
        </is>
      </c>
      <c r="J81" s="57" t="inlineStr">
        <is>
          <t>ก</t>
        </is>
      </c>
      <c r="K81" s="45" t="inlineStr">
        <is>
          <t xml:space="preserve">✅ คำตอบที่ถูกต้อง: ข้อ ก. Lorazepam
🎯 ทำไมข้อนี้ถึงถูก: 
🔍 ข้ออื่นผิดเพราะอะไร:
</t>
        </is>
      </c>
      <c r="L81" s="57" t="inlineStr">
        <is>
          <t>ข้อสอบเก่า</t>
        </is>
      </c>
      <c r="M81" s="45" t="inlineStr">
        <is>
          <t>[SOURCE: Pharma Plus เล่มม่วง 2 - ข้อสอบย้อนหลังปี 2557 วันแรก ข้อ 56]</t>
        </is>
      </c>
    </row>
    <row r="82" ht="13.2" customHeight="1" s="49">
      <c r="A82" s="45" t="inlineStr">
        <is>
          <t>Clinic</t>
        </is>
      </c>
      <c r="B82" s="45" t="inlineStr">
        <is>
          <t>Cirrhosis &amp; Portal Hypertension</t>
        </is>
      </c>
      <c r="C82" s="45" t="inlineStr">
        <is>
          <t>Diuretic Management of Cirrhotic Ascites</t>
        </is>
      </c>
      <c r="D82" s="45" t="inlineStr">
        <is>
          <t>[สถานการณ์ที่ 8] ผู้ป่วยชายไทย อายุ 45 ปี เนื่องจากมีภาวะปวดท้อง ไม่มีอาเจียนเป็นเลือด ไม่ถ่ายดำ ไม่มีไข้ จากการซักประวัติพบว่า ผู้ป่วยมีประวัติดื่มแอลกอฮอล์วันละ 1 แบน มานานประมาณ 20 ปี โดยดื่มครั้งสุดท้ายเมื่อ 2 วันก่อนมาโรงพยาบาล แพทย์วินิจฉัยว่าผู้ป่วยมีภาวะ alcoholic cirrhosis
คำถาม: ต่อมา ผู้ป่วยได้รับการวินิจฉัยว่ามีภาวะ Cirrhosis ผู้ป่วยควรได้รับยาขับปัสสาวะใดเป็นอันดับแรก</t>
        </is>
      </c>
      <c r="E82" s="45" t="inlineStr">
        <is>
          <t>Furosemide + amiloride</t>
        </is>
      </c>
      <c r="F82" s="45" t="inlineStr">
        <is>
          <t>Furosemide + spironolactone</t>
        </is>
      </c>
      <c r="G82" s="45" t="inlineStr">
        <is>
          <t>Hydrochlorothiazide + amiloride</t>
        </is>
      </c>
      <c r="H82" s="45" t="inlineStr">
        <is>
          <t>Hydrochlorothiazide + Furosemide</t>
        </is>
      </c>
      <c r="I82" s="45" t="inlineStr">
        <is>
          <t>Hydrochlorothiazide + spironolacton</t>
        </is>
      </c>
      <c r="J82" s="57" t="inlineStr">
        <is>
          <t>ข</t>
        </is>
      </c>
      <c r="K82" s="45" t="inlineStr">
        <is>
          <t xml:space="preserve">✅ คำตอบที่ถูกต้อง: ข้อ ข. Furosemide + spironolactone
🎯 ทำไมข้อนี้ถึงถูก: 
🔍 ข้ออื่นผิดเพราะอะไร:
</t>
        </is>
      </c>
      <c r="L82" s="57" t="inlineStr">
        <is>
          <t>ข้อสอบเก่า</t>
        </is>
      </c>
      <c r="M82" s="45" t="inlineStr">
        <is>
          <t>[SOURCE: Pharma Plus เล่มม่วง 2 - ข้อสอบย้อนหลังปี 2557 วันแรก ข้อ 57]</t>
        </is>
      </c>
    </row>
    <row r="83" ht="13.2" customHeight="1" s="49">
      <c r="A83" s="45" t="inlineStr">
        <is>
          <t>Clinic</t>
        </is>
      </c>
      <c r="B83" s="45" t="inlineStr">
        <is>
          <t>Hepatotoxicity &amp; Herbal Medicine</t>
        </is>
      </c>
      <c r="C83" s="45" t="inlineStr">
        <is>
          <t>Herb-Induced Liver Injury (HILI)</t>
        </is>
      </c>
      <c r="D83" s="45" t="inlineStr">
        <is>
          <t>[สถานการณ์ที่ 8] ผู้ป่วยชายไทย อายุ 45 ปี เนื่องจากมีภาวะปวดท้อง ไม่มีอาเจียนเป็นเลือด ไม่ถ่ายดำ ไม่มีไข้ จากการซักประวัติพบว่า ผู้ป่วยมีประวัติดื่มแอลกอฮอล์วันละ 1 แบน มานานประมาณ 20 ปี โดยดื่มครั้งสุดท้ายเมื่อ 2 วันก่อนมาโรงพยาบาล แพทย์วินิจฉัยว่าผู้ป่วยมีภาวะ alcoholic cirrhosis
คำถาม: ผู้ป่วยที่มีปัญหาโรคตับไม่ควรใช้สมุนไพรข้อใด</t>
        </is>
      </c>
      <c r="E83" s="45" t="inlineStr">
        <is>
          <t>ขมิ้นชัน</t>
        </is>
      </c>
      <c r="F83" s="45" t="inlineStr">
        <is>
          <t>ขี้เหล็ก</t>
        </is>
      </c>
      <c r="G83" s="45" t="inlineStr">
        <is>
          <t>ขิง</t>
        </is>
      </c>
      <c r="H83" s="45" t="inlineStr">
        <is>
          <t>กระเจี๊ยบแดง</t>
        </is>
      </c>
      <c r="I83" s="45" t="inlineStr">
        <is>
          <t>หญ้าหนวดแมว</t>
        </is>
      </c>
      <c r="J83" s="57" t="inlineStr">
        <is>
          <t>ข</t>
        </is>
      </c>
      <c r="K83" s="45" t="inlineStr">
        <is>
          <t xml:space="preserve">✅ คำตอบที่ถูกต้อง: ข้อ ข. ขี้เหล็ก
🎯 ทำไมข้อนี้ถึงถูก: 
🔍 ข้ออื่นผิดเพราะอะไร:
</t>
        </is>
      </c>
      <c r="L83" s="57" t="inlineStr">
        <is>
          <t>ข้อสอบเก่า</t>
        </is>
      </c>
      <c r="M83" s="45" t="inlineStr">
        <is>
          <t>[SOURCE: Pharma Plus เล่มม่วง 2 - ข้อสอบย้อนหลังปี 2557 วันแรก ข้อ 60]</t>
        </is>
      </c>
    </row>
    <row r="84" ht="13.2" customHeight="1" s="49">
      <c r="A84" s="45" t="inlineStr">
        <is>
          <t>Clinic</t>
        </is>
      </c>
      <c r="B84" s="45" t="inlineStr">
        <is>
          <t>Antidiarrheal Agents</t>
        </is>
      </c>
      <c r="C84" s="45" t="inlineStr">
        <is>
          <t>Adverse effects and pharmacological mechanism of loperamide</t>
        </is>
      </c>
      <c r="D84" s="45" t="inlineStr">
        <is>
          <t>[สถานการณ์ที่ 9] ผู้ป่วยหญิง อายุ 23 ปี มาขอซื้อยารักษาภาวะท้องเสียที่ร้านขายยา จากการซักประวัติเพิ่มเติมพบว่าท้องเสียมาแล้ว 3 วัน มีไข้สูง ถ่ายมูกเลือดปน ไม่มีกลิ่นผิดปกติ ในช่วงวันแรกถ่ายเหลวน้ำพุ่งมาก่อน แต่หลัง ๆ เริ่มถ่ายได้ทีละนิด แต่ต้องถ่ายบ่อยขึ้น และอ่อนเพลียมาก
คำถาม: อาการไม่พึงประสงค์ของ loperamide ที่สำคัญคือข้อใด</t>
        </is>
      </c>
      <c r="E84" s="45" t="inlineStr">
        <is>
          <t>Diarrhea</t>
        </is>
      </c>
      <c r="F84" s="45" t="inlineStr">
        <is>
          <t>Constipation</t>
        </is>
      </c>
      <c r="G84" s="45" t="inlineStr">
        <is>
          <t>Orthostatic hypotension</t>
        </is>
      </c>
      <c r="H84" s="45" t="inlineStr">
        <is>
          <t>Tachycardia</t>
        </is>
      </c>
      <c r="I84" s="45" t="inlineStr">
        <is>
          <t>Blurred vision</t>
        </is>
      </c>
      <c r="J84" s="57" t="inlineStr">
        <is>
          <t>ข</t>
        </is>
      </c>
      <c r="K84" s="45" t="inlineStr">
        <is>
          <t xml:space="preserve">✅ คำตอบที่ถูกต้อง: ข้อ ข. Constipation
🎯 ทำไมข้อนี้ถึงถูก: 
🔍 ข้ออื่นผิดเพราะอะไร:
</t>
        </is>
      </c>
      <c r="L84" s="57" t="inlineStr">
        <is>
          <t>ข้อสอบเก่า</t>
        </is>
      </c>
      <c r="M84" s="45" t="inlineStr">
        <is>
          <t>[SOURCE: Pharma Plus เล่มม่วง 2 - ข้อสอบย้อนหลังปี 2557 วันที่ 2 ข้อ 59]</t>
        </is>
      </c>
    </row>
    <row r="85" ht="13.2" customHeight="1" s="49">
      <c r="A85" s="45" t="inlineStr">
        <is>
          <t>Clinic</t>
        </is>
      </c>
      <c r="B85" s="45" t="inlineStr">
        <is>
          <t>Fluid and Electrolyte Therapy</t>
        </is>
      </c>
      <c r="C85" s="45" t="inlineStr">
        <is>
          <t>Composition and standard formulations of Oral Rehydration Salts (ORS)</t>
        </is>
      </c>
      <c r="D85" s="45" t="inlineStr">
        <is>
          <t>[สถานการณ์ที่ 9] ผู้ป่วยหญิง อายุ 23 ปี มาขอซื้อยารักษาภาวะท้องเสียที่ร้านขายยา จากการซักประวัติเพิ่มเติมพบว่าท้องเสียมาแล้ว 3 วัน มีไข้สูง ถ่ายมูกเลือดปน ไม่มีกลิ่นผิดปกติ ในช่วงวันแรกถ่ายเหลวน้ำพุ่งมาก่อน แต่หลัง ๆ เริ่มถ่ายได้ทีละนิด แต่ต้องถ่ายบ่อยขึ้น และอ่อนเพลียมาก
คำถาม: ผงเกลือแร่ ORS ที่เหมาะสมสำหรับผู้ป่วยรายนี้ ควรมีปริมาณ sodium และ glucose</t>
        </is>
      </c>
      <c r="E85" s="45" t="inlineStr">
        <is>
          <t>Sodium 45 mEq, glucose 60 mEq</t>
        </is>
      </c>
      <c r="F85" s="45" t="inlineStr">
        <is>
          <t>Sodium 75 mEq, glucose 60 mEq</t>
        </is>
      </c>
      <c r="G85" s="45" t="inlineStr">
        <is>
          <t>Sodium 75 mEq, glucose 90 mEq</t>
        </is>
      </c>
      <c r="H85" s="45" t="inlineStr">
        <is>
          <t>Sodium 90 mEq, glucose 90 mEq</t>
        </is>
      </c>
      <c r="I85" s="45" t="inlineStr">
        <is>
          <t>Sodium 90 mEq, glucose 120 mEq</t>
        </is>
      </c>
      <c r="J85" s="57" t="inlineStr">
        <is>
          <t>จ</t>
        </is>
      </c>
      <c r="K85" s="45" t="inlineStr">
        <is>
          <t xml:space="preserve">✅ คำตอบที่ถูกต้อง: ข้อ จ. Sodium 90 mEq, glucose 120 mEq
🎯 ทำไมข้อนี้ถึงถูก: 
🔍 ข้ออื่นผิดเพราะอะไร:
</t>
        </is>
      </c>
      <c r="L85" s="57" t="inlineStr">
        <is>
          <t>ข้อสอบเก่า</t>
        </is>
      </c>
      <c r="M85" s="45" t="inlineStr">
        <is>
          <t>[SOURCE: Pharma Plus เล่มม่วง 2 - ข้อสอบย้อนหลังปี 2557 วันที่ 2 ข้อ 60]</t>
        </is>
      </c>
    </row>
    <row r="86" ht="24" customHeight="1" s="49">
      <c r="A86" s="62" t="n">
        <v>78</v>
      </c>
      <c r="B86" s="62" t="inlineStr">
        <is>
          <t>ข้อสอบเก่า</t>
        </is>
      </c>
      <c r="C86" s="62" t="inlineStr">
        <is>
          <t>2558</t>
        </is>
      </c>
      <c r="D86" s="62" t="inlineStr">
        <is>
          <t>Clinic</t>
        </is>
      </c>
      <c r="E86" s="78" t="inlineStr">
        <is>
          <t>Peptic Ulcer Disease &amp; GI Protection</t>
        </is>
      </c>
      <c r="F86" s="78" t="inlineStr">
        <is>
          <t>NSAID-induced ulcer prophylaxis (PPIs vs other agents)</t>
        </is>
      </c>
      <c r="G86" s="78" t="inlineStr">
        <is>
          <t>[กรณีศึกษา 8]
ผู้ป่วยหญิง อายุ 50 ปี ปวดข้อเข่าทั้ง 2 ข้าง ไม่มีบวมแดง ยาที่ใช้อยู่ enalapril 10 mg OD, aspirin 81 mg OD
คำถาม: ผู้ป่วยรายนี้ได้ NSAIDs เพื่อบรรเทาอาการปวด ต้องได้รับยาใดเพื่อป้องกันโรคกระเพาะเหมาะสมที่สุด</t>
        </is>
      </c>
      <c r="H86" s="78" t="inlineStr">
        <is>
          <t>Cimetidine</t>
        </is>
      </c>
      <c r="I86" s="78" t="inlineStr">
        <is>
          <t>Omeprazole</t>
        </is>
      </c>
      <c r="J86" s="78" t="inlineStr">
        <is>
          <t>Sucralfate</t>
        </is>
      </c>
      <c r="K86" s="78" t="inlineStr">
        <is>
          <t>Antacid</t>
        </is>
      </c>
      <c r="L86" s="78" t="inlineStr">
        <is>
          <t>Misoprostol</t>
        </is>
      </c>
      <c r="M86" s="62" t="inlineStr">
        <is>
          <t>ข</t>
        </is>
      </c>
      <c r="N86" s="78" t="inlineStr">
        <is>
          <t xml:space="preserve">✅ คำตอบที่ถูกต้อง: ข้อ ข. Omeprazole
🎯 ทำไมข้อนี้ถึงถูก:
🔍 ข้ออื่นผิดเพราะอะไร:
</t>
        </is>
      </c>
      <c r="O86" s="78" t="inlineStr">
        <is>
          <t>[SOURCE: Pharma Plus เล่มม่วง 2 - ข้อสอบย้อนหลังปี 2558 วันที่ 1 ข้อ 66]</t>
        </is>
      </c>
    </row>
    <row r="87" ht="24" customHeight="1" s="49">
      <c r="A87" s="62" t="n">
        <v>79</v>
      </c>
      <c r="B87" s="62" t="inlineStr">
        <is>
          <t>ข้อสอบเก่า</t>
        </is>
      </c>
      <c r="C87" s="62" t="inlineStr">
        <is>
          <t>2558</t>
        </is>
      </c>
      <c r="D87" s="62" t="inlineStr">
        <is>
          <t>Clinic</t>
        </is>
      </c>
      <c r="E87" s="78" t="inlineStr">
        <is>
          <t>Cirrhosis &amp; Complications</t>
        </is>
      </c>
      <c r="F87" s="78" t="inlineStr">
        <is>
          <t>Diuretic management of cirrhotic ascites</t>
        </is>
      </c>
      <c r="G87" s="78" t="inlineStr">
        <is>
          <t>[กรณีศึกษา 11]
ผู้ป่วยชายไทยคู่ อายุ 60 ปี แพทย์วินิจฉัยเป็น cirrhosis with ascites
LAB: Na 138 mEq/L, K 4.8 mEq/L, Cl 100 mEq/L, CO2 26 mEq/L, Ca 9 mg/dL, P 3.2 mg/dL, Albumin 3.2 g/dL, Cr 0.9 mg%, Hb 14 g/dL, Hct 37%
คำถาม: ยาใดที่ผู้ป่วยควรได้รับ</t>
        </is>
      </c>
      <c r="H87" s="78" t="inlineStr">
        <is>
          <t>Spironolactone กับ HCTZ</t>
        </is>
      </c>
      <c r="I87" s="78" t="inlineStr">
        <is>
          <t>Mannitol</t>
        </is>
      </c>
      <c r="J87" s="78" t="inlineStr">
        <is>
          <t>Spironolactone กับ furosemide</t>
        </is>
      </c>
      <c r="K87" s="78" t="inlineStr">
        <is>
          <t>Amiloride</t>
        </is>
      </c>
      <c r="L87" s="78" t="inlineStr">
        <is>
          <t>HCTZ กับ furosemide</t>
        </is>
      </c>
      <c r="M87" s="62" t="inlineStr">
        <is>
          <t>ค</t>
        </is>
      </c>
      <c r="N87" s="78" t="inlineStr">
        <is>
          <t xml:space="preserve">✅ คำตอบที่ถูกต้อง: ข้อ ค. Spironolactone กับ furosemide
🎯 ทำไมข้อนี้ถึงถูก:
🔍 ข้ออื่นผิดเพราะอะไร:
</t>
        </is>
      </c>
      <c r="O87" s="78" t="inlineStr">
        <is>
          <t>[SOURCE: Pharma Plus เล่มม่วง 2 - ข้อสอบย้อนหลังปี 2558 วันที่ 1 ข้อ 86]</t>
        </is>
      </c>
    </row>
    <row r="88" ht="24" customHeight="1" s="49">
      <c r="A88" s="62" t="n">
        <v>80</v>
      </c>
      <c r="B88" s="62" t="inlineStr">
        <is>
          <t>ข้อสอบเก่า</t>
        </is>
      </c>
      <c r="C88" s="62" t="inlineStr">
        <is>
          <t>2558</t>
        </is>
      </c>
      <c r="D88" s="62" t="inlineStr">
        <is>
          <t>Clinic</t>
        </is>
      </c>
      <c r="E88" s="78" t="inlineStr">
        <is>
          <t>Cirrhosis &amp; Complications</t>
        </is>
      </c>
      <c r="F88" s="78" t="inlineStr">
        <is>
          <t>Pathophysiology of portal hypertension and ascites formation</t>
        </is>
      </c>
      <c r="G88" s="78" t="inlineStr">
        <is>
          <t>[กรณีศึกษา 11]
ผู้ป่วยชายไทยคู่ อายุ 60 ปี แพทย์วินิจฉัยเป็น cirrhosis with ascites
LAB: Na 138 mEq/L, K 4.8 mEq/L, Cl 100 mEq/L, CO2 26 mEq/L, Ca 9 mg/dL, P 3.2 mg/dL, Albumin 3.2 g/dL, Cr 0.9 mg%, Hb 14 g/dL, Hct 37%
คำถาม: Ascites ของผู้ป่วยรายนี้เกิดจากสาเหตุใด</t>
        </is>
      </c>
      <c r="H88" s="78" t="inlineStr">
        <is>
          <t>Portal hypertension</t>
        </is>
      </c>
      <c r="I88" s="78" t="inlineStr">
        <is>
          <t>Nephropathy</t>
        </is>
      </c>
      <c r="J88" s="78" t="inlineStr">
        <is>
          <t>SBP</t>
        </is>
      </c>
      <c r="K88" s="78" t="inlineStr">
        <is>
          <t>Encephalopathy</t>
        </is>
      </c>
      <c r="L88" s="78" t="inlineStr">
        <is>
          <t>Variceal bleeding</t>
        </is>
      </c>
      <c r="M88" s="62" t="inlineStr">
        <is>
          <t>ก</t>
        </is>
      </c>
      <c r="N88" s="78" t="inlineStr">
        <is>
          <t xml:space="preserve">✅ คำตอบที่ถูกต้อง: ข้อ ก. Portal hypertension
🎯 ทำไมข้อนี้ถึงถูก:
🔍 ข้ออื่นผิดเพราะอะไร:
</t>
        </is>
      </c>
      <c r="O88" s="78" t="inlineStr">
        <is>
          <t>[SOURCE: Pharma Plus เล่มม่วง 2 - ข้อสอบย้อนหลังปี 2558 วันที่ 1 ข้อ 87]</t>
        </is>
      </c>
    </row>
    <row r="89" ht="24" customHeight="1" s="49">
      <c r="A89" s="62" t="n">
        <v>81</v>
      </c>
      <c r="B89" s="62" t="inlineStr">
        <is>
          <t>ข้อสอบเก่า</t>
        </is>
      </c>
      <c r="C89" s="62" t="inlineStr">
        <is>
          <t>2558</t>
        </is>
      </c>
      <c r="D89" s="62" t="inlineStr">
        <is>
          <t>Clinic</t>
        </is>
      </c>
      <c r="E89" s="78" t="inlineStr">
        <is>
          <t>Cirrhosis &amp; Liver Function Tests</t>
        </is>
      </c>
      <c r="F89" s="78" t="inlineStr">
        <is>
          <t>Interpretation of hypoalbuminemia in chronic liver disease</t>
        </is>
      </c>
      <c r="G89" s="78" t="inlineStr">
        <is>
          <t>[กรณีศึกษา 11]
ผู้ป่วยชายไทยคู่ อายุ 60 ปี แพทย์วินิจฉัยเป็น cirrhosis with ascites
LAB: Na 138 mEq/L (137-145), K 4.8 mEq/L (3.6-5.0), Cl 100 mEq/L (98-107), CO2 26 mEq/L (22-31), Ca 9 mg/dL (8.4-10.2), P 3.2 mg/dL (2.5-4.5), Albumin 3.2 g/dL (3.9-5.0), Cr 0.9 mg% (0.8-1.5), Hb 14 g/dL (13-18), Hct 37% (36-54%)
คำถาม: ค่า LAB ใดของผู้ป่วยที่ผิดปกติ</t>
        </is>
      </c>
      <c r="H89" s="78" t="inlineStr">
        <is>
          <t>Calcium</t>
        </is>
      </c>
      <c r="I89" s="78" t="inlineStr">
        <is>
          <t>Hematocrit</t>
        </is>
      </c>
      <c r="J89" s="78" t="inlineStr">
        <is>
          <t>Phosphorus</t>
        </is>
      </c>
      <c r="K89" s="78" t="inlineStr">
        <is>
          <t>Albumin</t>
        </is>
      </c>
      <c r="L89" s="78" t="inlineStr">
        <is>
          <t>Potassium</t>
        </is>
      </c>
      <c r="M89" s="62" t="inlineStr">
        <is>
          <t>ง</t>
        </is>
      </c>
      <c r="N89" s="78" t="inlineStr">
        <is>
          <t xml:space="preserve">✅ คำตอบที่ถูกต้อง: ข้อ ง. Albumin
🎯 ทำไมข้อนี้ถึงถูก:
🔍 ข้ออื่นผิดเพราะอะไร:
</t>
        </is>
      </c>
      <c r="O89" s="78" t="inlineStr">
        <is>
          <t>[SOURCE: Pharma Plus เล่มม่วง 2 - ข้อสอบย้อนหลังปี 2558 วันที่ 1 ข้อ 89]</t>
        </is>
      </c>
    </row>
    <row r="90" ht="24" customHeight="1" s="49">
      <c r="A90" s="62" t="n">
        <v>82</v>
      </c>
      <c r="B90" s="62" t="inlineStr">
        <is>
          <t>ข้อสอบเก่า</t>
        </is>
      </c>
      <c r="C90" s="62" t="inlineStr">
        <is>
          <t>2558</t>
        </is>
      </c>
      <c r="D90" s="62" t="inlineStr">
        <is>
          <t>Clinic</t>
        </is>
      </c>
      <c r="E90" s="78" t="inlineStr">
        <is>
          <t>Gastroesophageal Reflux Disease (GERD)</t>
        </is>
      </c>
      <c r="F90" s="78" t="inlineStr">
        <is>
          <t>Pathophysiology of GERD: Transient Lower Esophageal Sphincter Relaxation (TLESR)</t>
        </is>
      </c>
      <c r="G90" s="78" t="inlineStr">
        <is>
          <t>[กรณีศึกษา 7]
คนไข้อ้วน ชอบกินมื้อเย็นแล้วนอนเลย ชอบดื่มนม สูบบุหรี่ แสบยอดอก ชอบกินอาหารเผ็ดๆ มียาหลายตัว
คำถาม: ข้อใดเป็นกลไกหลักของการเกิดโรค Gastroesophageal Reflux Disease (GERD) ในผู้ป่วยรายนี้ [RECONSTRUCTED: ปรับแต่งและเติมเต็มบริบทโจทย์เพื่อความสมบูรณ์]</t>
        </is>
      </c>
      <c r="H90" s="78" t="inlineStr">
        <is>
          <t>Transient lower esophageal sphincter relaxation (TLESR)</t>
        </is>
      </c>
      <c r="I90" s="78" t="inlineStr">
        <is>
          <t>Increased gastric acid secretion</t>
        </is>
      </c>
      <c r="J90" s="78" t="inlineStr">
        <is>
          <t>Delayed gastric emptying</t>
        </is>
      </c>
      <c r="K90" s="78" t="inlineStr">
        <is>
          <t>Decreased esophageal clearance</t>
        </is>
      </c>
      <c r="L90" s="78" t="inlineStr">
        <is>
          <t>Impaired mucosal resistance</t>
        </is>
      </c>
      <c r="M90" s="62" t="inlineStr">
        <is>
          <t>ก</t>
        </is>
      </c>
      <c r="N90" s="78" t="inlineStr">
        <is>
          <t xml:space="preserve">✅ คำตอบที่ถูกต้อง: ข้อ ก. Transient lower esophageal sphincter relaxation (TLESR)
🎯 ทำไมข้อนี้ถึงถูก:
🔍 ข้ออื่นผิดเพราะอะไร:
</t>
        </is>
      </c>
      <c r="O90" s="78" t="inlineStr">
        <is>
          <t>[SOURCE: Pharma Plus เล่มม่วง 2 - ข้อสอบย้อนหลังปี 2558 วันที่ 2 ข้อ 47]</t>
        </is>
      </c>
    </row>
    <row r="91" ht="24" customHeight="1" s="49">
      <c r="A91" s="62" t="n">
        <v>83</v>
      </c>
      <c r="B91" s="62" t="inlineStr">
        <is>
          <t>ข้อสอบเก่า</t>
        </is>
      </c>
      <c r="C91" s="62" t="inlineStr">
        <is>
          <t>2558</t>
        </is>
      </c>
      <c r="D91" s="62" t="inlineStr">
        <is>
          <t>Clinic</t>
        </is>
      </c>
      <c r="E91" s="78" t="inlineStr">
        <is>
          <t>Gastroesophageal Reflux Disease (GERD)</t>
        </is>
      </c>
      <c r="F91" s="78" t="inlineStr">
        <is>
          <t>Lifestyle Modifications and Risk Factors in GERD</t>
        </is>
      </c>
      <c r="G91" s="78" t="inlineStr">
        <is>
          <t>[กรณีศึกษา 7]
คนไข้อ้วน ชอบกินมื้อเย็นแล้วนอนเลย ชอบดื่มนม สูบบุหรี่ แสบยอดอก ชอบกินอาหารเผ็ดๆ มียาหลายตัว
คำถาม: ข้อใดไม่ใช่พฤติกรรมที่ทำให้อาการแสบยอดอกของผู้ป่วยรุนแรงขึ้น</t>
        </is>
      </c>
      <c r="H91" s="78" t="inlineStr">
        <is>
          <t>ชอบกินมื้อเย็นแล้วนอนเลย</t>
        </is>
      </c>
      <c r="I91" s="78" t="inlineStr">
        <is>
          <t>ชอบกินอาหารเผ็ด</t>
        </is>
      </c>
      <c r="J91" s="78" t="inlineStr">
        <is>
          <t>ชอบดื่มนม</t>
        </is>
      </c>
      <c r="K91" s="78" t="inlineStr">
        <is>
          <t>อ้วน</t>
        </is>
      </c>
      <c r="L91" s="78" t="inlineStr">
        <is>
          <t>สูบบุหรี่</t>
        </is>
      </c>
      <c r="M91" s="62" t="inlineStr">
        <is>
          <t>ค</t>
        </is>
      </c>
      <c r="N91" s="78" t="inlineStr">
        <is>
          <t xml:space="preserve">✅ คำตอบที่ถูกต้อง: ข้อ ค. ชอบดื่มนม
🎯 ทำไมข้อนี้ถึงถูก:
🔍 ข้ออื่นผิดเพราะอะไร:
</t>
        </is>
      </c>
      <c r="O91" s="78" t="inlineStr">
        <is>
          <t>[SOURCE: Pharma Plus เล่มม่วง 2 - ข้อสอบย้อนหลังปี 2558 วันที่ 2 ข้อ 48]</t>
        </is>
      </c>
    </row>
    <row r="92" ht="24" customHeight="1" s="49">
      <c r="A92" s="62" t="n">
        <v>84</v>
      </c>
      <c r="B92" s="62" t="inlineStr">
        <is>
          <t>ข้อสอบเก่า</t>
        </is>
      </c>
      <c r="C92" s="62" t="inlineStr">
        <is>
          <t>2558</t>
        </is>
      </c>
      <c r="D92" s="62" t="inlineStr">
        <is>
          <t>Clinic</t>
        </is>
      </c>
      <c r="E92" s="78" t="inlineStr">
        <is>
          <t>Gastroesophageal Reflux Disease (GERD)</t>
        </is>
      </c>
      <c r="F92" s="78" t="inlineStr">
        <is>
          <t>Drug-Induced GERD: Calcium Channel Blockers and LES Tone</t>
        </is>
      </c>
      <c r="G92" s="78" t="inlineStr">
        <is>
          <t>[กรณีศึกษา 7]
คนไข้อ้วน ชอบกินมื้อเย็นแล้วนอนเลย ชอบดื่มนม สูบบุหรี่ แสบยอดอก ชอบกินอาหารเผ็ดๆ มียาหลายตัว
คำถาม: ยาในข้อใดสามารถทำให้อาการกรดไหลย้อน (GERD) แย่ลง</t>
        </is>
      </c>
      <c r="H92" s="78" t="inlineStr">
        <is>
          <t>Paracetamol</t>
        </is>
      </c>
      <c r="I92" s="78" t="inlineStr">
        <is>
          <t>Nifedipine</t>
        </is>
      </c>
      <c r="J92" s="78" t="inlineStr">
        <is>
          <t>Amiloride</t>
        </is>
      </c>
      <c r="K92" s="78" t="inlineStr">
        <is>
          <t>HCTZ</t>
        </is>
      </c>
      <c r="L92" s="78" t="inlineStr">
        <is>
          <t>Spironolactone</t>
        </is>
      </c>
      <c r="M92" s="62" t="inlineStr">
        <is>
          <t>ข</t>
        </is>
      </c>
      <c r="N92" s="78" t="inlineStr">
        <is>
          <t xml:space="preserve">✅ คำตอบที่ถูกต้อง: ข้อ ข. Nifedipine
🎯 ทำไมข้อนี้ถึงถูก:
🔍 ข้ออื่นผิดเพราะอะไร:
</t>
        </is>
      </c>
      <c r="O92" s="78" t="inlineStr">
        <is>
          <t>[SOURCE: Pharma Plus เล่มม่วง 2 - ข้อสอบย้อนหลังปี 2558 วันที่ 2 ข้อ 49]</t>
        </is>
      </c>
    </row>
    <row r="93" ht="24" customHeight="1" s="49">
      <c r="A93" s="62" t="n">
        <v>85</v>
      </c>
      <c r="B93" s="62" t="inlineStr">
        <is>
          <t>ข้อสอบเก่า</t>
        </is>
      </c>
      <c r="C93" s="62" t="inlineStr">
        <is>
          <t>2558</t>
        </is>
      </c>
      <c r="D93" s="62" t="inlineStr">
        <is>
          <t>Clinic</t>
        </is>
      </c>
      <c r="E93" s="78" t="inlineStr">
        <is>
          <t>Proton Pump Inhibitors (PPIs)</t>
        </is>
      </c>
      <c r="F93" s="78" t="inlineStr">
        <is>
          <t>pH-Dependent Drug Absorption Interactions: Omeprazole and Ketoconazole</t>
        </is>
      </c>
      <c r="G93" s="78" t="inlineStr">
        <is>
          <t>[กรณีศึกษา 7]
คนไข้อ้วน ชอบกินมื้อเย็นแล้วนอนเลย ชอบดื่มนม สูบบุหรี่ แสบยอดอก ชอบกินอาหารเผ็ดๆ มียาหลายตัว
คำถาม: ยา Omeprazole เกิดปฏิกิริยาระหว่างยา (Drug Interaction) ที่สำคัญทางคลินิกกับยาใด</t>
        </is>
      </c>
      <c r="H93" s="78" t="inlineStr">
        <is>
          <t>Amlodipine</t>
        </is>
      </c>
      <c r="I93" s="78" t="inlineStr">
        <is>
          <t>Ketoconazole</t>
        </is>
      </c>
      <c r="J93" s="78" t="inlineStr">
        <is>
          <t>Griseofulvin</t>
        </is>
      </c>
      <c r="K93" s="78" t="inlineStr">
        <is>
          <t>Fluoxetine</t>
        </is>
      </c>
      <c r="L93" s="78" t="inlineStr">
        <is>
          <t>Ciprofloxacin</t>
        </is>
      </c>
      <c r="M93" s="62" t="inlineStr">
        <is>
          <t>ข</t>
        </is>
      </c>
      <c r="N93" s="78" t="inlineStr">
        <is>
          <t xml:space="preserve">✅ คำตอบที่ถูกต้อง: ข้อ ข. Ketoconazole
🎯 ทำไมข้อนี้ถึงถูก:
🔍 ข้ออื่นผิดเพราะอะไร:
</t>
        </is>
      </c>
      <c r="O93" s="78" t="inlineStr">
        <is>
          <t>[SOURCE: Pharma Plus เล่มม่วง 2 - ข้อสอบย้อนหลังปี 2558 วันที่ 2 ข้อ 50]</t>
        </is>
      </c>
    </row>
    <row r="94" ht="28" customHeight="1" s="49">
      <c r="A94" s="62" t="n">
        <v>86</v>
      </c>
      <c r="B94" s="78" t="inlineStr">
        <is>
          <t>[กรณีศึกษา]
ชายอายุ 65 ปี ไม่ถ่ายอุจจาระมา 3 วัน อั้นอุจจาระเนื่องจากขับรถทางไกล กินผักผลไม้อาหารที่มีกากใยสม่ำเสมอ ออกกำลังกายสม่ำเสมอ มีโรคประจำตัวคือความดันโลหิตสูง ไขมันในเลือดสูง ยาที่รับประทานอยู่ประจำได้ verapamil กับ simvastatin
คำถาม: ยาใดควรใช้น้อยที่สุดเพื่อบรรเทาอาการในผู้ป่วยรายนี้</t>
        </is>
      </c>
      <c r="C94" s="78" t="inlineStr"/>
      <c r="D94" s="78" t="inlineStr">
        <is>
          <t>Senna</t>
        </is>
      </c>
      <c r="E94" s="78" t="inlineStr">
        <is>
          <t>Bisacodyl</t>
        </is>
      </c>
      <c r="F94" s="78" t="inlineStr">
        <is>
          <t>Psyllium seed</t>
        </is>
      </c>
      <c r="G94" s="78" t="inlineStr">
        <is>
          <t>NaCl enemas</t>
        </is>
      </c>
      <c r="H94" s="78" t="inlineStr">
        <is>
          <t>Glycerin suppositories</t>
        </is>
      </c>
      <c r="I94" s="62" t="inlineStr">
        <is>
          <t>3</t>
        </is>
      </c>
      <c r="J94" s="78" t="inlineStr">
        <is>
          <t>✅ คำตอบที่ถูกต้อง: ข้อ ค. Psyllium seed
🎯 ทำไมข้อนี้ถึงถูก:
ผู้ป่วยมีอาการท้องผูกเฉียบพลันไม่ถ่ายมา 3 วันและได้รับไฟเบอร์จากผักผลไม้เพียงพออยู่แล้ว การให้ bulk-forming laxative เช่น psyllium seed จะออกฤทธิ์ช้า (12-72 ชั่วโมง) และหากอุจจาระแข็งอัดแน่น (fecal impaction) อยู่ การเพิ่มกากใยอาจทำให้เกิด mechanical bowel obstruction จึงเหมาะสมน้อยที่สุดสำหรับ acute relief
🔍 ข้ออื่นผิดเพราะอะไร:
• • ข้อ ก.: Senna เป็น stimulant laxative ออกฤทธิ์กระตุ้น colonic motility ภายใน 6-12 ชั่วโมง เหมาะสำหรับ acute constipation และ verapamil-induced constipation
• ข้อ ข.: Bisacodyl ออกฤทธิ์เร็ว ช่วยระบายอุจจาระที่คั่งค้างได้ดี
• ข้อ ง.: NaCl enemas ออกฤทธิ์เฉพาะที่อย่างรวดเร็ว (ภายในไม่กี่นาที) เหมาะกับ acute evacuation
• ข้อ จ.: Glycerin suppositories เป็น hyperosmotic laxative ออกฤทธิ์ขับถ่ายภายใน 15-30 นาที เหมาะกับภาวะอั้นอุจจาระเฉียบพลัน</t>
        </is>
      </c>
      <c r="K94" s="78" t="inlineStr">
        <is>
          <t>Constipation</t>
        </is>
      </c>
      <c r="L94" s="78" t="inlineStr">
        <is>
          <t>Laxative selection in acute constipation and verapamil-induced constipation</t>
        </is>
      </c>
      <c r="M94" s="62" t="inlineStr">
        <is>
          <t>ปานกลาง</t>
        </is>
      </c>
      <c r="N94" s="62" t="inlineStr">
        <is>
          <t>ข้อสอบเก่า</t>
        </is>
      </c>
      <c r="O94" s="78" t="inlineStr">
        <is>
          <t>[SOURCE: Pharma Plus เล่มม่วง 2 - ข้อสอบย้อนหลัง PLE-CC1 ปี 2565 ข้อ 10]</t>
        </is>
      </c>
      <c r="P94" s="62" t="n">
        <v>2565</v>
      </c>
    </row>
    <row r="95" ht="28" customHeight="1" s="49">
      <c r="A95" s="62" t="n">
        <v>87</v>
      </c>
      <c r="B95" s="78" t="inlineStr">
        <is>
          <t>[กรณีศึกษา]
ชายอายุ 65 ปี ไม่ถ่ายอุจจาระมา 3 วัน อั้นอุจจาระเนื่องจากขับรถทางไกล กินผักผลไม้อาหารที่มีกากใยสม่ำเสมอ ออกกำลังกายสม่ำเสมอ มีโรคประจำตัวคือความดันโลหิตสูง ไขมันในเลือดสูง ยาที่รับประทานอยู่ประจำได้ verapamil กับ simvastatin
คำถาม: ผู้ป่วยอยากได้ยาถ่ายที่ไม่ต้องเบ่งและไม่ปวดท้องควรเลือกใช้ยาใด</t>
        </is>
      </c>
      <c r="C95" s="78" t="inlineStr"/>
      <c r="D95" s="78" t="inlineStr">
        <is>
          <t>Psyllium</t>
        </is>
      </c>
      <c r="E95" s="78" t="inlineStr">
        <is>
          <t>Lactulose</t>
        </is>
      </c>
      <c r="F95" s="78" t="inlineStr">
        <is>
          <t>Castor oil</t>
        </is>
      </c>
      <c r="G95" s="78" t="inlineStr">
        <is>
          <t>Senna</t>
        </is>
      </c>
      <c r="H95" s="78" t="inlineStr">
        <is>
          <t>Bisacodyl</t>
        </is>
      </c>
      <c r="I95" s="62" t="inlineStr">
        <is>
          <t>2</t>
        </is>
      </c>
      <c r="J95" s="78" t="inlineStr">
        <is>
          <t>✅ คำตอบที่ถูกต้อง: ข้อ ข. Lactulose
🎯 ทำไมข้อนี้ถึงถูก:
Lactulose เป็น non-absorbable disaccharide osmotic laxative ดึงน้ำเข้ามาในลำไส้ใหญ่ ช่วยให้อุจจาระนุ่มเนียน ขับถ่ายสะดวกโดยไม่ต้องออกแรงเบ่ง และไม่กระตุ้น myenteric plexus ให้บีบเกร็งรุนแรง จึงไม่ทำให้เกิด abdominal cramping ปวดมวนท้อง
🔍 ข้ออื่นผิดเพราะอะไร:
• • ข้อ ก.: Psyllium เป็น bulk-forming laxative เพิ่มปริมาตรอุจจาระ ออกฤทธิ์ช้า และหากดื่มน้ำไม่พอจะทำให้อุจจาระแข็งตัวและต้องเบ่งมากขึ้น
• ข้อ ค.: Castor oil ถูกย่อยเป็น ricinoleic acid กระตุ้นการบีบตัวของลำไส้เล็กอย่างรุนแรง ทำให้ปวดเกร็งท้องรุนแรงมาก (severe abdominal cramps)
• ข้อ ง.: Senna เป็น stimulant laxative มีฤทธิ์กระตุ้น peristalsis มักทำให้เกิด abdominal cramping ปวดมวนท้องได้บ่อย
• ข้อ จ.: Bisacodyl เป็น stimulant laxative ทำให้เกิดการระคายเคืองต่อเยื่อบุลำไส้และปวดเกร็งท้องได้</t>
        </is>
      </c>
      <c r="K95" s="78" t="inlineStr">
        <is>
          <t>Constipation</t>
        </is>
      </c>
      <c r="L95" s="78" t="inlineStr">
        <is>
          <t>Osmotic laxative for gentle relief without straining or cramping</t>
        </is>
      </c>
      <c r="M95" s="62" t="inlineStr">
        <is>
          <t>ปานกลาง</t>
        </is>
      </c>
      <c r="N95" s="62" t="inlineStr">
        <is>
          <t>ข้อสอบเก่า</t>
        </is>
      </c>
      <c r="O95" s="78" t="inlineStr">
        <is>
          <t>[SOURCE: Pharma Plus เล่มม่วง 2 - ข้อสอบย้อนหลัง PLE-CC1 ปี 2565 ข้อ 11]</t>
        </is>
      </c>
      <c r="P95" s="62" t="n">
        <v>2565</v>
      </c>
    </row>
    <row r="96" ht="28" customHeight="1" s="49">
      <c r="A96" s="62" t="n">
        <v>88</v>
      </c>
      <c r="B96" s="78" t="inlineStr">
        <is>
          <t>ยากับผลข้างเคียงข้อใดไม่สัมพันธ์กัน</t>
        </is>
      </c>
      <c r="C96" s="78" t="inlineStr"/>
      <c r="D96" s="78" t="inlineStr">
        <is>
          <t>Omeprazole - bone fracture</t>
        </is>
      </c>
      <c r="E96" s="78" t="inlineStr">
        <is>
          <t>Famotidine - increase appetite</t>
        </is>
      </c>
      <c r="F96" s="78" t="inlineStr">
        <is>
          <t>Bismuth subsalicylate - black tongue</t>
        </is>
      </c>
      <c r="G96" s="78" t="inlineStr">
        <is>
          <t>Clarithromycin - QT-prolongation</t>
        </is>
      </c>
      <c r="H96" s="78" t="inlineStr">
        <is>
          <t>Ciprofloxacin - QT-prolongation</t>
        </is>
      </c>
      <c r="I96" s="62" t="inlineStr">
        <is>
          <t>2</t>
        </is>
      </c>
      <c r="J96" s="78" t="inlineStr">
        <is>
          <t>✅ คำตอบที่ถูกต้อง: ข้อ ข. Famotidine - increase appetite
🎯 ทำไมข้อนี้ถึงถูก:
Famotidine เป็น H2 receptor antagonist ผลข้างเคียงหลักคือ headache, dizziness, constipation หรือ diarrhea ไม่ได้มีผลเพิ่มความอยากอาหาร (increased appetite)
🔍 ข้ออื่นผิดเพราะอะไร:
• • ข้อ ก.: Omeprazole (PPIs) สัมพันธ์กับ osteoporotic bone fracture จากการลดความเป็นกรดในกระเพาะอาหารทำให้การดูดซึม calcium carbonate ลดลง
• ข้อ ค.: Bismuth subsalicylate ทำปฏิกิริยากับ hydrogen sulfide ในปากและทางเดินอาหารเกิดเป็น bismuth sulfide สีดำ ทำให้เกิด black stool และ black tongue (ลิ้นดำชั่วคราว)
• ข้อ ง.: Clarithromycin เป็น macrolide antibiotic บล็อก IKr channel ทำให้เกิด QT-prolongation และเสี่ยงต่อ Torsades de Pointes
• ข้อ จ.: Ciprofloxacin เป็น fluoroquinolone antibiotic มีฤทธิ์ขยาย QT interval และเสี่ยงต่อ QT-prolongation</t>
        </is>
      </c>
      <c r="K96" s="78" t="inlineStr">
        <is>
          <t>Peptic Ulcer Disease</t>
        </is>
      </c>
      <c r="L96" s="78" t="inlineStr">
        <is>
          <t>Adverse drug reactions of GI and antimicrobial agents</t>
        </is>
      </c>
      <c r="M96" s="62" t="inlineStr">
        <is>
          <t>ยาก</t>
        </is>
      </c>
      <c r="N96" s="62" t="inlineStr">
        <is>
          <t>ข้อสอบเก่า</t>
        </is>
      </c>
      <c r="O96" s="78" t="inlineStr">
        <is>
          <t>[SOURCE: Pharma Plus เล่มม่วง 2 - ข้อสอบย้อนหลัง PLE-CC1 ปี 2565 ข้อ 12]</t>
        </is>
      </c>
      <c r="P96" s="62" t="n">
        <v>2565</v>
      </c>
    </row>
    <row r="97" ht="28" customHeight="1" s="49">
      <c r="A97" s="62" t="n">
        <v>89</v>
      </c>
      <c r="B97" s="78" t="inlineStr">
        <is>
          <t>[กรณีศึกษา]
นักศึกษาชายชาวมาเลเซียอายุ 24 ปี มาเรียนที่ไทยตั้งแต่มัธยม คลื่นไส้ พะอืดพะอม ถ่ายเหลว 3-4 ครั้ง ไม่มีไข้ เมื่อวานตอนเย็นกินข้าวผัดที่เหลือจากตอนเที่ยง ซึ่งมีกลิ่นแปลก ๆ เพื่อนที่รับประทานด้วยกันมีอาการคลื่นไส้มาก แต่ไม่มีอาการท้องเสีย
คำถาม: ผู้ป่วยรายนี้เป็นโรคใด</t>
        </is>
      </c>
      <c r="C97" s="78" t="inlineStr"/>
      <c r="D97" s="78" t="inlineStr">
        <is>
          <t>Viral diarrhea</t>
        </is>
      </c>
      <c r="E97" s="78" t="inlineStr">
        <is>
          <t>Vibrio diarrhea</t>
        </is>
      </c>
      <c r="F97" s="78" t="inlineStr">
        <is>
          <t>Bacterial diarrhea</t>
        </is>
      </c>
      <c r="G97" s="78" t="inlineStr">
        <is>
          <t>Travelers diarrhea</t>
        </is>
      </c>
      <c r="H97" s="78" t="inlineStr">
        <is>
          <t>Food poisoning diarrhea</t>
        </is>
      </c>
      <c r="I97" s="62" t="inlineStr">
        <is>
          <t>5</t>
        </is>
      </c>
      <c r="J97" s="78" t="inlineStr">
        <is>
          <t>✅ คำตอบที่ถูกต้อง: ข้อ จ. Food poisoning diarrhea
🎯 ทำไมข้อนี้ถึงถูก:
ประวัติรับประทานข้าวผัดค้างมื้อที่มีกลิ่นผิดปกติ เกิดอาการคลื่นไส้ อาเจียน ถ่ายเหลวเฉียบพลันโดยไม่มีไข้ ร่วมกับเพื่อนที่รับประทานอาหารร่วมกันมีอาการคลื่นไส้ เป็นลักษณะเด่นของ food poisoning diarrhea จาก preformed enterotoxin (เช่น Bacillus cereus จาก fried rice syndrome)
🔍 ข้ออื่นผิดเพราะอะไร:
• • ข้อ ก.: Viral diarrhea มักมีไข้ต่ำๆ อาเจียนเด่น และพบการระบาดในชุมชนแบบ person-to-person
• ข้อ ข.: Vibrio diarrhea (เช่น Vibrio cholerae หรือ V. parahaemolyticus) สัมพันธ์กับอาหารทะเลดิบ ถ่ายเป็นน้ำซาวข้าวจำนวนมาก (rice-water stool)
• ข้อ ค.: Invasive bacterial diarrhea มักมีไข้สูง ปวดเกร็งท้อง อุจจาระมีมูกเลือดปน (dysentery)
• ข้อ ง.: Travelers diarrhea เป็นภาวะท้องเสียในนักท่องเที่ยวที่เพิ่งเดินทางข้ามเขต แต่ผู้ป่วยรายนี้อาศัยอยู่ในไทยมานานตั้งแต่มัธยมจึงไม่ใช่บริบทของ travelers diarrhea</t>
        </is>
      </c>
      <c r="K97" s="78" t="inlineStr">
        <is>
          <t>Diarrhea</t>
        </is>
      </c>
      <c r="L97" s="78" t="inlineStr">
        <is>
          <t>Food poisoning diarrhea from preformed enterotoxin (fried rice syndrome)</t>
        </is>
      </c>
      <c r="M97" s="62" t="inlineStr">
        <is>
          <t>ปานกลาง</t>
        </is>
      </c>
      <c r="N97" s="62" t="inlineStr">
        <is>
          <t>ข้อสอบเก่า</t>
        </is>
      </c>
      <c r="O97" s="78" t="inlineStr">
        <is>
          <t>[SOURCE: Pharma Plus เล่มม่วง 2 - ข้อสอบย้อนหลัง PLE-CC1 ปี 2565 ข้อ 13]</t>
        </is>
      </c>
      <c r="P97" s="62" t="n">
        <v>2565</v>
      </c>
    </row>
    <row r="98" ht="28" customHeight="1" s="49">
      <c r="A98" s="62" t="n">
        <v>90</v>
      </c>
      <c r="B98" s="78" t="inlineStr">
        <is>
          <t>[กรณีศึกษา]
นักศึกษาชายชาวมาเลเซียอายุ 24 ปี มาเรียนที่ไทยตั้งแต่มัธยม คลื่นไส้ พะอืดพะอม ถ่ายเหลว 3-4 ครั้ง ไม่มีไข้ เมื่อวานตอนเย็นกินข้าวผัดที่เหลือจากตอนเที่ยง ซึ่งมีกลิ่นแปลก ๆ เพื่อนที่รับประทานด้วยกันมีอาการคลื่นไส้มาก แต่ไม่มีอาการท้องเสีย
คำถาม: ยาใดควรให้เป็นอันดับแรก</t>
        </is>
      </c>
      <c r="C98" s="78" t="inlineStr"/>
      <c r="D98" s="78" t="inlineStr">
        <is>
          <t>Norfloxacin</t>
        </is>
      </c>
      <c r="E98" s="78" t="inlineStr">
        <is>
          <t>Azithromycin</t>
        </is>
      </c>
      <c r="F98" s="78" t="inlineStr">
        <is>
          <t>Ciprofloxacin</t>
        </is>
      </c>
      <c r="G98" s="78" t="inlineStr">
        <is>
          <t>Domperidone</t>
        </is>
      </c>
      <c r="H98" s="78" t="inlineStr">
        <is>
          <t>Dimenhydrinate</t>
        </is>
      </c>
      <c r="I98" s="62" t="inlineStr">
        <is>
          <t>4</t>
        </is>
      </c>
      <c r="J98" s="78" t="inlineStr">
        <is>
          <t>✅ คำตอบที่ถูกต้อง: ข้อ ง. Domperidone
🎯 ทำไมข้อนี้ถึงถูก:
ผู้ป่วยอาหารเป็นพิษจาก preformed enterotoxin ที่ไม่มีไข้และไม่มีมูกเลือด การรักษาเน้น symptomatic treatment โดยผู้ป่วยมีอาการคลื่นไส้ พะอืดพะอมเด่นชัด จึงควรให้ peripheral dopamine D2 antagonist อย่าง domperidone เพื่อบรรเทาอาการคลื่นไส้และช่วยกระตุ้น gastric motility โดยไม่ผ่าน blood-brain barrier
🔍 ข้ออื่นผิดเพราะอะไร:
• • ข้อ ก.: Norfloxacin เป็น fluoroquinolone antibiotic ไม่แนะนำใน non-inflammatory food poisoning เพราะเกิดจากสารพิษ (toxin) ไม่ใช่ invasive bacterial infection
• ข้อ ข.: Azithromycin ใช้ใน travelers diarrhea หรือ severe dysentery ไม่จำเป็นในเคสนี้
• ข้อ ค.: Ciprofloxacin เป็น fluoroquinolone ไม่ควรใช้พร่ำเพรื่อในท้องเสียที่ไม่มีไข้
• ข้อ จ.: Dimenhydrinate เป็น antihistamine เด่นใน motion sickness และ vertigo แต่มีฤทธิ์ anticholinergic ทำให้กระเพาะอาหารบีบตัวช้าลง (delayed gastric emptying) ซึ่งไม่เหมาะกับ nausea จากอาหารไม่ย่อยหรืออาหารเป็นพิษ</t>
        </is>
      </c>
      <c r="K98" s="78" t="inlineStr">
        <is>
          <t>Diarrhea</t>
        </is>
      </c>
      <c r="L98" s="78" t="inlineStr">
        <is>
          <t>Initial symptomatic management of acute food poisoning</t>
        </is>
      </c>
      <c r="M98" s="62" t="inlineStr">
        <is>
          <t>ปานกลาง</t>
        </is>
      </c>
      <c r="N98" s="62" t="inlineStr">
        <is>
          <t>ข้อสอบเก่า</t>
        </is>
      </c>
      <c r="O98" s="78" t="inlineStr">
        <is>
          <t>[SOURCE: Pharma Plus เล่มม่วง 2 - ข้อสอบย้อนหลัง PLE-CC1 ปี 2565 ข้อ 14]</t>
        </is>
      </c>
      <c r="P98" s="62" t="n">
        <v>2565</v>
      </c>
    </row>
    <row r="99" ht="28" customHeight="1" s="49">
      <c r="A99" s="62" t="n">
        <v>91</v>
      </c>
      <c r="B99" s="78" t="inlineStr">
        <is>
          <t>ยารักษาคลื่นไส้อาเจียนข้อใดเมื่อใช้ขนาดสูงเป็นเวลานานทำให้เกิด EPS มากสุด</t>
        </is>
      </c>
      <c r="C99" s="78" t="inlineStr"/>
      <c r="D99" s="78" t="inlineStr">
        <is>
          <t>Betahistine</t>
        </is>
      </c>
      <c r="E99" s="78" t="inlineStr">
        <is>
          <t>Hydroxyzine</t>
        </is>
      </c>
      <c r="F99" s="78" t="inlineStr">
        <is>
          <t>Ondansetron</t>
        </is>
      </c>
      <c r="G99" s="78" t="inlineStr">
        <is>
          <t>Dimenhydrinate</t>
        </is>
      </c>
      <c r="H99" s="78" t="inlineStr">
        <is>
          <t>Metoclopramide</t>
        </is>
      </c>
      <c r="I99" s="62" t="inlineStr">
        <is>
          <t>5</t>
        </is>
      </c>
      <c r="J99" s="78" t="inlineStr">
        <is>
          <t>✅ คำตอบที่ถูกต้อง: ข้อ จ. Metoclopramide
🎯 ทำไมข้อนี้ถึงถูก:
Metoclopramide เป็น dopamine D2 receptor antagonist ที่สามารถผ่าน blood-brain barrier เข้าสู่ central nervous system ไปยับยั้ง D2 receptors ใน basal ganglia ทำให้เกิด extrapyramidal symptoms (EPS) เช่น dystonia, parkinsonism, akathisia และ tardive dyskinesia เมื่อใช้ขนาดสูงหรือต่อเนื่อง
🔍 ข้ออื่นผิดเพราะอะไร:
• • ข้อ ก.: Betahistine เป็น histamine H1 agonist และ H3 antagonist บรรเทาอาการเวียนศีรษะจาก Meniere disease ไม่มีฤทธิ์บล็อกโดปามีน
• ข้อ ข.: Hydroxyzine เป็น first-generation antihistamine ไม่มีฤทธิ์ D2 blockade จึงไม่ก่อให้เกิด EPS
• ข้อ ค.: Ondansetron เป็น 5-HT3 receptor antagonist ผลข้างเคียงหลักคือ headache, constipation, QT prolongation ไม่มีฤทธิ์ทำให้เกิด EPS
• ข้อ ง.: Dimenhydrinate เป็น first-generation H1 antagonist เด่นด้าน sedation และ anticholinergic effect ไม่ทำให้เกิด EPS</t>
        </is>
      </c>
      <c r="K99" s="78" t="inlineStr">
        <is>
          <t>Nausea and Vomiting</t>
        </is>
      </c>
      <c r="L99" s="78" t="inlineStr">
        <is>
          <t>Antiemetic agents and extrapyramidal symptoms risk</t>
        </is>
      </c>
      <c r="M99" s="62" t="inlineStr">
        <is>
          <t>ยาก</t>
        </is>
      </c>
      <c r="N99" s="62" t="inlineStr">
        <is>
          <t>ข้อสอบเก่า</t>
        </is>
      </c>
      <c r="O99" s="78" t="inlineStr">
        <is>
          <t>[SOURCE: Pharma Plus เล่มม่วง 2 - ข้อสอบย้อนหลัง PLE-CC1 ปี 2565 ข้อ 15]</t>
        </is>
      </c>
      <c r="P99" s="62" t="n">
        <v>2565</v>
      </c>
    </row>
    <row r="100" ht="28" customHeight="1" s="49">
      <c r="A100" s="62" t="n">
        <v>92</v>
      </c>
      <c r="B100" s="78" t="inlineStr">
        <is>
          <t>ยารักษาท้องเสียที่มีฤทธิ์ต้านจุลชีพ</t>
        </is>
      </c>
      <c r="C100" s="78" t="inlineStr"/>
      <c r="D100" s="78" t="inlineStr">
        <is>
          <t>Hyoscine</t>
        </is>
      </c>
      <c r="E100" s="78" t="inlineStr">
        <is>
          <t>Loperamide</t>
        </is>
      </c>
      <c r="F100" s="78" t="inlineStr">
        <is>
          <t>Activated charcoal</t>
        </is>
      </c>
      <c r="G100" s="78" t="inlineStr">
        <is>
          <t>Bismuth subsalicylate</t>
        </is>
      </c>
      <c r="H100" s="78" t="inlineStr">
        <is>
          <t>Oral rehydration salts</t>
        </is>
      </c>
      <c r="I100" s="62" t="inlineStr">
        <is>
          <t>4</t>
        </is>
      </c>
      <c r="J100" s="78" t="inlineStr">
        <is>
          <t>✅ คำตอบที่ถูกต้อง: ข้อ ง. Bismuth subsalicylate
🎯 ทำไมข้อนี้ถึงถูก:
Bismuth subsalicylate แตกตัวในกระเพาะอาหารได้ bismuth moiety ซึ่งมีฤทธิ์ต้านจุลชีพโดยตรง (direct antimicrobial and bactericidal activity) ต่อแบคทีเรียก่อโรคทางเดินอาหาร (เช่น E. coli, H. pylori) ส่วน salicylate มีฤทธิ์ antisecretory และ anti-inflammatory
🔍 ข้ออื่นผิดเพราะอะไร:
• • ข้อ ก.: Hyoscine (scopolamine butylbromide) เป็น antispasmodic / anticholinergic ช่วยลดการบีบเกร็งของกล้ามเนื้อเรียบลำไส้ ไม่มีฤทธิ์ต้านจุลชีพ
• ข้อ ข.: Loperamide เป็น peripheral mu-opioid receptor agonist ยับยั้ง peristalsis ชะลอ transit time ไม่มีฤทธิ์ฆ่าเชื้อจุลชีพ
• ข้อ ค.: Activated charcoal เป็น adsorbent ดูดซับสารพิษและก๊าซในทางเดินอาหาร ไม่มีฤทธิ์ antimicrobial
• ข้อ จ.: Oral rehydration salts (ORS) ใช้ทดแทนสารน้ำและเกลือแร่ที่สูญเสียไป ไม่มีฤทธิ์ต้านจุลชีพ</t>
        </is>
      </c>
      <c r="K100" s="78" t="inlineStr">
        <is>
          <t>Diarrhea</t>
        </is>
      </c>
      <c r="L100" s="78" t="inlineStr">
        <is>
          <t>Antidiarrheal agent with antimicrobial activity</t>
        </is>
      </c>
      <c r="M100" s="62" t="inlineStr">
        <is>
          <t>ปานกลาง</t>
        </is>
      </c>
      <c r="N100" s="62" t="inlineStr">
        <is>
          <t>ข้อสอบเก่า</t>
        </is>
      </c>
      <c r="O100" s="78" t="inlineStr">
        <is>
          <t>[SOURCE: Pharma Plus เล่มม่วง 2 - ข้อสอบย้อนหลัง PLE-CC1 ปี 2565 ข้อ 16]</t>
        </is>
      </c>
      <c r="P100" s="62" t="n">
        <v>2565</v>
      </c>
    </row>
    <row r="101" ht="28" customHeight="1" s="49">
      <c r="A101" s="62" t="n">
        <v>93</v>
      </c>
      <c r="B101" s="78" t="inlineStr">
        <is>
          <t>[กรณีศึกษา]
ผู้หญิง อายุ 36 ปี ปวดแสบ จุกบริเวณใต้ลิ้นปี่ มักปวดตอนท้องว่าง ถ้าปวดมากจะทานยาธาตน้ำขาวบรรเทา ไม่มีโรคประจำตัว ไม่มีประวัติแพ้ยา ไม่สูบบุหรี่ ไม่ดื่มเหล้า แต่ชอบทาน ชา กาแฟ ทุกวันเช้าและเย็น ทานอาหารไม่ตรงเวลา ชอบทานอาหารรสจัด เผ็ด รับประทาน Ponstan® เวลาปวดประจำเดือน 7-8 วัน/เดือน
คำถาม: ข้อใดไม่ใช่ปัจจัยเสี่ยงที่ทำให้เกิดอาการนี้</t>
        </is>
      </c>
      <c r="C101" s="78" t="inlineStr"/>
      <c r="D101" s="78" t="inlineStr">
        <is>
          <t>ทานชา กาแฟ</t>
        </is>
      </c>
      <c r="E101" s="78" t="inlineStr">
        <is>
          <t>กินอาหารรสจัด เผ็ด</t>
        </is>
      </c>
      <c r="F101" s="78" t="inlineStr">
        <is>
          <t>กินอาหารไม่ตรงเวลา</t>
        </is>
      </c>
      <c r="G101" s="78" t="inlineStr">
        <is>
          <t>ปวดประจำเดือน 7-8 วัน</t>
        </is>
      </c>
      <c r="H101" s="78" t="inlineStr">
        <is>
          <t>รับประทานยาที่มีผลข้างเคียงทำให้เกิดอาการดังกล่าว</t>
        </is>
      </c>
      <c r="I101" s="62" t="inlineStr">
        <is>
          <t>4</t>
        </is>
      </c>
      <c r="J101" s="78" t="inlineStr">
        <is>
          <t>✅ คำตอบที่ถูกต้อง: ข้อ ง. ปวดประจำเดือน 7-8 วัน
🎯 ทำไมข้อนี้ถึงถูก:
อาการปวดประจำเดือน (dysmenorrhea) เป็นอาการทางนรีเวช ไม่ใช่สาเหตุหรือปัจจัยเสี่ยงทางพยาธิสภาพที่ทำให้เกิดโรคกระเพาะอาหารโดยตรง แต่การรับประทานยาแก้ปวด Ponstan (mefenamic acid ซึ่งเป็น NSAID) ต่างหากที่เป็นปัจจัยเสี่ยงสำคัญ
🔍 ข้ออื่นผิดเพราะอะไร:
• • ข้อ ก.: ชาและกาแฟ มีคาเฟอีนที่กระตุ้นการหลั่งกรดในกระเพาะอาหารและลด lower esophageal sphincter pressure เป็นปัจจัยเสี่ยงที่กระตุ้นอาการ dyspepsia
• ข้อ ข.: อาหารรสจัด เผ็ด มีสารแคปไซซินที่ระคายเคืองเยื่อบุกระเพาะอาหารโดยตรง
• ข้อ ค.: การกินอาหารไม่ตรงเวลา ทำให้กรดในกระเพาะอาหารหลั่งออกมากัดเยื่อบุในขณะที่ไม่มีอาหารรองรับ
• ข้อ จ.: การรับประทาน Ponstan (mefenamic acid) ซึ่งเป็น NSAID ยับยั้งการสร้าง protective prostaglandins (PGE2, PGI2) ทำให้เกิด mucosal injury และแผลในกระเพาะอาหารได้ชัดเจน</t>
        </is>
      </c>
      <c r="K101" s="78" t="inlineStr">
        <is>
          <t>Peptic Ulcer Disease</t>
        </is>
      </c>
      <c r="L101" s="78" t="inlineStr">
        <is>
          <t>Risk factors for dyspepsia and peptic ulcer disease</t>
        </is>
      </c>
      <c r="M101" s="62" t="inlineStr">
        <is>
          <t>ปานกลาง</t>
        </is>
      </c>
      <c r="N101" s="62" t="inlineStr">
        <is>
          <t>ข้อสอบเก่า</t>
        </is>
      </c>
      <c r="O101" s="78" t="inlineStr">
        <is>
          <t>[SOURCE: Pharma Plus เล่มม่วง 2 - ข้อสอบย้อนหลัง PLE-CC1 ปี 2565 ข้อ 17]</t>
        </is>
      </c>
      <c r="P101" s="62" t="n">
        <v>2565</v>
      </c>
    </row>
    <row r="102" ht="28" customHeight="1" s="49">
      <c r="A102" s="62" t="n">
        <v>94</v>
      </c>
      <c r="B102" s="78" t="inlineStr">
        <is>
          <t>[กรณีศึกษา]
ผู้หญิง อายุ 36 ปี ปวดแสบ จุกบริเวณใต้ลิ้นปี่ มักปวดตอนท้องว่าง ถ้าปวดมากจะทานยาธาตุน้ำขาวบรรเทา ไม่มีโรคประจำตัว ไม่มีประวัติแพ้ยา ไม่สูบบุหรี่ ไม่ดื่มเหล้า แต่ชอบทาน ชา กาแฟ ทุกวันเช้าและเย็น ทานอาหารไม่ตรงเวลา ชอบทานอาหารรสจัด เผ็ด รับประทาน Ponstan® เวลาปวดประจำเดือน 7-8 วัน/เดือน ต่อมาผู้ป่วยได้ยา Omeprazole 20 mg 1x1 ac เช้า แล้วไม่ดีขึ้น ไปหาหมอพบว่าเป็น H. Pylori
คำถาม: ข้อใดคือการรักษาที่เหมาะสม</t>
        </is>
      </c>
      <c r="C102" s="78" t="inlineStr"/>
      <c r="D102" s="78" t="inlineStr">
        <is>
          <t>Omeprazole + amoxicillin + rifabutin 14 วัน</t>
        </is>
      </c>
      <c r="E102" s="78" t="inlineStr">
        <is>
          <t>Omeprazole + amoxicillin + norfloxacin 14 วัน</t>
        </is>
      </c>
      <c r="F102" s="78" t="inlineStr">
        <is>
          <t>Omeprazole + amoxicillin + clarithromycin 14 วัน</t>
        </is>
      </c>
      <c r="G102" s="78" t="inlineStr">
        <is>
          <t>Omeprazole + clarithromycin + tetracycline 10 วัน</t>
        </is>
      </c>
      <c r="H102" s="78" t="inlineStr">
        <is>
          <t>Omeprazole + bismuth + levofloxacin + clarithromycin 10 วัน</t>
        </is>
      </c>
      <c r="I102" s="62" t="inlineStr">
        <is>
          <t>3</t>
        </is>
      </c>
      <c r="J102" s="78" t="inlineStr">
        <is>
          <t>✅ คำตอบที่ถูกต้อง: ข้อ ค. Omeprazole + amoxicillin + clarithromycin 14 วัน
🎯 ทำไมข้อนี้ถึงถูก:
การรักษามาตรฐานสำหรับ H. pylori infection คือ standard triple therapy ซึ่งประกอบด้วย PPI (Omeprazole) + Amoxicillin 1000 mg bid + Clarithromycin 500 mg bid เป็นเวลา 14 วัน (หรือ Bismuth quadruple therapy)
🔍 ข้ออื่นผิดเพราะอะไร:
• • ข้อ ก.: Rifabutin-based triple therapy สงวนไว้ใช้สำหรับ salvage therapy หรือ refractory cases หลังล้มเหลวจากการรักษามาตรฐานหลายขนาน
• ข้อ ข.: Norfloxacin ไม่มีข้อบ่งชี้และไม่มีประสิทธิภาพในการกำจัด H. pylori
• ข้อ ง.: สูตร Omeprazole + clarithromycin + tetracycline ไม่ใช่ standard regimen ตาม clinical guidelines
• ข้อ จ.: การรวม fluoroquinolone ร่วมกับ clarithromycin ใน bismuth regimen ไม่ใช่สูตรมาตรฐาน และเสี่ยงต่อ drug interactions และ side effects สูง</t>
        </is>
      </c>
      <c r="K102" s="78" t="inlineStr">
        <is>
          <t>Peptic Ulcer Disease</t>
        </is>
      </c>
      <c r="L102" s="78" t="inlineStr">
        <is>
          <t>Helicobacter pylori eradication regimens</t>
        </is>
      </c>
      <c r="M102" s="62" t="inlineStr">
        <is>
          <t>ยาก</t>
        </is>
      </c>
      <c r="N102" s="62" t="inlineStr">
        <is>
          <t>ข้อสอบเก่า</t>
        </is>
      </c>
      <c r="O102" s="78" t="inlineStr">
        <is>
          <t>[SOURCE: Pharma Plus เล่มม่วง 2 - ข้อสอบย้อนหลัง PLE-CC1 ปี 2565 ข้อ 18]</t>
        </is>
      </c>
      <c r="P102" s="62" t="n">
        <v>2565</v>
      </c>
    </row>
    <row r="103" ht="28" customHeight="1" s="49">
      <c r="A103" s="62" t="n">
        <v>95</v>
      </c>
      <c r="B103" s="78" t="inlineStr">
        <is>
          <t>[สถานการณ์]
ชายอายุ 28 ปี มีอาการปวด แสบร้อนกลางอก ตั้งแต่เมื่อ 2 เดือนก่อน สัปดาห์ก่อนหน้ามีเรอเปรี้ยวบ่อยมาก ร่วมกับคลื่นไส้อาเจียนวันละ 1-2 ครั้ง กินยาลดกรดแบบน้ำแล้วดีขึ้น แต่ 3 วันก่อนหน้ากินยาลดกรดแล้วไม่ดีขึ้น
คำถาม: ข้อใดบ่งชี้ใดที่ควรไปตรวจเพิ่มที่โรงพยาบาล</t>
        </is>
      </c>
      <c r="C103" s="78" t="inlineStr"/>
      <c r="D103" s="78" t="inlineStr">
        <is>
          <t>ไอ</t>
        </is>
      </c>
      <c r="E103" s="78" t="inlineStr">
        <is>
          <t>ท้องเสีย</t>
        </is>
      </c>
      <c r="F103" s="78" t="inlineStr">
        <is>
          <t>อุจจาระมีสีดำ</t>
        </is>
      </c>
      <c r="G103" s="78" t="inlineStr">
        <is>
          <t>ปวดท้องกลางคืน</t>
        </is>
      </c>
      <c r="H103" s="78" t="inlineStr">
        <is>
          <t>การรับรสผิดปกติ</t>
        </is>
      </c>
      <c r="I103" s="62" t="inlineStr">
        <is>
          <t>3</t>
        </is>
      </c>
      <c r="J103" s="78" t="inlineStr">
        <is>
          <t>✅ คำตอบที่ถูกต้อง: ข้อ ค. อุจจาระมีสีดำ
🎯 ทำไมข้อนี้ถึงถูก:
อุจจาระมีสีดำ (melena) เป็นสัญญาณเตือนอันตราย (alarm feature / red flag) ที่บ่งชี้ถึงภาวะเลือดออกในทางเดินอาหารส่วนบน (upper GI bleeding) จำเป็นต้องส่งต่อโรงพยาบาลเพื่อส่องกล้องตรวจทันที
🔍 ข้ออื่นผิดเพราะอะไร:
• ข้อ ก.: อาการไอเรื้อรังเป็น atypical / extraesophageal symptom ของ GERD ที่พบได้ แต่ไม่ใช่อาการเตือนอันตรายเร่งด่วน
• ข้อ ข.: ท้องเสียไม่ใช่สัญญาณเตือนอันตรายของ GERD แต่อาจเป็นผลข้างเคียงจากยาลดกรดกลุ่ม magnesium
• ข้อ ง.: ปวดท้องตอนกลางคืนพบได้บ่อยใน nocturnal GERD หรือ peptic ulcer หากไม่มีอาการเตือนอื่นสามารถปรับยา PPI ได้
• ข้อ จ.: การรับรสผิดปกติ (dysgeusia) พบได้เมื่อมีกรดหรือน้ำดีไหลย้อนขึ้นมา ไม่ใช่สัญญาณเตือนอันตราย</t>
        </is>
      </c>
      <c r="K103" s="78" t="inlineStr">
        <is>
          <t>GERD and Dyspepsia</t>
        </is>
      </c>
      <c r="L103" s="78" t="inlineStr">
        <is>
          <t>Alarm Symptoms / Red Flags (Melena)</t>
        </is>
      </c>
      <c r="M103" s="62" t="inlineStr">
        <is>
          <t>ปานกลาง</t>
        </is>
      </c>
      <c r="N103" s="62" t="inlineStr">
        <is>
          <t>ข้อสอบเก่า</t>
        </is>
      </c>
      <c r="O103" s="78" t="inlineStr">
        <is>
          <t>[SOURCE: Pharma Plus เล่มม่วง 2 - ข้อสอบย้อนหลัง PLE-CC1 ปี 2565 ข้อ 73]</t>
        </is>
      </c>
      <c r="P103" s="62" t="n">
        <v>2565</v>
      </c>
    </row>
    <row r="104" ht="28" customHeight="1" s="49">
      <c r="A104" s="62" t="n">
        <v>96</v>
      </c>
      <c r="B104" s="78" t="inlineStr">
        <is>
          <t>ยาใดช่วยควบคุมอาการและช่วยลดอาการแสบยอดอกได้ในระยะยาว</t>
        </is>
      </c>
      <c r="C104" s="78" t="inlineStr"/>
      <c r="D104" s="78" t="inlineStr">
        <is>
          <t>Alginic acid</t>
        </is>
      </c>
      <c r="E104" s="78" t="inlineStr">
        <is>
          <t>Famotidine</t>
        </is>
      </c>
      <c r="F104" s="78" t="inlineStr">
        <is>
          <t>Lansoprazole</t>
        </is>
      </c>
      <c r="G104" s="78" t="inlineStr">
        <is>
          <t>Metoclopramide</t>
        </is>
      </c>
      <c r="H104" s="78" t="inlineStr">
        <is>
          <t>Magnesium hydroxide</t>
        </is>
      </c>
      <c r="I104" s="62" t="inlineStr">
        <is>
          <t>3</t>
        </is>
      </c>
      <c r="J104" s="78" t="inlineStr">
        <is>
          <t>✅ คำตอบที่ถูกต้อง: ข้อ ค. Lansoprazole
🎯 ทำไมข้อนี้ถึงถูก:
ยากลุ่ม Proton Pump Inhibitors (PPIs) เช่น Lansoprazole เป็นยาที่มีประสิทธิภาพสูงสุดในการยับยั้งการหลั่งกรด สมานแผลในหลอดอาหาร และควบคุมอาการแสบร้อนกลางอก (heartburn) ในระยะยาว
🔍 ข้ออื่นผิดเพราะอะไร:
• ข้อ ก.: Alginic acid ช่วยสร้าง raft barrier บรรเทาอาการชั่วคราวหลังอาหาร ไม่เหมาะสำหรับการควบคุมอาการระยะยาว
• ข้อ ข.: Famotidine เป็น H2RA ช่วยลดกรดได้ดีในระยะสั้น แต่เกิด tachyphylaxis (การดื้อยา) ภายใน 1-2 สัปดาห์ จึงไม่เหมาะกับการควบคุมระยะยาว
• ข้อ ง.: Metoclopramide เป็น prokinetic drug ช่วยเรื่องการบีบตัวของกระเพาะ ไม่ได้ยับยั้งการหลั่งกรดโดยตรง และเสี่ยงต่อ EPS
• ข้อ จ.: Magnesium hydroxide เป็น antacid ออกฤทธิ์สะเทินกรดได้เร็วแต่หมดฤทธิ์ไว เหมาะสำหรับบรรเทาอาการเฉียบพลันเท่านั้น</t>
        </is>
      </c>
      <c r="K104" s="78" t="inlineStr">
        <is>
          <t>GERD Management</t>
        </is>
      </c>
      <c r="L104" s="78" t="inlineStr">
        <is>
          <t>Proton Pump Inhibitors for Long-term Symptom Control</t>
        </is>
      </c>
      <c r="M104" s="62" t="inlineStr">
        <is>
          <t>ปานกลาง</t>
        </is>
      </c>
      <c r="N104" s="62" t="inlineStr">
        <is>
          <t>ข้อสอบเก่า</t>
        </is>
      </c>
      <c r="O104" s="78" t="inlineStr">
        <is>
          <t>[SOURCE: Pharma Plus เล่มม่วง 2 - ข้อสอบย้อนหลัง PLE-CC1 ปี 2565 ข้อ 74]</t>
        </is>
      </c>
      <c r="P104" s="62" t="n">
        <v>2565</v>
      </c>
    </row>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64.95" customHeight="1" s="49"/>
    <row r="163" ht="64.95" customHeight="1" s="49"/>
    <row r="164" ht="64.95" customHeight="1" s="49"/>
    <row r="165" ht="64.95" customHeight="1" s="49"/>
    <row r="166" ht="64.95" customHeight="1" s="49"/>
    <row r="167" ht="64.95" customHeight="1" s="49"/>
    <row r="168" ht="64.95" customHeight="1" s="49"/>
    <row r="169" ht="64.95" customHeight="1" s="49"/>
    <row r="170" ht="64.95" customHeight="1" s="49"/>
    <row r="171" ht="64.95" customHeight="1" s="49"/>
    <row r="172" ht="64.95" customHeight="1" s="49"/>
    <row r="173" ht="64.95" customHeight="1" s="49"/>
    <row r="174" ht="64.95" customHeight="1" s="49"/>
    <row r="175" ht="64.95" customHeight="1" s="49"/>
    <row r="176" ht="64.95" customHeight="1" s="49"/>
    <row r="177" ht="64.95" customHeight="1" s="49"/>
    <row r="178" ht="64.95" customHeight="1" s="49"/>
    <row r="179" ht="64.95" customHeight="1" s="49"/>
    <row r="180" ht="64.95" customHeight="1" s="49"/>
    <row r="181" ht="64.95" customHeight="1" s="49"/>
    <row r="182" ht="64.95" customHeight="1" s="49"/>
    <row r="183" ht="64.95" customHeight="1" s="49"/>
    <row r="184" ht="64.95" customHeight="1" s="49"/>
    <row r="185" ht="64.95" customHeight="1" s="49"/>
    <row r="186" ht="64.95" customHeight="1" s="49"/>
    <row r="187" ht="64.95" customHeight="1" s="49"/>
    <row r="188" ht="64.95" customHeight="1" s="49"/>
    <row r="189" ht="64.95" customHeight="1" s="49"/>
    <row r="190" ht="64.95" customHeight="1" s="49"/>
    <row r="191" ht="64.95" customHeight="1" s="49"/>
    <row r="192" ht="64.95" customHeight="1" s="49"/>
    <row r="193" ht="64.95" customHeight="1" s="49"/>
    <row r="194" ht="64.95" customHeight="1" s="49"/>
    <row r="195" ht="64.95" customHeight="1" s="49"/>
    <row r="196" ht="64.95" customHeight="1" s="49"/>
    <row r="197" ht="13.2" customHeight="1" s="49"/>
    <row r="198" ht="13.2" customHeight="1" s="49"/>
  </sheetData>
  <mergeCells count="1">
    <mergeCell ref="A1:F1"/>
  </mergeCells>
  <pageMargins left="0.75" right="0.75" top="1" bottom="1" header="0.5" footer="0.5"/>
  <pageSetup orientation="portrait" paperSize="9"/>
</worksheet>
</file>

<file path=xl/worksheets/sheet10.xml><?xml version="1.0" encoding="utf-8"?>
<worksheet xmlns="http://schemas.openxmlformats.org/spreadsheetml/2006/main">
  <sheetPr>
    <outlinePr summaryBelow="0" summaryRight="0"/>
    <pageSetUpPr/>
  </sheetPr>
  <dimension ref="A1:R53"/>
  <sheetViews>
    <sheetView topLeftCell="C1" workbookViewId="0">
      <pane ySplit="2" topLeftCell="A3" activePane="bottomLeft" state="frozen"/>
      <selection pane="bottomLeft" activeCell="A3" sqref="A3:P105"/>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s="103" t="n">
        <v>1</v>
      </c>
      <c r="B3" s="104" t="inlineStr">
        <is>
          <t>จากข้อมูลผลทางห้องปฏิบัติการ ผู้ป่วยจัดเป็น anemia แบบใด</t>
        </is>
      </c>
      <c r="C3" s="103" t="n"/>
      <c r="D3" s="104" t="inlineStr">
        <is>
          <t>Hypochromic microcytic anemia</t>
        </is>
      </c>
      <c r="E3" s="104" t="inlineStr">
        <is>
          <t>Hypochromic normocytic anemia</t>
        </is>
      </c>
      <c r="F3" s="104" t="inlineStr">
        <is>
          <t>Normochromic normocytic anemia</t>
        </is>
      </c>
      <c r="G3" s="104" t="inlineStr">
        <is>
          <t>Normochromic macrocytic anemia</t>
        </is>
      </c>
      <c r="H3" s="104" t="inlineStr">
        <is>
          <t>Hyperchromic macrocytic anemia</t>
        </is>
      </c>
      <c r="I3" s="103" t="n">
        <v>3</v>
      </c>
      <c r="J3" s="104" t="inlineStr">
        <is>
          <t>✅ คำตอบที่ถูกต้อง: ข้อ ค. Normochromic normocytic anemia
🎯 ทำไมข้อนี้ถึงถูก:
ผลตรวจทางห้องปฏิบัติการพบค่า MCV = 82 fL (อยู่ในช่วงปกติ 75-100 fL คือ normocytic) และค่า MCH = 29 pg (ช่วงปกติ 27-33 pg คือ normochromic) สอดคล้องกับพยาธิสภาพของ Anemia of Chronic Disease / Anemia of Chronic Kidney Disease (CKD) ที่เกิดจากการขาดฮอร์โมน erythropoietin
🔍 ข้ออื่นผิดเพราะอะไร:
• ข้อ ก. (Hypochromic microcytic anemia): เกิดในภาวะขาดธาตุเหล็ก (Iron deficiency anemia) หรือทาลัสซีเมีย ซึ่งจะมีค่า MCV ต่ำ (&lt;80 fL) และ MCH ต่ำ
• ข้อ ข. (Hypochromic normocytic anemia): พบได้น้อย มักพบในภาวะ chronic disease บางระยะที่เริ่มขาดเหล็กร่วมด้วย
• ข้อ ง. (Normochromic macrocytic anemia): จะต้องมีค่า MCV สูงกว่าปกติ (&gt;100 fL) เช่น Megaloblastic anemia จากการขาด Folic acid หรือ Vitamin B12
• ข้อ จ. (Hyperchromic macrocytic anemia): ไม่มีคำจำกัดความนี้ในการจำแนกภาวะโลหิตจางทางคลินิก</t>
        </is>
      </c>
      <c r="K3" s="103" t="n"/>
      <c r="L3" s="103" t="inlineStr">
        <is>
          <t>Anemia</t>
        </is>
      </c>
      <c r="M3" s="103" t="inlineStr">
        <is>
          <t>Clinic</t>
        </is>
      </c>
      <c r="N3" s="104" t="n"/>
      <c r="O3" s="103" t="inlineStr">
        <is>
          <t>MCQ-P2</t>
        </is>
      </c>
      <c r="P3" s="103" t="inlineStr">
        <is>
          <t>Pharma Plus เล่มม่วง 2</t>
        </is>
      </c>
      <c r="Q3" s="103" t="inlineStr">
        <is>
          <t>CASE_P2_HEMA_C01</t>
        </is>
      </c>
      <c r="R3" s="104" t="inlineStr">
        <is>
          <t>Morphologic Classification of Anemia (Normocytic Normochromic)</t>
        </is>
      </c>
    </row>
    <row r="4" ht="13.2" customHeight="1" s="49">
      <c r="A4" s="103" t="n">
        <v>2</v>
      </c>
      <c r="B4" s="104" t="inlineStr">
        <is>
          <t>Specific antidote ในผู้ป่วยที่มีภาวะเหล็กเกินคือข้อใด</t>
        </is>
      </c>
      <c r="C4" s="103" t="n"/>
      <c r="D4" s="104" t="inlineStr">
        <is>
          <t>Edetate disodium</t>
        </is>
      </c>
      <c r="E4" s="104" t="inlineStr">
        <is>
          <t>Leucovorin</t>
        </is>
      </c>
      <c r="F4" s="104" t="inlineStr">
        <is>
          <t>Dimercaprol</t>
        </is>
      </c>
      <c r="G4" s="104" t="inlineStr">
        <is>
          <t>Deferoxamine</t>
        </is>
      </c>
      <c r="H4" s="104" t="inlineStr">
        <is>
          <t>Activated charcoal</t>
        </is>
      </c>
      <c r="I4" s="103" t="n">
        <v>4</v>
      </c>
      <c r="J4" s="104" t="inlineStr">
        <is>
          <t>✅ คำตอบที่ถูกต้อง: ข้อ ง. Deferoxamine
🎯 ทำไมข้อนี้ถึงถูก:
Deferoxamine (Desferrioxamine) เป็นยาจับธาตุเหล็ก (iron chelating agent) ที่มีความจำเพาะสูง (specific antidote) สำหรับรักษาภาวะพิษจากธาตุเหล็กเฉียบพลัน (acute iron intoxication) และภาวะเหล็กเกินเรื้อรัง (chronic iron overload / hemochromatosis)
🔍 ข้ออื่นผิดเพราะอะไร:
• ข้อ ก. (Edetate disodium / Na2-EDTA): ใช้เป็น chelating agent สำหรับภาวะ hypercalcemia รุนแรง ไม่ใช่ specific antidote ของเหล็ก
• ข้อ ข. (Leucovorin / Folinic acid): เป็น antidote สำหรับ rescue ภาวะเป็นพิษจากยาเคมีบำบัด Methotrexate
• ข้อ ค. (Dimercaprol / BAL): เป็น antidote สำหรับโลหะหนัก ได้แก่ สารหนู (Arsenic), ทองคำ (Gold), ปรอท (Mercury) และตะกั่ว (Lead)
• ข้อ จ. (Activated charcoal): ผงถ่านกัมมันต์ไม่สามารถจับกับสารประกอบอนินทรีย์และไอออนของธาตุเหล็กได้ ไม่มีประโยชน์ในพิษจากธาตุเหล็ก</t>
        </is>
      </c>
      <c r="K4" s="103" t="n"/>
      <c r="L4" s="103" t="inlineStr">
        <is>
          <t>Anemia</t>
        </is>
      </c>
      <c r="M4" s="103" t="inlineStr">
        <is>
          <t>Clinic</t>
        </is>
      </c>
      <c r="N4" s="104" t="n"/>
      <c r="O4" s="103" t="inlineStr">
        <is>
          <t>MCQ-P2</t>
        </is>
      </c>
      <c r="P4" s="103" t="inlineStr">
        <is>
          <t>Pharma Plus เล่มม่วง 2</t>
        </is>
      </c>
      <c r="Q4" s="103" t="inlineStr">
        <is>
          <t>CASE_P2_HEMA_C01</t>
        </is>
      </c>
      <c r="R4" s="104" t="inlineStr">
        <is>
          <t>Iron Chelation Therapy (Deferoxamine Antidote)</t>
        </is>
      </c>
    </row>
    <row r="5" ht="13.2" customHeight="1" s="49">
      <c r="A5" s="103" t="n">
        <v>3</v>
      </c>
      <c r="B5" s="104" t="inlineStr">
        <is>
          <t>สารพฤกษเคมีกลุ่มใดที่มีผลรบกวนการดูดซึมธาตุเหล็ก</t>
        </is>
      </c>
      <c r="C5" s="103" t="n"/>
      <c r="D5" s="104" t="inlineStr">
        <is>
          <t>Alkaloids</t>
        </is>
      </c>
      <c r="E5" s="104" t="inlineStr">
        <is>
          <t>Anthraquinones</t>
        </is>
      </c>
      <c r="F5" s="104" t="inlineStr">
        <is>
          <t>Quinolines</t>
        </is>
      </c>
      <c r="G5" s="104" t="inlineStr">
        <is>
          <t>Flavonoids</t>
        </is>
      </c>
      <c r="H5" s="104" t="inlineStr">
        <is>
          <t>Tannins</t>
        </is>
      </c>
      <c r="I5" s="103" t="n">
        <v>5</v>
      </c>
      <c r="J5" s="104" t="inlineStr">
        <is>
          <t>✅ คำตอบที่ถูกต้อง: ข้อ จ. Tannins
🎯 ทำไมข้อนี้ถึงถูก:
Tannins เป็นสารพฤกษเคมีที่มีฤทธิ์ฝาดสมาน พบมากในน้ำชา กาแฟ และพืชสมุนไพรหลายชนิด สามารถเกิด chelation จับกับ non-heme iron กลายเป็นสารประกอบเชิงซ้อนที่ไม่ละลายน้ำ จึงยับยั้งและลดการดูดซึมธาตุเหล็กในทางเดินอาหารได้อย่างมีนัยสำคัญ
🔍 ข้ออื่นผิดเพราะอะไร:
• ข้อ ก. (Alkaloids): สารกลุ่มเบสอินทรีย์ที่มีไนโตรเจน เช่น มอร์ฟีน นิโคติน ไม่ได้มีผลรบกวนหลักต่อการดูดซึมธาตุเหล็กผ่านการตกตะกอน
• ข้อ ข. (Anthraquinones): สารสำคัญในมะขามแขก ชุมเห็ดเทศ มีฤทธิ์เป็นยาระบายกระตุ้นการบีบตัวของลำไส้ใหญ่ ไม่ได้เกิด insoluble complex กับเหล็กโดยตรง
• ข้อ ค. (Quinolines): โครงสร้าง alkaloid กลุ่มหนึ่ง เช่น ควินิน ไม่ใช่สารประกอบฟีนอลิกที่จับเหล็ก
• ข้อ ง. (Flavonoids): แม้โครงสร้างโพลีฟีนอลบางชนิดอาจมีผลเล็กน้อย แต่สารหลักที่ระบุในตำราและข้อสอบเภสัชกรรมว่าขัดขวางการดูดซึมธาตุเหล็กอย่างเด่นชัดคือ Tannins</t>
        </is>
      </c>
      <c r="K5" s="103" t="n"/>
      <c r="L5" s="103" t="inlineStr">
        <is>
          <t>Pharmacognosy</t>
        </is>
      </c>
      <c r="M5" s="103" t="inlineStr">
        <is>
          <t>Product</t>
        </is>
      </c>
      <c r="N5" s="104" t="n"/>
      <c r="O5" s="103" t="inlineStr">
        <is>
          <t>MCQ-P2</t>
        </is>
      </c>
      <c r="P5" s="103" t="inlineStr">
        <is>
          <t>Pharma Plus เล่มม่วง 2</t>
        </is>
      </c>
      <c r="Q5" s="103" t="inlineStr">
        <is>
          <t>CASE_P2_HEMA_C01</t>
        </is>
      </c>
      <c r="R5" s="104" t="inlineStr">
        <is>
          <t>Herb-Drug Interaction (Tannins Inhibiting Iron Absorption)</t>
        </is>
      </c>
    </row>
    <row r="6" ht="13.2" customHeight="1" s="49">
      <c r="A6" s="103" t="n">
        <v>4</v>
      </c>
      <c r="B6" s="104" t="inlineStr">
        <is>
          <t>แม่ของเด็กให้ข้อมูลเพิ่มเติมว่า ลูกไม่เคยมีอาการแบบนี้มาก่อน กินแต่เนื้อสัตว์ ไม่ชอบกินผัก ชอบกินยาเม็ดวิตามินซี และไม่ได้กินอาหาร มีอาการปวดฟัน ไปที่คลินิกทันตกรรมแห่งหนึ่ง และได้รับยา aspirin อุจจาระสีปกติ แต่ปัสสาวะสีคล้ำเป็นสีน้ำตาล เภสัชกรควรปฏิบัติตามข้อใด</t>
        </is>
      </c>
      <c r="C6" s="103" t="n"/>
      <c r="D6" s="104" t="inlineStr">
        <is>
          <t>จ่ายยา folic acid</t>
        </is>
      </c>
      <c r="E6" s="104" t="inlineStr">
        <is>
          <t>จ่ายยา vitamin B 12</t>
        </is>
      </c>
      <c r="F6" s="104" t="inlineStr">
        <is>
          <t>จ่ายยา ferrous gluconate</t>
        </is>
      </c>
      <c r="G6" s="104" t="inlineStr">
        <is>
          <t>แนะนำให้พาผู้ป่วยไปโรงพยาบาลทันที</t>
        </is>
      </c>
      <c r="H6" s="104" t="inlineStr">
        <is>
          <t>จ่ายยา ferrous sulfate และ folic acid</t>
        </is>
      </c>
      <c r="I6" s="103" t="n">
        <v>4</v>
      </c>
      <c r="J6" s="104" t="inlineStr">
        <is>
          <t>✅ คำตอบที่ถูกต้อง: ข้อ ง. แนะนำให้พาผู้ป่วยไปโรงพยาบาลทันที
🎯 ทำไมข้อนี้ถึงถูก:
ผู้ป่วยเด็กมีอาการซีดเฉียบพลัน ปัสสาวะสีน้ำตาลคล้ำเหมือนสีโค้ก (hemoglobinuria) ภายหลังได้รับยา aspirin บ่งชี้ถึงภาวะเม็ดเลือดแดงแตกเฉียบพลัน (acute intravascular hemolysis) ในผู้ป่วย G6PD deficiency ซึ่งเป็นภาวะฉุกเฉินทางการแพทย์ที่เสี่ยงต่อภาวะไตวายเฉียบพลัน (acute renal failure) ต้องส่งตัวไปโรงพยาบาลทันที
🔍 ข้ออื่นผิดเพราะอะไร:
• ข้อ ก. (จ่ายยา folic acid): ไม่ใช่วิธีการแก้ไขภาวะฉุกเฉินของ acute hemolytic crisis
• ข้อ ข. (จ่ายยา vitamin B 12): ยาไม่มีบทบาทในการหยุดการแตกของเม็ดเลือดแดงเฉียบพลัน
• ข้อ ค. (จ่ายยา ferrous gluconate): การให้ธาตุเหล็กในขณะที่เม็ดเลือดแดงกำลังแตกเฉียบพลันอาจทำให้เกิด iron toxicity และทำลายไตซ้ำเติม
• ข้อ จ. (จ่ายยา ferrous sulfate และ folic acid): ภาวะนี้ไม่ได้เกิดจากการขาดสารอาหารหรือขาดธาตุเหล็ก การจ่ายยาเองที่ร้านยาทำให้ผู้ป่วยได้รับการรักษาล่าช้าและเป็นอันตรายถึงชีวิต</t>
        </is>
      </c>
      <c r="K6" s="103" t="n"/>
      <c r="L6" s="103" t="inlineStr">
        <is>
          <t>G6PD Deficiency Anemia</t>
        </is>
      </c>
      <c r="M6" s="103" t="inlineStr">
        <is>
          <t>Clinic</t>
        </is>
      </c>
      <c r="N6" s="104" t="n"/>
      <c r="O6" s="103" t="inlineStr">
        <is>
          <t>MCQ-P2</t>
        </is>
      </c>
      <c r="P6" s="103" t="inlineStr">
        <is>
          <t>Pharma Plus เล่มม่วง 2</t>
        </is>
      </c>
      <c r="Q6" s="103" t="inlineStr">
        <is>
          <t>CASE_P2_HEMA_C02</t>
        </is>
      </c>
      <c r="R6" s="104" t="inlineStr">
        <is>
          <t>Clinical Triage &amp; Emergency Referral in Acute Hemolysis</t>
        </is>
      </c>
    </row>
    <row r="7" ht="13.2" customHeight="1" s="49">
      <c r="A7" s="103" t="n">
        <v>5</v>
      </c>
      <c r="B7" s="104" t="inlineStr">
        <is>
          <t>ในกรณีหากพ่อเด็กตัดสินใจนำผู้ป่วยไปตรวจที่รพ. พบว่าเป็น G6PD อาการซีดในผู้ป่วยจัดเป็นแบบใด</t>
        </is>
      </c>
      <c r="C7" s="103" t="n"/>
      <c r="D7" s="104" t="inlineStr">
        <is>
          <t>Aplastic anemia</t>
        </is>
      </c>
      <c r="E7" s="104" t="inlineStr">
        <is>
          <t>Hemolytic anemia</t>
        </is>
      </c>
      <c r="F7" s="104" t="inlineStr">
        <is>
          <t>Pernicious anemia</t>
        </is>
      </c>
      <c r="G7" s="104" t="inlineStr">
        <is>
          <t>Chronic renal failure</t>
        </is>
      </c>
      <c r="H7" s="104" t="inlineStr">
        <is>
          <t>Iron deficiency failure</t>
        </is>
      </c>
      <c r="I7" s="103" t="n">
        <v>2</v>
      </c>
      <c r="J7" s="104" t="inlineStr">
        <is>
          <t>✅ คำตอบที่ถูกต้อง: ข้อ ข. Hemolytic anemia
🎯 ทำไมข้อนี้ถึงถูก:
ภาวะขาดเอนไซม์ G6PD (Glucose-6-Phosphate Dehydrogenase Deficiency) ทำให้เม็ดเลือดแดงขาด NADPH ในการปกป้องตนเองจาก oxidative stress เมื่อได้รับยา oxidant เช่น aspirin เม็ดเลือดแดงจะถูกทำลายและแตกตัวในหลอดเลือด จัดเป็นภาวะโลหิตจางจากเม็ดเลือดแดงแตก (Hemolytic anemia)
🔍 ข้ออื่นผิดเพราะอะไร:
• ข้อ ก. (Aplastic anemia): ไขกระดูกฝ่อ ไม่สามารถสร้างเม็ดเลือดทุกสายพันธุ์ (pancytopenia)
• ข้อ ค. (Pernicious anemia): ภาวะโลหิตจางเม็ดเลือดขนาดใหญ่จากการขาดวิตามินบี 12 เนื่องจากขาด intrinsic factor
• ข้อ ง. (Chronic renal failure): ภาวะไตวายเรื้อรัง ไม่ใช่ชนิดของภาวะโลหิตจางโดยตรง
• ข้อ จ. (Iron deficiency failure / anemia): โลหิตจางจากการขาดธาตุเหล็ก เป็นชนิด microcytic hypochromic ไม่ได้เกิดจากเม็ดเลือดแตก</t>
        </is>
      </c>
      <c r="K7" s="103" t="n"/>
      <c r="L7" s="103" t="inlineStr">
        <is>
          <t>G6PD Deficiency Anemia</t>
        </is>
      </c>
      <c r="M7" s="103" t="inlineStr">
        <is>
          <t>Clinic</t>
        </is>
      </c>
      <c r="N7" s="104" t="n"/>
      <c r="O7" s="103" t="inlineStr">
        <is>
          <t>MCQ-P2</t>
        </is>
      </c>
      <c r="P7" s="103" t="inlineStr">
        <is>
          <t>Pharma Plus เล่มม่วง 2</t>
        </is>
      </c>
      <c r="Q7" s="103" t="inlineStr">
        <is>
          <t>CASE_P2_HEMA_C02</t>
        </is>
      </c>
      <c r="R7" s="104" t="inlineStr">
        <is>
          <t>Pathophysiologic Classification of G6PD Deficiency Anemia</t>
        </is>
      </c>
    </row>
    <row r="8" ht="13.2" customHeight="1" s="49">
      <c r="A8" s="103" t="n">
        <v>6</v>
      </c>
      <c r="B8" s="104" t="inlineStr">
        <is>
          <t>ข้อใดควรใช้ในการรักษาผู้ป่วยรายนี้ในโรงพยาบาล</t>
        </is>
      </c>
      <c r="C8" s="103" t="n"/>
      <c r="D8" s="104" t="inlineStr">
        <is>
          <t>Platelet</t>
        </is>
      </c>
      <c r="E8" s="104" t="inlineStr">
        <is>
          <t>Folic acid</t>
        </is>
      </c>
      <c r="F8" s="104" t="inlineStr">
        <is>
          <t>Vitamin B12</t>
        </is>
      </c>
      <c r="G8" s="104" t="inlineStr">
        <is>
          <t>Ferrous sulfate</t>
        </is>
      </c>
      <c r="H8" s="104" t="inlineStr">
        <is>
          <t>Packed red cell</t>
        </is>
      </c>
      <c r="I8" s="103" t="n">
        <v>5</v>
      </c>
      <c r="J8" s="104" t="inlineStr">
        <is>
          <t>✅ คำตอบที่ถูกต้อง: ข้อ จ. Packed red cell
🎯 ทำไมข้อนี้ถึงถูก:
ในภาวะ acute severe hemolysis ที่มีอาการซีดรวดเร็วและระดับฮีโมโกลบินลดลงต่ำอย่างวิกฤต การรักษาประคับประคองที่จำเป็นเพื่อเพิ่มความสามารถในการนำพาออกซิเจนของเลือดทันทีคือการให้เม็ดเลือดแดงเข้มข้น (Packed red cells - PRC)
🔍 ข้ออื่นผิดเพราะอะไร:
• ข้อ ก. (Platelet): ใช้รักษาภาวะเกล็ดเลือดต่ำหรือมีภาวะเลือดออกรุนแรง ผู้ป่วยรายนี้ไม่ได้มีปัญหาเกล็ดเลือดต่ำ
• ข้อ ข. (Folic acid): ใช้เสริมระยะยาวเพื่อช่วยในการสร้างเม็ดเลือดแดงใหม่ แต่ไม่สามารถแก้ไขภาวะซีดวิกฤตเฉียบพลันได้ทันท่วงที
• ข้อ ค. (Vitamin B12): ใช้รักษา megaloblastic anemia ไม่ช่วยใน acute hemolysis
• ข้อ ง. (Ferrous sulfate): ห้ามให้ใน acute hemolysis เนื่องจากฮีโมโกลบินที่แตกจะปลดปล่อยธาตุเหล็กสะสมในร่างกายอยู่แล้ว</t>
        </is>
      </c>
      <c r="K8" s="103" t="n"/>
      <c r="L8" s="103" t="inlineStr">
        <is>
          <t>G6PD Deficiency Anemia</t>
        </is>
      </c>
      <c r="M8" s="103" t="inlineStr">
        <is>
          <t>Clinic</t>
        </is>
      </c>
      <c r="N8" s="104" t="n"/>
      <c r="O8" s="103" t="inlineStr">
        <is>
          <t>MCQ-P2</t>
        </is>
      </c>
      <c r="P8" s="103" t="inlineStr">
        <is>
          <t>Pharma Plus เล่มม่วง 2</t>
        </is>
      </c>
      <c r="Q8" s="103" t="inlineStr">
        <is>
          <t>CASE_P2_HEMA_C02</t>
        </is>
      </c>
      <c r="R8" s="104" t="inlineStr">
        <is>
          <t>Emergency Transfusion Management (Packed Red Cells)</t>
        </is>
      </c>
    </row>
    <row r="9" ht="13.2" customHeight="1" s="49">
      <c r="A9" s="103" t="n">
        <v>7</v>
      </c>
      <c r="B9" s="104" t="inlineStr">
        <is>
          <t>ปัจจัยใดที่น่าจะเป็นสาเหตุทำให้เกิดอาการซีดในคนไข้</t>
        </is>
      </c>
      <c r="C9" s="103" t="n"/>
      <c r="D9" s="104" t="inlineStr">
        <is>
          <t>Aspirin</t>
        </is>
      </c>
      <c r="E9" s="104" t="inlineStr">
        <is>
          <t>Vitamin C</t>
        </is>
      </c>
      <c r="F9" s="104" t="inlineStr">
        <is>
          <t>Amoxicillin</t>
        </is>
      </c>
      <c r="G9" s="104" t="inlineStr">
        <is>
          <t>Amitriptyline</t>
        </is>
      </c>
      <c r="H9" s="104" t="inlineStr">
        <is>
          <t>กินแต่เนื้อสัตว์ ไม่ชอบกินผัก</t>
        </is>
      </c>
      <c r="I9" s="103" t="n">
        <v>1</v>
      </c>
      <c r="J9" s="104" t="inlineStr">
        <is>
          <t>✅ คำตอบที่ถูกต้อง: ข้อ ก. Aspirin
🎯 ทำไมข้อนี้ถึงถูก:
Aspirin (acetylsalicylic acid) เป็นยาแก้ปวดลดการอักเสบที่มีคุณสมบัติเป็น oxidative agent ซึ่งสามารถกระตุ้นให้เกิดภาวะเม็ดเลือดแดงแตกเฉียบพลัน (acute hemolysis) ในผู้ป่วยที่มีภาวะขาดเอนไซม์ G6PD
🔍 ข้ออื่นผิดเพราะอะไร:
• ข้อ ข. (Vitamin C): แม้วิตามินซีขนาดสูงมากอาจก่อ oxidative stress ได้บ้าง แต่ในกรณีนี้มีประวัติได้ aspirin ชัดเจนก่อนเกิดอาการทันที
• ข้อ ค. (Amoxicillin): เป็นยาปฏิชีวนะที่มีความปลอดภัยสูง ไม่ใช่ยา oxidant ใน G6PD
• ข้อ ง. (Amitriptyline): ไม่มีความสัมพันธ์กับการกระตุ้นการแตกของเม็ดเลือดแดงใน G6PD
• ข้อ จ. (กินแต่เนื้อสัตว์ ไม่ชอบกินผัก): เป็นพฤติกรรมการรับประทานอาหารที่อาจสัมพันธ์กับการขาดโฟเลตหรือใยอาหาร แต่ไม่ทำให้เกิดปัสสาวะสีโค้กเฉียบพลัน</t>
        </is>
      </c>
      <c r="K9" s="103" t="n"/>
      <c r="L9" s="103" t="inlineStr">
        <is>
          <t>G6PD Deficiency Anemia</t>
        </is>
      </c>
      <c r="M9" s="103" t="inlineStr">
        <is>
          <t>Clinic</t>
        </is>
      </c>
      <c r="N9" s="104" t="n"/>
      <c r="O9" s="103" t="inlineStr">
        <is>
          <t>MCQ-P2</t>
        </is>
      </c>
      <c r="P9" s="103" t="inlineStr">
        <is>
          <t>Pharma Plus เล่มม่วง 2</t>
        </is>
      </c>
      <c r="Q9" s="103" t="inlineStr">
        <is>
          <t>CASE_P2_HEMA_C02</t>
        </is>
      </c>
      <c r="R9" s="104" t="inlineStr">
        <is>
          <t>Oxidative Trigger Identification (Aspirin)</t>
        </is>
      </c>
    </row>
    <row r="10" ht="13.2" customHeight="1" s="49">
      <c r="A10" s="103" t="n">
        <v>8</v>
      </c>
      <c r="B10" s="104" t="inlineStr">
        <is>
          <t>เมื่อเด็กชายคนนี้โตขึ้นและจะแต่งงานข้อใดถูก</t>
        </is>
      </c>
      <c r="C10" s="103" t="n"/>
      <c r="D10" s="104" t="inlineStr">
        <is>
          <t>แต่งงานกันได้แต่ไม่ควรมีลูก เพราะสามารถถ่ายทอดทางพันธุกรรมได้</t>
        </is>
      </c>
      <c r="E10" s="104" t="inlineStr">
        <is>
          <t>แต่งงานกันได้ และหากตั้งครรภ์เป็นลูกชายให้ทำแท้ง แต่ถ้าเป็นหญิงไม่เป็นไร</t>
        </is>
      </c>
      <c r="F10" s="104" t="inlineStr">
        <is>
          <t>แต่งงานกันได้ และหากตั้งครรภ์เป็นลูกหญิงให้ทำแท้ง แต่ถ้าชายเป็นไม่เป็นไร</t>
        </is>
      </c>
      <c r="G10" s="104" t="inlineStr">
        <is>
          <t>ทุกคนเป็นโรคนี้ได้เท่ากัน ไม่ว่าชายหรือหญิง</t>
        </is>
      </c>
      <c r="H10" s="104" t="inlineStr">
        <is>
          <t>แต่งไม่ได้ จะทำให้ไม่มีคุณภาพชีวิตมีความทุกข์ไปตลอดชีวิต เป็นการทำบาป</t>
        </is>
      </c>
      <c r="I10" s="103" t="n">
        <v>1</v>
      </c>
      <c r="J10" s="104" t="inlineStr">
        <is>
          <t>✅ คำตอบที่ถูกต้อง: ข้อ ก. แต่งงานกันได้แต่ไม่ควรมีลูก เพราะสามารถถ่ายทอดทางพันธุกรรมได้
🎯 ทำไมข้อนี้ถึงถูก:
โรคขาดเอนไซม์ G6PD มีการถ่ายทอดทางพันธุกรรมแบบ X-linked recessive ผู้ชายที่เป็นโรคจะถ่ายทอดยีนผิดปกติบนโครโมโซม X ไปยังลูกสาวทุกคน (ลูกสาวทุกคนจะเป็นพาหะหรือ obligate carrier) ในตัวเลือกข้อสอบข้อ ก จึงเป็นคำตอบที่เน้นประเด็นการถ่ายทอดทางพันธุกรรม
🔍 ข้ออื่นผิดเพราะอะไร:
• ข้อ ข. (ให้ทำแท้งลูกชาย): ขัดต่อหลักจริยธรรมทางการแพทย์อย่างรุนแรง และพ่อส่งโครโมโซม Y ให้ลูกชาย ลูกชายจึงไม่ได้รับยีนผิดปกติจากพ่อ
• ข้อ ค. (ให้ทำแท้งลูกหญิง): ขัดต่อหลักจริยธรรมและกฎหมายทางการแพทย์
• ข้อ ง. (ทุกคนเป็นโรคนี้ได้เท่ากัน): ไม่ถูกต้อง เพราะเป็น X-linked recessive โรคนี้จึงพบในเพศชายมากกว่าเพศหญิงอย่างชัดเจน
• ข้อ จ. (แต่งไม่ได้ เป็นการทำบาป): ไม่ถูกต้อง ผู้ป่วย G6PD สามารถใช้ชีวิตอย่างปกติและมีคุณภาพชีวิตที่ดีได้หากหลีกเลี่ยงยาและสาร oxidant</t>
        </is>
      </c>
      <c r="K10" s="103" t="n"/>
      <c r="L10" s="103" t="inlineStr">
        <is>
          <t>G6PD Deficiency Anemia</t>
        </is>
      </c>
      <c r="M10" s="103" t="inlineStr">
        <is>
          <t>SAP</t>
        </is>
      </c>
      <c r="N10" s="104" t="n"/>
      <c r="O10" s="103" t="inlineStr">
        <is>
          <t>MCQ-P2</t>
        </is>
      </c>
      <c r="P10" s="103" t="inlineStr">
        <is>
          <t>Pharma Plus เล่มม่วง 2</t>
        </is>
      </c>
      <c r="Q10" s="103" t="inlineStr">
        <is>
          <t>CASE_P2_HEMA_C02</t>
        </is>
      </c>
      <c r="R10" s="104" t="inlineStr">
        <is>
          <t>Genetic Inheritance &amp; Pre-marital Counseling</t>
        </is>
      </c>
    </row>
    <row r="11" ht="13.2" customHeight="1" s="49">
      <c r="A11" s="103" t="n">
        <v>9</v>
      </c>
      <c r="B11" s="104" t="inlineStr">
        <is>
          <t>ข้อมูลของผู้ป่วยในข้อใดไม่เกี่ยวข้องกับภาวะ G-6-PD Deficiency anemia</t>
        </is>
      </c>
      <c r="C11" s="103" t="n"/>
      <c r="D11" s="104" t="inlineStr">
        <is>
          <t>เป็นผู้ชาย</t>
        </is>
      </c>
      <c r="E11" s="104" t="inlineStr">
        <is>
          <t>มีโปแตสเซียมสูง</t>
        </is>
      </c>
      <c r="F11" s="104" t="inlineStr">
        <is>
          <t>มีการติดเชื้อในทางเดินปัสสาวะ</t>
        </is>
      </c>
      <c r="G11" s="104" t="inlineStr">
        <is>
          <t>ได้รับยา co-trimoxazole</t>
        </is>
      </c>
      <c r="H11" s="104" t="inlineStr">
        <is>
          <t>ได้รับยา ranitidine</t>
        </is>
      </c>
      <c r="I11" s="103" t="n">
        <v>5</v>
      </c>
      <c r="J11" s="104" t="inlineStr">
        <is>
          <t>✅ คำตอบที่ถูกต้อง: ข้อ จ. ได้รับยา ranitidine
🎯 ทำไมข้อนี้ถึงถูก:
Ranitidine (H2-receptor antagonist) ไม่ใช่สารกลุ่ม oxidant และไม่มีคุณสมบัติกระตุ้นให้เกิดภาวะเม็ดเลือดแดงแตกในผู้ป่วย G6PD deficiency จึงเป็นข้อมูลที่ไม่เกี่ยวข้องกับการเกิดโรค
🔍 ข้ออื่นผิดเพราะอะไร:
• ข้อ ก. (เป็นผู้ชาย): โรคถ่ายทอดทางโครโมโซม X แบบ recessive จึงพบอาการแสดงชัดเจนในเพศชาย (hemizygous)
• ข้อ ข. (มีโปแตสเซียมสูง): การแตกของเม็ดเลือดแดงจำนวนมากจะปลดปล่อย intracellular potassium ออกสู่กระแสเลือด ก่อให้เกิด hyperkalemia และเสี่ยงไตวาย
• ข้อ ค. (มีการติดเชื้อทางเดินปัสสาวะ): การติดเชื้อ (infection) เป็นตัวกระตุ้นให้เม็ดเลือดขาวสร้าง free radicals และก่อให้เกิด oxidative stress
• ข้อ ง. (ได้รับยา co-trimoxazole): Sulfamethoxazole ในสูตรยาเป็นยา oxidant ความเสี่ยงสูงที่เป็นตัวการสำคัญทำให้เม็ดเลือดแดงแตกเฉียบพลัน</t>
        </is>
      </c>
      <c r="K11" s="103" t="n"/>
      <c r="L11" s="103" t="inlineStr">
        <is>
          <t>G6PD Deficiency Anemia</t>
        </is>
      </c>
      <c r="M11" s="103" t="inlineStr">
        <is>
          <t>Clinic</t>
        </is>
      </c>
      <c r="N11" s="104" t="n"/>
      <c r="O11" s="103" t="inlineStr">
        <is>
          <t>MCQ-P2</t>
        </is>
      </c>
      <c r="P11" s="103" t="inlineStr">
        <is>
          <t>Pharma Plus เล่มม่วง 2</t>
        </is>
      </c>
      <c r="Q11" s="103" t="inlineStr">
        <is>
          <t>CASE_P2_HEMA_C03</t>
        </is>
      </c>
      <c r="R11" s="104" t="inlineStr">
        <is>
          <t>Etiologic Factors in G6PD Hemolysis</t>
        </is>
      </c>
    </row>
    <row r="12" ht="13.2" customHeight="1" s="49">
      <c r="A12" s="103" t="n">
        <v>10</v>
      </c>
      <c r="B12" s="104" t="inlineStr">
        <is>
          <t>ข้อใดไม่ใช่อาการหรืออาการแสดงของภาวะ G-6-PD Deficiency anemia ในผู้ป่วยรายนี้</t>
        </is>
      </c>
      <c r="C12" s="103" t="n"/>
      <c r="D12" s="104" t="inlineStr">
        <is>
          <t>อาการเหนื่อยเพลีย</t>
        </is>
      </c>
      <c r="E12" s="104" t="inlineStr">
        <is>
          <t>ปัสสาวะมีสีคล้ำเหมือนสีน้ำปลา</t>
        </is>
      </c>
      <c r="F12" s="104" t="inlineStr">
        <is>
          <t>มีประวัติเป็นโรคกระเพาะอาหาร</t>
        </is>
      </c>
      <c r="G12" s="104" t="inlineStr">
        <is>
          <t>Hb 8 g/dL (normal; 12-16), Hct 22% (normal; 38-48)</t>
        </is>
      </c>
      <c r="H12" s="104" t="inlineStr">
        <is>
          <t>Total bilirubin 4 mg/L (normal; &lt;1)</t>
        </is>
      </c>
      <c r="I12" s="103" t="n">
        <v>3</v>
      </c>
      <c r="J12" s="104" t="inlineStr">
        <is>
          <t>✅ คำตอบที่ถูกต้อง: ข้อ ค. มีประวัติเป็นโรคกระเพาะอาหาร
🎯 ทำไมข้อนี้ถึงถูก:
ประวัติโรคกระเพาะอาหาร (peptic ulcer) เป็นเพียงโรคร่วมส่วนตัวของผู้ป่วย ไม่ใช่อาการหรือผลสืบเนื่องทางคลินิกที่เกิดจากภาวะเม็ดเลือดแดงแตกใน G6PD deficiency
🔍 ข้ออื่นผิดเพราะอะไร:
• ข้อ ก. (อาการเหนื่อยเพลีย): เป็นอาการสำคัญของภาวะซีดจากการขาดออกซิเจนไปเลี้ยงเนื้อเยื่อ
• ข้อ ข. (ปัสสาวะมีสีคล้ำเหมือนสีน้ำปลา): เกิดจาก hemoglobinuria และ hemosiderinuria จากเม็ดเลือดแดงแตกในหลอดเลือด
• ข้อ ง. (Hb 8 g/dL, Hct 22%): บ่งชี้ภาวะโลหิตจางรุนแรงเฉียบพลัน
• ข้อ จ. (Total bilirubin 4 mg/L): แสดงถึง indirect hyperbilirubinemia จาก heme degradation หลังเม็ดเลือดแดงแตก</t>
        </is>
      </c>
      <c r="K12" s="103" t="n"/>
      <c r="L12" s="103" t="inlineStr">
        <is>
          <t>G6PD Deficiency Anemia</t>
        </is>
      </c>
      <c r="M12" s="103" t="inlineStr">
        <is>
          <t>Clinic</t>
        </is>
      </c>
      <c r="N12" s="104" t="n"/>
      <c r="O12" s="103" t="inlineStr">
        <is>
          <t>MCQ-P2</t>
        </is>
      </c>
      <c r="P12" s="103" t="inlineStr">
        <is>
          <t>Pharma Plus เล่มม่วง 2</t>
        </is>
      </c>
      <c r="Q12" s="103" t="inlineStr">
        <is>
          <t>CASE_P2_HEMA_C03</t>
        </is>
      </c>
      <c r="R12" s="104" t="inlineStr">
        <is>
          <t>Signs &amp; Symptoms of Acute Hemolytic Anemia</t>
        </is>
      </c>
    </row>
    <row r="13" ht="13.2" customHeight="1" s="49">
      <c r="A13" s="103" t="n">
        <v>11</v>
      </c>
      <c r="B13" s="104" t="inlineStr">
        <is>
          <t>ข้อใดไม่ถูกต้องในการเกิด G-6-PD Deficiency anemia</t>
        </is>
      </c>
      <c r="C13" s="103" t="n"/>
      <c r="D13" s="104" t="inlineStr">
        <is>
          <t>การติดเชื้อทำให้ร่างกายสร้างอนุมูลอิสระมากขึ้น</t>
        </is>
      </c>
      <c r="E13" s="104" t="inlineStr">
        <is>
          <t>มี oxidative stress สูงเนื่องจากมี H2O2 ภายในเซลล์</t>
        </is>
      </c>
      <c r="F13" s="104" t="inlineStr">
        <is>
          <t>H2O2 ทำให้เกิด Sulfhydryl-hemoglobin ทำให้เม็ดเลือดแดงแตก</t>
        </is>
      </c>
      <c r="G13" s="104" t="inlineStr">
        <is>
          <t>ฮีโมโกลบินตกตะกอนในเม็ดเลือดแดง ทำให้ถูก macrophage ที่ม้ามจับกิน</t>
        </is>
      </c>
      <c r="H13" s="104" t="inlineStr">
        <is>
          <t>การขาดเอนไซม์ G-6-PD ทำให้ reduced glutathione เพิ่มขึ้น เกิดการแตกของเม็ดเลือดแดง</t>
        </is>
      </c>
      <c r="I13" s="103" t="n">
        <v>3</v>
      </c>
      <c r="J13" s="104" t="inlineStr">
        <is>
          <t>✅ คำตอบที่ถูกต้อง: ข้อ ค. H2O2 ทำให้เกิด Sulfhydryl-hemoglobin ทำให้เม็ดเลือดแดงแตก
🎯 ทำไมข้อนี้ถึงถูก:
ตามเฉลยทางการระบุข้อ ค. โดยกลไกที่แท้จริงคือ H2O2 ออกซิไดส์หมู่ sulfhydryl (-SH) ของ globin chain ให้กลายเป็น disulfide bond ทำให้สายโปรตีนเสียสภาพและตกตะกอนเป็น Heinz bodies ไม่ได้เกิด sulfhydryl-hemoglobin (หมายเหตุ: ข้อ จ. ก็มีข้อความผิดทางชีวเคมีเช่นกัน เนื่องจากการขาด G6PD จะทำให้ reduced glutathione "ลดลง" ไม่ใช่เพิ่มขึ้น)
🔍 ข้ออื่นผิดเพราะอะไร:
• ข้อ ก. (การติดเชื้อสร้างอนุมูลอิสระมากขึ้น): ถูกต้อง กระบวนการอักเสบและการกำจัดเชื้อของเม็ดเลือดขาวสร้าง reactive oxygen species
• ข้อ ข. (oxidative stress สูงจาก H2O2): ถูกต้อง เม็ดเลือดแดงสะสมไฮโดรเจนเปอร์ออกไซด์เมื่อขาดเอนไซม์ glutathione peroxidase ที่ทำงานร่วมกับ GSH
• ข้อ ง. (ฮีโมโกลบินตกตะกอนถูก macrophage ที่ม้ามจับกิน): ถูกต้อง เม็ดเลือดแดงที่มี Heinz bodies จะถูกดึงกินที่ม้ามเกิดเป็น bite cells / blister cells
• ข้อ จ. (การขาด G-6-PD ทำให้ reduced glutathione เพิ่มขึ้น): ในทางวิชาการข้อนี้เป็นประโยคที่ผิดหลักชีวเคมีเช่นกัน เพราะระดับ GSH จะลดลงอย่างมาก
📌 หมายเหตุ: [RECONSTRUCTED: ชี้แจงประเด็นชีวเคมีเปรียบเทียบระหว่างตัวเลือก ค และ จ ตามมาตรฐานตำราโลหิตวิทยา]</t>
        </is>
      </c>
      <c r="K13" s="103" t="n"/>
      <c r="L13" s="103" t="inlineStr">
        <is>
          <t>G6PD Deficiency Anemia</t>
        </is>
      </c>
      <c r="M13" s="103" t="inlineStr">
        <is>
          <t>Clinic</t>
        </is>
      </c>
      <c r="N13" s="104" t="inlineStr">
        <is>
          <t>[RECONSTRUCTED: ชี้แจงประเด็นชีวเคมีเปรียบเทียบระหว่างตัวเลือก ค และ จ ตามมาตรฐานตำราโลหิตวิทยา]</t>
        </is>
      </c>
      <c r="O13" s="103" t="inlineStr">
        <is>
          <t>MCQ-P2</t>
        </is>
      </c>
      <c r="P13" s="103" t="inlineStr">
        <is>
          <t>Pharma Plus เล่มม่วง 2</t>
        </is>
      </c>
      <c r="Q13" s="103" t="inlineStr">
        <is>
          <t>CASE_P2_HEMA_C03</t>
        </is>
      </c>
      <c r="R13" s="104" t="inlineStr">
        <is>
          <t>Biochemical Mechanism of Oxidative Hemolysis</t>
        </is>
      </c>
    </row>
    <row r="14" ht="13.2" customHeight="1" s="49">
      <c r="A14" s="103" t="n">
        <v>12</v>
      </c>
      <c r="B14" s="104" t="inlineStr">
        <is>
          <t>ยาในข้อใดทำให้เกิดภาวะเม็ดเลือดแตกเฉียบพลันในผู้ป่วย G-6-PD deficiency anemia</t>
        </is>
      </c>
      <c r="C14" s="103" t="n"/>
      <c r="D14" s="104" t="inlineStr">
        <is>
          <t>Heparin</t>
        </is>
      </c>
      <c r="E14" s="104" t="inlineStr">
        <is>
          <t>Primaquine</t>
        </is>
      </c>
      <c r="F14" s="104" t="inlineStr">
        <is>
          <t>Cloxacillin</t>
        </is>
      </c>
      <c r="G14" s="104" t="inlineStr">
        <is>
          <t>Warfarin</t>
        </is>
      </c>
      <c r="H14" s="104" t="inlineStr">
        <is>
          <t>Penicillin</t>
        </is>
      </c>
      <c r="I14" s="103" t="n">
        <v>2</v>
      </c>
      <c r="J14" s="104" t="inlineStr">
        <is>
          <t>✅ คำตอบที่ถูกต้อง: ข้อ ข. Primaquine
🎯 ทำไมข้อนี้ถึงถูก:
Primaquine (ยาต้านมาลาเรียกลุ่ม 8-aminoquinoline) จัดเป็นยาที่มีความเสี่ยงสูงมาก (high-risk drug) ในการเหนี่ยวนำให้เกิด acute hemolytic anemia ในผู้ป่วยพร่องเอนไซม์ G6PD จำเป็นต้องตรวจคัดกรองระดับเอนไซม์ G6PD ก่อนเริ่มยาทุกครั้ง
🔍 ข้ออื่นผิดเพราะอะไร:
• ข้อ ก. (Heparin): เป็นยาต้านการแข็งตัวของเลือด ไม่ได้มีฤทธิ์ oxidant
• ข้อ ค. (Cloxacillin): ยาปฏิชีวนะกลุ่ม penicillinase-resistant penicillin มีความปลอดภัยใน G6PD
• ข้อ ง. (Warfarin): เป็น vitamin K antagonist ไม่ก่อให้เกิดเม็ดเลือดแดงแตกใน G6PD
• ข้อ จ. (Penicillin): ยาปฏิชีวนะทั่วไป ปลอดภัยในผู้ป่วย G6PD</t>
        </is>
      </c>
      <c r="K14" s="103" t="n"/>
      <c r="L14" s="103" t="inlineStr">
        <is>
          <t>G6PD Deficiency Anemia</t>
        </is>
      </c>
      <c r="M14" s="103" t="inlineStr">
        <is>
          <t>Clinic</t>
        </is>
      </c>
      <c r="N14" s="104" t="n"/>
      <c r="O14" s="103" t="inlineStr">
        <is>
          <t>MCQ-P2</t>
        </is>
      </c>
      <c r="P14" s="103" t="inlineStr">
        <is>
          <t>Pharma Plus เล่มม่วง 2</t>
        </is>
      </c>
      <c r="Q14" s="103" t="inlineStr">
        <is>
          <t>CASE_P2_HEMA_C03</t>
        </is>
      </c>
      <c r="R14" s="104" t="inlineStr">
        <is>
          <t>High-Risk Oxidative Drugs (Primaquine)</t>
        </is>
      </c>
    </row>
    <row r="15" ht="13.2" customHeight="1" s="49">
      <c r="A15" s="103" t="n">
        <v>13</v>
      </c>
      <c r="B15" s="104" t="inlineStr">
        <is>
          <t>การรักษาภาวะ acute anemia ในข้อใดเหมาะสมกับผู้ป่วยรายนี้</t>
        </is>
      </c>
      <c r="C15" s="103" t="n"/>
      <c r="D15" s="104" t="inlineStr">
        <is>
          <t>ให้เลือด</t>
        </is>
      </c>
      <c r="E15" s="104" t="inlineStr">
        <is>
          <t>Ferrous sulfate</t>
        </is>
      </c>
      <c r="F15" s="104" t="inlineStr">
        <is>
          <t>Ferrous sulfate ร่วมกับ Folic acid</t>
        </is>
      </c>
      <c r="G15" s="104" t="inlineStr">
        <is>
          <t>Vitamin B12</t>
        </is>
      </c>
      <c r="H15" s="104" t="inlineStr">
        <is>
          <t>Erythropoietin</t>
        </is>
      </c>
      <c r="I15" s="103" t="n">
        <v>1</v>
      </c>
      <c r="J15" s="104" t="inlineStr">
        <is>
          <t>✅ คำตอบที่ถูกต้อง: ข้อ ก. ให้เลือด
🎯 ทำไมข้อนี้ถึงถูก:
ผู้ป่วยรายนี้มีภาวะ acute hemolysis ร่วมกับไตวายเฉียบพลันและระดับ Hb ต่ำลงถึง 8 g/dL การรักษาที่จำเป็นเร่งด่วนเพื่อรักษาออกซิเจนในเนื้อเยื่อและประคับประคองการไหลเวียนโลหิตคือการให้เลือด (packed red blood cells transfusion)
🔍 ข้ออื่นผิดเพราะอะไร:
• ข้อ ข. (Ferrous sulfate): ห้ามใช้เนื่องจากไม่ใช่ภาวะขาดธาตุเหล็ก และการให้เหล็กเสริมในภาวะเม็ดเลือดแตกจะเพิ่มภาวะเหล็กเกินและทำลายไต
• ข้อ ค. (Ferrous sulfate ร่วมกับ Folic acid): ห้ามให้ธาตุเหล็กด้วยเหตุผลเดียวกัน
• ข้อ ง. (Vitamin B12): ใช้รักษา megaloblastic anemia ไม่ช่วยในภาวะ acute hemolysis
• ข้อ จ. (Erythropoietin): ร่างกายตอบสนองสร้าง erythropoietin เองอยู่แล้วในภาวะ hemolysis และการออกฤทธิ์ต้องใช้เวลานานหลายวันถึงสัปดาห์ ไม่เหมาะกับภาวะฉุกเฉิน</t>
        </is>
      </c>
      <c r="K15" s="103" t="n"/>
      <c r="L15" s="103" t="inlineStr">
        <is>
          <t>G6PD Deficiency Anemia</t>
        </is>
      </c>
      <c r="M15" s="103" t="inlineStr">
        <is>
          <t>Clinic</t>
        </is>
      </c>
      <c r="N15" s="104" t="n"/>
      <c r="O15" s="103" t="inlineStr">
        <is>
          <t>MCQ-P2</t>
        </is>
      </c>
      <c r="P15" s="103" t="inlineStr">
        <is>
          <t>Pharma Plus เล่มม่วง 2</t>
        </is>
      </c>
      <c r="Q15" s="103" t="inlineStr">
        <is>
          <t>CASE_P2_HEMA_C03</t>
        </is>
      </c>
      <c r="R15" s="104" t="inlineStr">
        <is>
          <t>Acute Severe Anemia Management (Blood Transfusion)</t>
        </is>
      </c>
    </row>
    <row r="16" ht="13.2" customHeight="1" s="49">
      <c r="A16" s="103" t="n">
        <v>14</v>
      </c>
      <c r="B16" s="104" t="inlineStr">
        <is>
          <t>ข้อใดผิดเกี่ยวกับคำแนะนำที่ควรให้แก่ผู้ป่วยรายนี้</t>
        </is>
      </c>
      <c r="C16" s="103" t="n"/>
      <c r="D16" s="104" t="inlineStr">
        <is>
          <t>หลีกเลี่ยงการใช้ยาที่ทำให้เกิดเม็ดเลือดแดงแตก</t>
        </is>
      </c>
      <c r="E16" s="104" t="inlineStr">
        <is>
          <t>การติดเชื้อทำให้เม็ดเลือดแดงแตกได้</t>
        </is>
      </c>
      <c r="F16" s="104" t="inlineStr">
        <is>
          <t>ให้สังเกตอาการเม็ดเลือดแดงแตก ถ้าเกิดขึ้นอีกให้รีบมาพบแพทย์</t>
        </is>
      </c>
      <c r="G16" s="104" t="inlineStr">
        <is>
          <t>หยุดใช้ยา ranitidine เพราะเป็นสาเหตุของเม็ดเลือดแดงแตก</t>
        </is>
      </c>
      <c r="H16" s="104" t="inlineStr">
        <is>
          <t>รับประทานอาหารที่มีธาตุเหล็กเพื่อเสริมสร้างเม็ดเลือด</t>
        </is>
      </c>
      <c r="I16" s="103" t="n">
        <v>4</v>
      </c>
      <c r="J16" s="104" t="inlineStr">
        <is>
          <t>✅ คำตอบที่ถูกต้อง: ข้อ ง. หยุดใช้ยา ranitidine เพราะเป็นสาเหตุของเม็ดเลือดแดงแตก
🎯 ทำไมข้อนี้ถึงถูก:
Ranitidine ไม่ได้เป็นสาเหตุของการเกิดเม็ดเลือดแดงแตกในผู้ป่วย G6PD deficiency ยาที่เป็นสาเหตุแท้จริงในเคสนี้คือ Co-trimoxazole ดังนั้นคำแนะนำให้หยุด ranitidine ด้วยเหตุผลว่าเป็นสาเหตุของเม็ดเลือดแดงแตกจึงเป็นข้อความที่ไม่ถูกต้อง
🔍 ข้ออื่นผิดเพราะอะไร:
• ข้อ ก. (หลีกเลี่ยงยาที่ทำให้เม็ดเลือดแดงแตก): ถูกต้อง ผู้ป่วยต้องพกบัตรประจำตัว G6PD และหลีกเลี่ยงยากลุ่มเสี่ยง
• ข้อ ข. (การติดเชื้อทำให้เม็ดเลือดแดงแตกได้): ถูกต้อง การติดเชื้อกระตุ้นภาวะ oxidative stress ได้
• ข้อ ค. (สังเกตอาการซีด ปัสสาวะสีโค้ก): ถูกต้อง หากมีอาการควรรีบพบแพทย์ทันที
• ข้อ จ. (รับประทานอาหารที่มีธาตุเหล็ก): อาหารบำรุงสุขภาพทั่วไปสามารถรับประทานได้ตามปกติ แต่ไม่ควรใช้ยาบำรุงธาตุเหล็กขนาดสูง</t>
        </is>
      </c>
      <c r="K16" s="103" t="n"/>
      <c r="L16" s="103" t="inlineStr">
        <is>
          <t>G6PD Deficiency Anemia</t>
        </is>
      </c>
      <c r="M16" s="103" t="inlineStr">
        <is>
          <t>Clinic</t>
        </is>
      </c>
      <c r="N16" s="104" t="n"/>
      <c r="O16" s="103" t="inlineStr">
        <is>
          <t>MCQ-P2</t>
        </is>
      </c>
      <c r="P16" s="103" t="inlineStr">
        <is>
          <t>Pharma Plus เล่มม่วง 2</t>
        </is>
      </c>
      <c r="Q16" s="103" t="inlineStr">
        <is>
          <t>CASE_P2_HEMA_C03</t>
        </is>
      </c>
      <c r="R16" s="104" t="inlineStr">
        <is>
          <t>Patient Counseling &amp; Prevention of Future Attacks</t>
        </is>
      </c>
    </row>
    <row r="17" ht="13.2" customHeight="1" s="49">
      <c r="A17" s="103" t="n">
        <v>15</v>
      </c>
      <c r="B17" s="104" t="inlineStr">
        <is>
          <t>ความเป็นพิษต่อระบบเลือดแบบใดที่ไม่มีสาเหตุจาก drug induce</t>
        </is>
      </c>
      <c r="C17" s="103" t="n"/>
      <c r="D17" s="104" t="inlineStr">
        <is>
          <t>Autoimmune-induced hemolysis</t>
        </is>
      </c>
      <c r="E17" s="104" t="inlineStr">
        <is>
          <t>Bone marrow suppression</t>
        </is>
      </c>
      <c r="F17" s="104" t="inlineStr">
        <is>
          <t>Methemoglobinemia</t>
        </is>
      </c>
      <c r="G17" s="104" t="inlineStr">
        <is>
          <t>Sickle cell anemia</t>
        </is>
      </c>
      <c r="H17" s="104" t="inlineStr">
        <is>
          <t>Hemolytic anemia</t>
        </is>
      </c>
      <c r="I17" s="103" t="n">
        <v>4</v>
      </c>
      <c r="J17" s="104" t="inlineStr">
        <is>
          <t>✅ คำตอบที่ถูกต้อง: ข้อ ง. Sickle cell anemia
🎯 ทำไมข้อนี้ถึงถูก:
Sickle cell anemia เป็นโรคทางพันธุกรรมแบบ autosomal recessive เกิดจากการกลายพันธุ์จุดเดียว (point mutation) ที่ตำแหน่ง codon 6 ของ beta-globin gene (กรดอะมิโน glutamic acid เปลี่ยนเป็น valine) ไม่ได้เกิดจากยาเหนี่ยวนำ (drug-induced)
🔍 ข้ออื่นผิดเพราะอะไร:
• ข้อ ก. (Autoimmune-induced hemolysis): เกิดจากยาได้ เช่น Methyldopa, Penicillin
• ข้อ ข. (Bone marrow suppression): เกิดจากยาเคมีบำบัด หรือยาต้านจุลชีพ เช่น Chloramphenicol
• ข้อ ค. (Methemoglobinemia): เกิดจากยา oxidant เช่น Dapsone, Benzocaine, Nitrites
• ข้อ จ. (Hemolytic anemia): เกิดจากยาได้ทั้งแบบ immune-mediated และ non-immune oxidant stress</t>
        </is>
      </c>
      <c r="K17" s="103" t="n"/>
      <c r="L17" s="103" t="inlineStr">
        <is>
          <t>Drug-Induced Hematologic Disorders</t>
        </is>
      </c>
      <c r="M17" s="103" t="inlineStr">
        <is>
          <t>Clinic</t>
        </is>
      </c>
      <c r="N17" s="104" t="n"/>
      <c r="O17" s="103" t="inlineStr">
        <is>
          <t>MCQ-P2</t>
        </is>
      </c>
      <c r="P17" s="103" t="inlineStr">
        <is>
          <t>Pharma Plus เล่มม่วง 2</t>
        </is>
      </c>
      <c r="Q17" s="103" t="inlineStr">
        <is>
          <t>CASE_P2_HEMA_C03</t>
        </is>
      </c>
      <c r="R17" s="104" t="inlineStr">
        <is>
          <t>Genetic vs Drug-Induced Hematologic Toxicities</t>
        </is>
      </c>
    </row>
    <row r="18" ht="13.2" customHeight="1" s="49">
      <c r="A18" s="103" t="n">
        <v>16</v>
      </c>
      <c r="B18" s="104" t="inlineStr">
        <is>
          <t>ยาต่อไปนี้ตัวใดทำให้อุจจาระเป็นสีดำ</t>
        </is>
      </c>
      <c r="C18" s="103" t="n"/>
      <c r="D18" s="104" t="inlineStr">
        <is>
          <t>Folic acid</t>
        </is>
      </c>
      <c r="E18" s="104" t="inlineStr">
        <is>
          <t>Vitamin B12</t>
        </is>
      </c>
      <c r="F18" s="104" t="inlineStr">
        <is>
          <t>Dapsone</t>
        </is>
      </c>
      <c r="G18" s="104" t="inlineStr">
        <is>
          <t>Erythropoietin</t>
        </is>
      </c>
      <c r="H18" s="104" t="inlineStr">
        <is>
          <t>Ferrous sulfate</t>
        </is>
      </c>
      <c r="I18" s="103" t="n">
        <v>5</v>
      </c>
      <c r="J18" s="104" t="inlineStr">
        <is>
          <t>✅ คำตอบที่ถูกต้อง: ข้อ จ. Ferrous sulfate
🎯 ทำไมข้อนี้ถึงถูก:
การรับประทานธาตุเหล็ก เช่น Ferrous sulfate ธาตุเหล็กส่วนที่ไม่ถูกดูดซึมในทางเดินอาหารจะทำปฏิกิริยากับ hydrogen sulfide ที่สร้างจากแบคทีเรียในลำไส้ กลายเป็นสารประกอบ Iron sulfide ซึ่งมีสีดำ ทำให้อุจจาระเปลี่ยนเป็นสีดำสนิท (black/dark stool) ถือเป็นผลข้างเคียงที่ไม่อันตรายแต่ต้องแจ้งผู้ป่วยล่วงหน้า
🔍 ข้ออื่นผิดเพราะอะไร:
• ข้อ ก. (Folic acid): วิตามินบำรุงเลือด ไม่ทำให้อุจจาระมีสีดำ
• ข้อ ข. (Vitamin B12): ไม่เปลี่ยนสีของอุจจาระ
• ข้อ ค. (Dapsone): อาจทำให้เกิด methemoglobinemia ผิวเขียวคล้ำ แต่ไม่ทำให้อุจจาระดำ
• ข้อ ง. (Erythropoietin): ยาฉีดกระตุ้นไขกระดูก ไม่มีผลต่อสีของอุจจาระ</t>
        </is>
      </c>
      <c r="K18" s="103" t="n"/>
      <c r="L18" s="103" t="inlineStr">
        <is>
          <t>Anemia</t>
        </is>
      </c>
      <c r="M18" s="103" t="inlineStr">
        <is>
          <t>Product</t>
        </is>
      </c>
      <c r="N18" s="104" t="n"/>
      <c r="O18" s="103" t="inlineStr">
        <is>
          <t>MCQ-P2</t>
        </is>
      </c>
      <c r="P18" s="103" t="inlineStr">
        <is>
          <t>Pharma Plus เล่มม่วง 2</t>
        </is>
      </c>
      <c r="Q18" s="103" t="inlineStr">
        <is>
          <t>CASE_P2_HEMA_C03</t>
        </is>
      </c>
      <c r="R18" s="104" t="inlineStr">
        <is>
          <t>Iron Therapy Adverse Effects (Black Stool)</t>
        </is>
      </c>
    </row>
    <row r="19" ht="13.2" customHeight="1" s="49">
      <c r="A19" s="103" t="n">
        <v>17</v>
      </c>
      <c r="B19" s="104" t="inlineStr">
        <is>
          <t>จากข้อมูลข้างต้น ท่านต้องแนะนำการรับประทานยา ferrous sulfate ให้แก่ผู้ป่วยอย่างไร</t>
        </is>
      </c>
      <c r="C19" s="103" t="n"/>
      <c r="D19" s="104" t="inlineStr">
        <is>
          <t>ควรรับประทานร่วมกับนม เพื่อเพิ่มการดูดซึมของ ferrous</t>
        </is>
      </c>
      <c r="E19" s="104" t="inlineStr">
        <is>
          <t>ควรรับประทานยาขณะท้องว่างจะดีที่สุด เพื่อลดอาการคลื่นไส้ อาเจียนจากยา ferrous</t>
        </is>
      </c>
      <c r="F19" s="104" t="inlineStr">
        <is>
          <t>Ferrous มีผลรบกวนการดูดซึมของ ofloxacin จึงต้องกินยา ferrous sulfate ก่อนหรือหลังกินยา ofloxacin 2 ชั่วโมง</t>
        </is>
      </c>
      <c r="G19" s="104" t="inlineStr">
        <is>
          <t>อาการข้างเคียงที่สำคัญ คือ ท้องเสีย คลื่นไส้ อาเจียน ferrous stone</t>
        </is>
      </c>
      <c r="H19" s="104" t="inlineStr">
        <is>
          <t>สามารถทานยา ferrous sulfate ร่วมกับ tetracycline เพื่อเพิ่มการดูดซึม ferrous</t>
        </is>
      </c>
      <c r="I19" s="103" t="n">
        <v>3</v>
      </c>
      <c r="J19" s="104" t="inlineStr">
        <is>
          <t>✅ คำตอบที่ถูกต้อง: ข้อ ค. Ferrous มีผลรบกวนการดูดซึมของ ofloxacin จึงต้องกินยา ferrous sulfate ก่อนหรือหลังกินยา ofloxacin 2 ชั่วโมง
🎯 ทำไมข้อนี้ถึงถูก:
ธาตุเหล็ก (Fe2+) เกิดปฏิกิริยา chelation จับกับยาปฏิชีวนะกลุ่ม fluoroquinolones เช่น ofloxacin ทำให้การดูดซึมของ ofloxacin ลดลงอย่างมาก การป้องกันทำได้โดยแยกมื้อรับประทานห่างกันอย่างน้อย 2 ชั่วโมง (หรือ ferrous หลัง quinolone 2 ชั่วโมง หรือก่อน quinolone 4 ชั่วโมง)
🔍 ข้ออื่นผิดเพราะอะไร:
• ข้อ ก. (ทานร่วมกับนม): แคลเซียมและเคซีนในนมจะยับยั้งและลดการดูดซึมธาตุเหล็ก ไม่ใช่เพิ่มการดูดซึม
• ข้อ ข. (ทานขณะท้องว่างเพื่อลดคลื่นไส้): การทานขณะท้องว่างจะดูดซึมดีที่สุดจริง แต่จะเพิ่มอาการระคายเคืองกระเพาะ คลื่นไส้ อาเจียนมากขึ้น ไม่ใช่ลด
• ข้อ ง. (อาการข้างเคียงหลักคือท้องเสีย): อาการข้างเคียงหลักต่อระบบทางเดินอาหารคือท้องผูก (constipation) ไม่ใช่ท้องเสีย
• ข้อ จ. (ทานร่วมกับ tetracycline): ธาตุเหล็กจะจับกับ tetracycline เกิด chelation ทำให้การดูดซึมยาลดลงทั้งคู่</t>
        </is>
      </c>
      <c r="K19" s="103" t="n"/>
      <c r="L19" s="103" t="inlineStr">
        <is>
          <t>Anemia</t>
        </is>
      </c>
      <c r="M19" s="103" t="inlineStr">
        <is>
          <t>Clinic</t>
        </is>
      </c>
      <c r="N19" s="104" t="n"/>
      <c r="O19" s="103" t="inlineStr">
        <is>
          <t>MCQ-P2</t>
        </is>
      </c>
      <c r="P19" s="103" t="inlineStr">
        <is>
          <t>Pharma Plus เล่มม่วง 2</t>
        </is>
      </c>
      <c r="Q19" s="103" t="inlineStr">
        <is>
          <t>CASE_P2_HEMA_C04</t>
        </is>
      </c>
      <c r="R19" s="104" t="inlineStr">
        <is>
          <t>Drug Interaction between Iron and Fluoroquinolones (Chelation)</t>
        </is>
      </c>
    </row>
    <row r="20" ht="13.2" customHeight="1" s="49">
      <c r="A20" s="103" t="n">
        <v>18</v>
      </c>
      <c r="B20" s="104" t="inlineStr">
        <is>
          <t>เมื่อซักประวัติของผู้ป่วยเพิ่มเติมพบว่าผู้ป่วยเป็น G-6-PD Deficiency จากข้อมูลข้างต้น ท่านควรแนะนำให้ผู้ป่วยเลี่ยงการใช้ยาในข้อใด เพื่อป้องกันการเกิด hemolytic anemia</t>
        </is>
      </c>
      <c r="C20" s="103" t="n"/>
      <c r="D20" s="104" t="inlineStr">
        <is>
          <t>Primaquine, Erythromycin</t>
        </is>
      </c>
      <c r="E20" s="104" t="inlineStr">
        <is>
          <t>Dapsone, Vitamin A</t>
        </is>
      </c>
      <c r="F20" s="104" t="inlineStr">
        <is>
          <t>Sulfasalazine, Erythromycin</t>
        </is>
      </c>
      <c r="G20" s="104" t="inlineStr">
        <is>
          <t>Dapsone, Penicillamine</t>
        </is>
      </c>
      <c r="H20" s="104" t="inlineStr">
        <is>
          <t>Sulfasalazine, Tetracycline</t>
        </is>
      </c>
      <c r="I20" s="103" t="n">
        <v>4</v>
      </c>
      <c r="J20" s="104" t="inlineStr">
        <is>
          <t>✅ คำตอบที่ถูกต้อง: ข้อ ง. Dapsone, Penicillamine
🎯 ทำไมข้อนี้ถึงถูก:
Dapsone เป็นยาซัลโฟนที่มีฤทธิ์ oxidant สูงมาก ก่อให้เกิด severe hemolysis และ methemoglobinemia ในผู้ป่วย G6PD deficiency จัดเป็นยาข้อห้ามเด็ดขาด ในตัวเลือกข้อสอบเฉลยคู่ยา Dapsone, Penicillamine
🔍 ข้ออื่นผิดเพราะอะไร:
• ข้อ ก. (Erythromycin): เป็น macrolide ปลอดภัยใน G6PD แม้ Primaquine จะอันตราย
• ข้อ ข. (Vitamin A): ไม่ใช่ยา oxidant ใน G6PD
• ข้อ ค. (Sulfasalazine, Erythromycin): Erythromycin ไม่ก่อ hemolysis
• ข้อ จ. (Sulfasalazine, Tetracycline): Tetracycline เป็นยาที่ปลอดภัยใน G6PD</t>
        </is>
      </c>
      <c r="K20" s="103" t="n"/>
      <c r="L20" s="103" t="inlineStr">
        <is>
          <t>G6PD Deficiency Anemia</t>
        </is>
      </c>
      <c r="M20" s="103" t="inlineStr">
        <is>
          <t>Clinic</t>
        </is>
      </c>
      <c r="N20" s="104" t="n"/>
      <c r="O20" s="103" t="inlineStr">
        <is>
          <t>MCQ-P2</t>
        </is>
      </c>
      <c r="P20" s="103" t="inlineStr">
        <is>
          <t>Pharma Plus เล่มม่วง 2</t>
        </is>
      </c>
      <c r="Q20" s="103" t="inlineStr">
        <is>
          <t>CASE_P2_HEMA_C04</t>
        </is>
      </c>
      <c r="R20" s="104" t="inlineStr">
        <is>
          <t>Contraindicated Oxidative Drugs in G6PD (Dapsone)</t>
        </is>
      </c>
    </row>
    <row r="21" ht="13.2" customHeight="1" s="49">
      <c r="A21" s="103" t="n">
        <v>19</v>
      </c>
      <c r="B21" s="104" t="inlineStr">
        <is>
          <t>อาการใดของผู้ป่วยทาลัสซีเมียที่อาจพบในผู้ป่วยรายนี้</t>
        </is>
      </c>
      <c r="C21" s="103" t="n"/>
      <c r="D21" s="104" t="inlineStr">
        <is>
          <t>Iron deficiency</t>
        </is>
      </c>
      <c r="E21" s="104" t="inlineStr">
        <is>
          <t>Uremia</t>
        </is>
      </c>
      <c r="F21" s="104" t="inlineStr">
        <is>
          <t>Liver steatosis</t>
        </is>
      </c>
      <c r="G21" s="104" t="inlineStr">
        <is>
          <t>Peripheral neuropathy</t>
        </is>
      </c>
      <c r="H21" s="104" t="inlineStr">
        <is>
          <t>Enlarged spleen</t>
        </is>
      </c>
      <c r="I21" s="103" t="n">
        <v>5</v>
      </c>
      <c r="J21" s="104" t="inlineStr">
        <is>
          <t>✅ คำตอบที่ถูกต้อง: ข้อ จ. Enlarged spleen
🎯 ทำไมข้อนี้ถึงถูก:
ในผู้ป่วยโรคทาลัสซีเมีย ม้ามจะต้องทำงานหนักขึ้นในการดักจับและทำลายเม็ดเลือดแดงที่มีรูปร่างผิดปกติ ร่วมกับการเกิด extramedullary hematopoiesis (การสร้างเม็ดเลือดนอกไขกระดูก) ส่งผลให้เกิดภาวะม้ามโต (Enlarged spleen / Splenomegaly)
🔍 ข้ออื่นผิดเพราะอะไร:
• ข้อ ก. (Iron deficiency): ผู้ป่วยทาลัสซีเมียมีภาวะเหล็กเกิน (Iron overload) จากเม็ดเลือดแตกเรื้อรังและการรับเลือด ไม่ได้ขาดธาตุเหล็ก
• ข้อ ข. (Uremia): เป็นอาการของไตวายระยะสุดท้าย
• ข้อ ค. (Liver steatosis): ภาวะไขมันพอกตับ ไม่ใช่อาการแสดงจำเพาะของทาลัสซีเมีย (ในทาลัสซีเมียมักพบ hemosiderosis หรือตับโต)
• ข้อ ง. (Peripheral neuropathy): ปลายประสาทอักเสบ มักสัมพันธ์กับเบาหวานหรือขาดวิตามินบี</t>
        </is>
      </c>
      <c r="K21" s="103" t="n"/>
      <c r="L21" s="103" t="inlineStr">
        <is>
          <t>Thalassemia</t>
        </is>
      </c>
      <c r="M21" s="103" t="inlineStr">
        <is>
          <t>Clinic</t>
        </is>
      </c>
      <c r="N21" s="104" t="n"/>
      <c r="O21" s="103" t="inlineStr">
        <is>
          <t>MCQ-P2</t>
        </is>
      </c>
      <c r="P21" s="103" t="inlineStr">
        <is>
          <t>Pharma Plus เล่มม่วง 2</t>
        </is>
      </c>
      <c r="Q21" s="103" t="inlineStr">
        <is>
          <t>CASE_P2_HEMA_C05</t>
        </is>
      </c>
      <c r="R21" s="104" t="inlineStr">
        <is>
          <t>Clinical Manifestations (Splenomegaly)</t>
        </is>
      </c>
    </row>
    <row r="22" ht="13.2" customHeight="1" s="49">
      <c r="A22" s="103" t="n">
        <v>20</v>
      </c>
      <c r="B22" s="104" t="inlineStr">
        <is>
          <t>โรคทาลัสซีเมียจัดเป็นโรคโลหิตจางประเภทหนึ่ง ข้อใดจัดเป็นลักษณะเด่นของโรคทาลัสซีเมียที่แตกต่างจากโรคโลหิตจางอื่น ๆ ทั่วไป</t>
        </is>
      </c>
      <c r="C22" s="103" t="n"/>
      <c r="D22" s="104" t="inlineStr">
        <is>
          <t>ทาลัสซีเมียเป็นโรคพันธุกรรม ที่เกิดจากเม็ดเลือดแดงถูกทำลายได้ง่ายเนื่องจากการขาดเอนไซม์บางชนิด</t>
        </is>
      </c>
      <c r="E22" s="104" t="inlineStr">
        <is>
          <t>ทาลัสซีเมียเป็นโรคพันธุกรรม ที่มีระดับเหล็กในเลือดสูงเนื่องจากมีการแตกของเม็ดเลือดแดง</t>
        </is>
      </c>
      <c r="F22" s="104" t="inlineStr">
        <is>
          <t>ทาลัสซีเมียเป็นโรคพันธุกรรม ที่เม็ดเลือดแดงมีโครงสร้างผิดปกติคล้ายรูปเสี้ยวพระจันทร์ ทำให้แตกง่าย</t>
        </is>
      </c>
      <c r="G22" s="104" t="inlineStr">
        <is>
          <t>ทาลัสซีเมียเป็นโรคที่เกิดจากความผิดปกติของระบบภูมิคุ้มกันที่เม็ดเลือดแดงถูกทำลายได้ง่าย</t>
        </is>
      </c>
      <c r="H22" s="104" t="inlineStr">
        <is>
          <t>ทาลัสซีเมียเป็นโรคโลหิตจาง ที่เกิดจากการขาดวิตามินที่ช่วยในการคงสภาพของเม็ดเลือดแดง</t>
        </is>
      </c>
      <c r="I22" s="103" t="n">
        <v>2</v>
      </c>
      <c r="J22" s="104" t="inlineStr">
        <is>
          <t>✅ คำตอบที่ถูกต้อง: ข้อ ข. ทาลัสซีเมียเป็นโรคพันธุกรรม ที่มีระดับเหล็กในเลือดสูงเนื่องจากมีการแตกของเม็ดเลือดแดง
🎯 ทำไมข้อนี้ถึงถูก:
ลักษณะเด่นของโรคทาลัสซีเมียคือเป็นโรคถ่ายทอดทางพันธุกรรมของสายโกลบิน ทำให้เม็ดเลือดแดงแตกเรื้อรัง (ineffective erythropoiesis and chronic hemolysis) ร่วมกับการดูดซึมธาตุเหล็กในลำไส้ที่เพิ่มขึ้น ทำให้ร่างกายมีภาวะเหล็กสะสมในเลือดและอวัยวะต่างๆ สูงมาก แตกต่างจากโลหิตจางทั่วไปที่มักเกิดจากการขาดธาตุเหล็ก
🔍 ข้ออื่นผิดเพราะอะไร:
• ข้อ ก. (เกิดจากการขาดเอนไซม์): เป็นลักษณะของ G6PD deficiency ไม่ใช่ทาลัสซีเมีย
• ข้อ ค. (เม็ดเลือดแดงคล้ายรูปเสี้ยวพระจันทร์): เป็นลักษณะของ Sickle cell anemia
• ข้อ ง. (ความผิดปกติของระบบภูมิคุ้มกัน): เป็นลักษณะของ Autoimmune hemolytic anemia (AIHA)
• ข้อ จ. (เกิดจากการขาดวิตามิน): เป็นลักษณะของ Megaloblastic anemia (ขาด B12/Folate)</t>
        </is>
      </c>
      <c r="K22" s="103" t="n"/>
      <c r="L22" s="103" t="inlineStr">
        <is>
          <t>Thalassemia</t>
        </is>
      </c>
      <c r="M22" s="103" t="inlineStr">
        <is>
          <t>Clinic</t>
        </is>
      </c>
      <c r="N22" s="104" t="n"/>
      <c r="O22" s="103" t="inlineStr">
        <is>
          <t>MCQ-P2</t>
        </is>
      </c>
      <c r="P22" s="103" t="inlineStr">
        <is>
          <t>Pharma Plus เล่มม่วง 2</t>
        </is>
      </c>
      <c r="Q22" s="103" t="inlineStr">
        <is>
          <t>CASE_P2_HEMA_C05</t>
        </is>
      </c>
      <c r="R22" s="104" t="inlineStr">
        <is>
          <t>Pathophysiology of Thalassemia vs Other Anemias</t>
        </is>
      </c>
    </row>
    <row r="23" ht="13.2" customHeight="1" s="49">
      <c r="A23" s="103" t="n">
        <v>21</v>
      </c>
      <c r="B23" s="104" t="inlineStr">
        <is>
          <t>ผู้ป่วยเล่าว่าญาติเห็นว่าตนมีอาการซีดเนื่องจากโลหิตจาง จึงซื้อยาบำรุงเลือด Hemovit มาให้รับประทานและผู้ป่วยเกิดความสงสัยว่าจะสามารถรับประทานได้หรือไม่ ในฐานะเภสัชกรท่านจะให้คำแนะนำแก่ผู้ป่วยอย่างไร</t>
        </is>
      </c>
      <c r="C23" s="103" t="n"/>
      <c r="D23" s="104" t="inlineStr">
        <is>
          <t>สามารถรับประทานได้ เนื่องจากเป็นยาสามัญประจำบ้าน จึงมีความปลอดภัยสูง</t>
        </is>
      </c>
      <c r="E23" s="104" t="inlineStr">
        <is>
          <t>สามารถรับประทานได้ เนื่องจากมีวิตามินและสารอาหารที่สำคัญที่ช่วยบำรุงโลหิตลดอาการโลหิตจาง</t>
        </is>
      </c>
      <c r="F23" s="104" t="inlineStr">
        <is>
          <t>สามารถรับประทานได้เฉพาะเมื่อผู้ป่วยกำลังอยู่ระหว่างการรักษาโรคทาลัสซีเมียจากแพทย์</t>
        </is>
      </c>
      <c r="G23" s="104" t="inlineStr">
        <is>
          <t>ไม่ควรรับประทาน เนื่องจากมีส่วนผสมของธาตุเหล็ก</t>
        </is>
      </c>
      <c r="H23" s="104" t="inlineStr">
        <is>
          <t>ไม่ควรรับประทาน เนื่องจากมีส่วนประกอบที่เกิด drug interaction กับยาที่รักษาประจำ</t>
        </is>
      </c>
      <c r="I23" s="103" t="n">
        <v>4</v>
      </c>
      <c r="J23" s="104" t="inlineStr">
        <is>
          <t>✅ คำตอบที่ถูกต้อง: ข้อ ง. ไม่ควรรับประทาน เนื่องจากมีส่วนผสมของธาตุเหล็ก
🎯 ทำไมข้อนี้ถึงถูก:
ยาน้ำ/ยาเม็ด Hemovit มีส่วนประกอบของเกลือธาตุเหล็ก (Ferrous fumarate) ผู้ป่วยโรคทาลัสซีเมียมีภาวะเหล็กเกินในร่างกายอยู่แล้ว การรับประทานยาที่มีธาตุเหล็กจะยิ่งเพิ่มการสะสมของธาตุเหล็กในตับ หัวใจ และอวัยวะภายใน ก่อให้เกิดอันตรายถึงแก่ชีวิตได้ จึงห้ามรับประทานโดยเด็ดขาด
🔍 ข้ออื่นผิดเพราะอะไร:
• ข้อ ก. (รับประทานได้เพราะเป็นยาสามัญประจำบ้าน): ยาสามัญประจำบ้านไม่ได้ปลอดภัยสำหรับทุกสภาวะโรค ผู้ป่วยทาลัสซีเมียมีข้อห้ามใช้เหล็ก
• ข้อ ข. (รับประทานได้เพราะมีสารบำรุงโลหิต): โลหิตจางในทาลัสซีเมียไม่ได้ขาดเหล็ก การให้เหล็กบำรุงเลือดจึงมีแต่ผลเสียรุนแรง
• ข้อ ค. (รับประทานได้เฉพาะระหว่างรับการรักษา): แพทย์จะห้ามผู้ป่วยทาลัสซีเมียทานธาตุเหล็กเช่นกัน
• ข้อ จ. (เกิด drug interaction): เหตุผลหลักคือความเป็นพิษจากธาตุเหล็กเกิน ไม่ใช่เรื่องอันตรกิริยาระหว่างยา</t>
        </is>
      </c>
      <c r="K23" s="103" t="n"/>
      <c r="L23" s="103" t="inlineStr">
        <is>
          <t>Thalassemia</t>
        </is>
      </c>
      <c r="M23" s="103" t="inlineStr">
        <is>
          <t>Clinic</t>
        </is>
      </c>
      <c r="N23" s="104" t="n"/>
      <c r="O23" s="103" t="inlineStr">
        <is>
          <t>MCQ-P2</t>
        </is>
      </c>
      <c r="P23" s="103" t="inlineStr">
        <is>
          <t>Pharma Plus เล่มม่วง 2</t>
        </is>
      </c>
      <c r="Q23" s="103" t="inlineStr">
        <is>
          <t>CASE_P2_HEMA_C05</t>
        </is>
      </c>
      <c r="R23" s="104" t="inlineStr">
        <is>
          <t>Contraindication of Over-The-Counter Iron Supplements (Hemovit)</t>
        </is>
      </c>
    </row>
    <row r="24" ht="13.2" customHeight="1" s="49">
      <c r="A24" s="103" t="n">
        <v>22</v>
      </c>
      <c r="B24" s="104" t="inlineStr">
        <is>
          <t>เภสัชกรควรแนะนำให้ผู้ป่วยระมัดระวังการใช้ยาตัวใดเป็นพิเศษ</t>
        </is>
      </c>
      <c r="C24" s="103" t="n"/>
      <c r="D24" s="104" t="inlineStr">
        <is>
          <t>FBC</t>
        </is>
      </c>
      <c r="E24" s="104" t="inlineStr">
        <is>
          <t>Aminoglycosides</t>
        </is>
      </c>
      <c r="F24" s="104" t="inlineStr">
        <is>
          <t>Paracetamol</t>
        </is>
      </c>
      <c r="G24" s="104" t="inlineStr">
        <is>
          <t>Vitamin C</t>
        </is>
      </c>
      <c r="H24" s="104" t="inlineStr">
        <is>
          <t>Calcium supplements</t>
        </is>
      </c>
      <c r="I24" s="103" t="n">
        <v>1</v>
      </c>
      <c r="J24" s="104" t="inlineStr">
        <is>
          <t>✅ คำตอบที่ถูกต้อง: ข้อ ก. FBC
🎯 ทำไมข้อนี้ถึงถูก:
FBC ย่อมาจาก Ferrous / B-Complex หรือ Ferrous Fumarate with Vitamin B and C เป็นยาบำรุงโลหิตที่มีธาตุเหล็กเป็นส่วนประกอบหลัก ผู้ป่วยทาลัสซีเมียต้องหลีกเลี่ยงหรือระมัดระวังไม่รับประทานยานี้ เพื่อป้องกันภาวะเหล็กเกิน
🔍 ข้ออื่นผิดเพราะอะไร:
• ข้อ ข. (Aminoglycosides): ยาฉีดปฏิชีวนะที่ต้องระวังพิษต่อหูและไต แต่ไม่ได้มีข้อห้ามเฉพาะในทาลัสซีเมียเหมือนยาธาตุเหล็ก
• ข้อ ค. (Paracetamol): ยาแก้ปวดลดไข้ที่สามารถใช้ได้ตามปกติในขนาดมาตรฐาน
• ข้อ ง. (Vitamin C): ในทาลัสซีเมียระวังวิตามินซีขนาดสูงเพราะเร่งการดูดซึมเหล็กและอาจเพิ่ม lipid peroxidation แต่ FBC มีธาตุเหล็กโดยตรงจึงเป็นคำตอบที่ตรงประเด็นที่สุด
• ข้อ จ. (Calcium supplements): ผู้ป่วยทาลัสซีเมียมักต้องการแคลเซียมเสริมเพื่อป้องกันภาวะกระดูกพรุน ไม่ได้เป็นยาที่ห้าม</t>
        </is>
      </c>
      <c r="K24" s="103" t="n"/>
      <c r="L24" s="103" t="inlineStr">
        <is>
          <t>Thalassemia</t>
        </is>
      </c>
      <c r="M24" s="103" t="inlineStr">
        <is>
          <t>Clinic</t>
        </is>
      </c>
      <c r="N24" s="104" t="n"/>
      <c r="O24" s="103" t="inlineStr">
        <is>
          <t>MCQ-P2</t>
        </is>
      </c>
      <c r="P24" s="103" t="inlineStr">
        <is>
          <t>Pharma Plus เล่มม่วง 2</t>
        </is>
      </c>
      <c r="Q24" s="103" t="inlineStr">
        <is>
          <t>CASE_P2_HEMA_C05</t>
        </is>
      </c>
      <c r="R24" s="104" t="inlineStr">
        <is>
          <t>Iron-Containing Drug Identification (FBC)</t>
        </is>
      </c>
    </row>
    <row r="25" ht="13.2" customHeight="1" s="49">
      <c r="A25" s="103" t="n">
        <v>23</v>
      </c>
      <c r="B25" s="104" t="inlineStr">
        <is>
          <t>ข้อแนะนำสำหรับวิธีการรักษาโรคทาลัสซีเมีย นอกเหนือจากการใช้ยารับประทาน</t>
        </is>
      </c>
      <c r="C25" s="103" t="n"/>
      <c r="D25" s="104" t="inlineStr">
        <is>
          <t>ผู้ป่วยไม่ควรได้รับเลือดอย่างเด็ดขาด เนื่องจากมีโอกาสเกิด agglutination ของเม็ดเลือดแดงสูงกว่าปกติ</t>
        </is>
      </c>
      <c r="E25" s="104" t="inlineStr">
        <is>
          <t>ผู้ป่วยไม่ควรได้รับเลือดอย่างเด็ดขาด เนื่องจากมีความเสี่ยงต่อการติดเชื้อ</t>
        </is>
      </c>
      <c r="F25" s="104" t="inlineStr">
        <is>
          <t>ผู้ป่วยควรได้รับเลือด เพื่อช่วยเพิ่มปริมาณเม็ดเลือดแดง</t>
        </is>
      </c>
      <c r="G25" s="104" t="inlineStr">
        <is>
          <t>ผู้ป่วยควรออกกำลังกายสม่ำเสมอ เพื่อช่วยเพิ่มการสร้างเม็ดเลือดแดง</t>
        </is>
      </c>
      <c r="H25" s="104" t="inlineStr">
        <is>
          <t>ผู้ป่วยควรได้รับ erythropoietin เพื่อเร่งการสร้างเม็ดเลือดแดง</t>
        </is>
      </c>
      <c r="I25" s="103" t="n">
        <v>3</v>
      </c>
      <c r="J25" s="104" t="inlineStr">
        <is>
          <t>✅ คำตอบที่ถูกต้อง: ข้อ ค. ผู้ป่วยควรได้รับเลือด เพื่อช่วยเพิ่มปริมาณเม็ดเลือดแดง
🎯 ทำไมข้อนี้ถึงถูก:
การรักษาหลักในผู้ป่วยทาลัสซีเมียชนิดรุนแรง (severe thalassemia เช่น beta-thalassemia major) คือการให้เลือดอย่างสม่ำเสมอ (regular blood transfusion) เพื่อรักษาระดับฮีโมโกลบินให้อยู่ในเกณฑ์ที่เพียงพอต่อการเจริญเติบโตและกดการสร้างเม็ดเลือดแดงที่ผิดปกติในไขกระดูก
🔍 ข้ออื่นผิดเพราะอะไร:
• ข้อ ก. (ไม่ควรได้รับเลือดเพราะเสี่ยง agglutination): ไม่ถูกต้อง เลือดที่ให้ผ่านการ cross-match อย่างเข้มงวด
• ข้อ ข. (ไม่ควรได้รับเลือดเพราะเสี่ยงติดเชื้อ): แม้มีความเสี่ยงแต่มีระบบคัดกรองที่มีมาตรฐานสูง การให้เลือดเป็นสิ่งจำเป็นในการรักษาชีวิต
• ข้อ ง. (ออกกำลังกายสม่ำเสมอเพิ่มการสร้างเม็ดเลือด): การออกกำลังกายช่วยสุขภาพทั่วไปแต่ไม่สามารถแก้ไขความผิดปกติทางพันธุกรรมของโกลบินได้
• ข้อ จ. (ควรได้รับ erythropoietin): ร่างกายผู้ป่วยทาลัสซีเมียมีระดับ EPO สูงอยู่แล้ว การให้ EPO เพิ่มจะยิ่งกระตุ้น ineffective erythropoiesis ทำให้กระดูกขยายตัวและตับม้ามโตมากขึ้น</t>
        </is>
      </c>
      <c r="K25" s="103" t="n"/>
      <c r="L25" s="103" t="inlineStr">
        <is>
          <t>Thalassemia</t>
        </is>
      </c>
      <c r="M25" s="103" t="inlineStr">
        <is>
          <t>Clinic</t>
        </is>
      </c>
      <c r="N25" s="104" t="n"/>
      <c r="O25" s="103" t="inlineStr">
        <is>
          <t>MCQ-P2</t>
        </is>
      </c>
      <c r="P25" s="103" t="inlineStr">
        <is>
          <t>Pharma Plus เล่มม่วง 2</t>
        </is>
      </c>
      <c r="Q25" s="103" t="inlineStr">
        <is>
          <t>CASE_P2_HEMA_C05</t>
        </is>
      </c>
      <c r="R25" s="104" t="inlineStr">
        <is>
          <t>Therapeutic Principles in Thalassemia (Blood Transfusion)</t>
        </is>
      </c>
    </row>
    <row r="26" ht="13.2" customHeight="1" s="49">
      <c r="A26" s="103" t="n">
        <v>24</v>
      </c>
      <c r="B26" s="104" t="inlineStr">
        <is>
          <t>ภาวะ Anemia ในผู้ป่วยรายนี้ ควรแก้ไขอย่างไร</t>
        </is>
      </c>
      <c r="C26" s="103" t="n"/>
      <c r="D26" s="104" t="inlineStr">
        <is>
          <t>EPO</t>
        </is>
      </c>
      <c r="E26" s="104" t="inlineStr">
        <is>
          <t>Fresh Frozen Plasma</t>
        </is>
      </c>
      <c r="F26" s="104" t="inlineStr">
        <is>
          <t>Platelet concentrates</t>
        </is>
      </c>
      <c r="G26" s="104" t="inlineStr">
        <is>
          <t>Whole blood</t>
        </is>
      </c>
      <c r="H26" s="104" t="inlineStr">
        <is>
          <t>Leukocyte poor blood</t>
        </is>
      </c>
      <c r="I26" s="103" t="n">
        <v>1</v>
      </c>
      <c r="J26" s="104" t="inlineStr">
        <is>
          <t>✅ คำตอบที่ถูกต้อง: ข้อ ก. EPO
🎯 ทำไมข้อนี้ถึงถูก:
ผู้ป่วยเป็นโรคไตเรื้อรัง (CKD with Scr 2.5 mg/dL) ซึ่งไตสูญเสียความสามารถในการสร้างฮอร์โมน erythropoietin ทำให้เกิดภาวะ Anemia of CKD การรักษาจำเพาะที่ตรงจุดคือการให้ยากระตุ้นการสร้างเม็ดเลือดแดง (Erythropoietin-stimulating agents / EPO) ควบคู่กับการเสริมธาตุเหล็กให้เพียงพอ
🔍 ข้ออื่นผิดเพราะอะไร:
• ข้อ ข. (Fresh Frozen Plasma): ใช้แก้ไขภาวะขาด coagulation factors หรือภาวะเลือดออกผิดปกติ ไม่ใช่การรักษาโลหิตจางเรื้อรัง
• ข้อ ค. (Platelet concentrates): ใช้รักษาภาวะเกล็ดเลือดต่ำที่มีเลือดออก
• ข้อ ง. (Whole blood): ไม่แนะนำในผู้ป่วยไตเรื้อรังเพราะเสี่ยงต่อภาวะ circulatory overload อย่างมาก
• ข้อ จ. (Leukocyte poor blood): สงวนไว้สำหรับผู้ป่วยที่มีข้อบ่งชี้ให้เลือดฉุกเฉินและเสี่ยงต่อ febrile non-hemolytic transfusion reaction ไม่ใช่ first-line maintenance ใน CKD</t>
        </is>
      </c>
      <c r="K26" s="103" t="n"/>
      <c r="L26" s="103" t="inlineStr">
        <is>
          <t>Anemia</t>
        </is>
      </c>
      <c r="M26" s="103" t="inlineStr">
        <is>
          <t>Clinic</t>
        </is>
      </c>
      <c r="N26" s="104" t="n"/>
      <c r="O26" s="103" t="inlineStr">
        <is>
          <t>MCQ-P2</t>
        </is>
      </c>
      <c r="P26" s="103" t="inlineStr">
        <is>
          <t>Pharma Plus เล่มม่วง 2</t>
        </is>
      </c>
      <c r="Q26" s="103" t="inlineStr">
        <is>
          <t>CASE_P2_HEMA_C06</t>
        </is>
      </c>
      <c r="R26" s="104" t="inlineStr">
        <is>
          <t>Erythropoiesis-Stimulating Agents (ESA / EPO) in CKD</t>
        </is>
      </c>
    </row>
    <row r="27" ht="13.2" customHeight="1" s="49">
      <c r="A27" s="103" t="n">
        <v>25</v>
      </c>
      <c r="B27" s="104" t="inlineStr">
        <is>
          <t>ผู้ป่วยรายนี้ ป่วยเป็นโรคใด</t>
        </is>
      </c>
      <c r="C27" s="103" t="n"/>
      <c r="D27" s="104" t="inlineStr">
        <is>
          <t>Folate deficiency anemia</t>
        </is>
      </c>
      <c r="E27" s="104" t="inlineStr">
        <is>
          <t>Thalassemia</t>
        </is>
      </c>
      <c r="F27" s="104" t="inlineStr">
        <is>
          <t>Vitamin B6 deficiency anemia</t>
        </is>
      </c>
      <c r="G27" s="104" t="inlineStr">
        <is>
          <t>Vitamin B12 deficiency anemia</t>
        </is>
      </c>
      <c r="H27" s="104" t="inlineStr">
        <is>
          <t>Iron deficiency anemia</t>
        </is>
      </c>
      <c r="I27" s="103" t="n">
        <v>5</v>
      </c>
      <c r="J27" s="104" t="inlineStr">
        <is>
          <t>✅ คำตอบที่ถูกต้อง: ข้อ จ. Iron deficiency anemia
🎯 ทำไมข้อนี้ถึงถูก:
ลักษณะเม็ดเลือดแดงขนาดเล็กติดสีจาง (Microcytic hypochromic anemia) ในหญิงวัยเจริญพันธุ์ที่มีระดับ Hb 9 mg/dL และ Hct 30% สาเหตุที่พบบ่อยที่สุดคือภาวะโลหิตจางจากการขาดธาตุเหล็ก (Iron deficiency anemia)
🔍 ข้ออื่นผิดเพราะอะไร:
• ข้อ ก. (Folate deficiency anemia): เป็นโลหิตจางชนิดเม็ดเลือดขนาดใหญ่ (Macrocytic anemia)
• ข้อ ข. (Thalassemia): แม้เป็น microcytic hypochromic เช่นกัน แต่ในบริบทข้อสอบข้อถัดไปถามถึงการให้ยาเสริมธาตุเหล็ก ข้อสอบจึงเฉลยเจาะจงที่ Iron deficiency anemia
• ข้อ ค. (Vitamin B6 deficiency anemia): พบได้ยากมาก มักเกิดร่วมกับยาไอโซไนอะซิด (INH)
• ข้อ ง. (Vitamin B12 deficiency anemia): เป็นโลหิตจางชนิดเม็ดเลือดขนาดใหญ่ (Macrocytic anemia)</t>
        </is>
      </c>
      <c r="K27" s="103" t="n"/>
      <c r="L27" s="103" t="inlineStr">
        <is>
          <t>Anemia</t>
        </is>
      </c>
      <c r="M27" s="103" t="inlineStr">
        <is>
          <t>Clinic</t>
        </is>
      </c>
      <c r="N27" s="104" t="n"/>
      <c r="O27" s="103" t="inlineStr">
        <is>
          <t>MCQ-P2</t>
        </is>
      </c>
      <c r="P27" s="103" t="inlineStr">
        <is>
          <t>Pharma Plus เล่มม่วง 2</t>
        </is>
      </c>
      <c r="Q27" s="103" t="inlineStr">
        <is>
          <t>CASE_P2_HEMA_C07</t>
        </is>
      </c>
      <c r="R27" s="104" t="inlineStr">
        <is>
          <t>Differential Diagnosis of Microcytic Hypochromic Anemia</t>
        </is>
      </c>
    </row>
    <row r="28" ht="13.2" customHeight="1" s="49">
      <c r="A28" s="103" t="n">
        <v>26</v>
      </c>
      <c r="B28" s="104" t="inlineStr">
        <is>
          <t>ผู้ป่วยรายนี้ ควรได้รับยาใด</t>
        </is>
      </c>
      <c r="C28" s="103" t="n"/>
      <c r="D28" s="104" t="inlineStr">
        <is>
          <t>Ferrous sulfate</t>
        </is>
      </c>
      <c r="E28" s="104" t="inlineStr">
        <is>
          <t>Folic acid</t>
        </is>
      </c>
      <c r="F28" s="104" t="inlineStr">
        <is>
          <t>Cobalamine</t>
        </is>
      </c>
      <c r="G28" s="104" t="inlineStr">
        <is>
          <t>Pyridoxine</t>
        </is>
      </c>
      <c r="H28" s="104" t="inlineStr">
        <is>
          <t>Deferoxamine</t>
        </is>
      </c>
      <c r="I28" s="103" t="n">
        <v>1</v>
      </c>
      <c r="J28" s="104" t="inlineStr">
        <is>
          <t>✅ คำตอบที่ถูกต้อง: ข้อ ก. Ferrous sulfate
🎯 ทำไมข้อนี้ถึงถูก:
Ferrous sulfate จัดเป็นยาขนานแรก (first-line drug of choice) ในการรักษาภาวะขาดธาตุเหล็ก (Iron deficiency anemia) เนื่องจากมีประสิทธิภาพสูง ดูดซึมได้ดี และราคาประหยัด
🔍 ข้ออื่นผิดเพราะอะไร:
• ข้อ ข. (Folic acid): ใช้รักษา folate deficiency anemia ไม่ได้ช่วยเพิ่มระดับธาตุเหล็กในร่างกาย
• ข้อ ค. (Cobalamine / Vitamin B12): ใช้รักษา pernicious anemia หรือ B12 deficiency
• ข้อ ง. (Pyridoxine / Vitamin B6): ใช้รักษา sideroblastic anemia หรือป้องกันพิษจาก INH
• ข้อ จ. (Deferoxamine): เป็นยาขับเหล็ก (iron chelator) ห้ามใช้ในคนขาดธาตุเหล็ก</t>
        </is>
      </c>
      <c r="K28" s="103" t="n"/>
      <c r="L28" s="103" t="inlineStr">
        <is>
          <t>Anemia</t>
        </is>
      </c>
      <c r="M28" s="103" t="inlineStr">
        <is>
          <t>Clinic</t>
        </is>
      </c>
      <c r="N28" s="104" t="n"/>
      <c r="O28" s="103" t="inlineStr">
        <is>
          <t>MCQ-P2</t>
        </is>
      </c>
      <c r="P28" s="103" t="inlineStr">
        <is>
          <t>Pharma Plus เล่มม่วง 2</t>
        </is>
      </c>
      <c r="Q28" s="103" t="inlineStr">
        <is>
          <t>CASE_P2_HEMA_C07</t>
        </is>
      </c>
      <c r="R28" s="104" t="inlineStr">
        <is>
          <t>First-line Iron Supplementation (Ferrous Sulfate)</t>
        </is>
      </c>
    </row>
    <row r="29" ht="13.2" customHeight="1" s="49">
      <c r="A29" s="103" t="n">
        <v>27</v>
      </c>
      <c r="B29" s="104" t="inlineStr">
        <is>
          <t>โรคใดต่อไปนี้ ห้ามใช้ยาเสริมธาตุเหล็กโดยเด็ดขาด</t>
        </is>
      </c>
      <c r="C29" s="103" t="n"/>
      <c r="D29" s="104" t="inlineStr">
        <is>
          <t>Folate deficiency anemia</t>
        </is>
      </c>
      <c r="E29" s="104" t="inlineStr">
        <is>
          <t>Thalassemia</t>
        </is>
      </c>
      <c r="F29" s="104" t="inlineStr">
        <is>
          <t>Osteoporosis</t>
        </is>
      </c>
      <c r="G29" s="104" t="inlineStr">
        <is>
          <t>Peptic ulcer</t>
        </is>
      </c>
      <c r="H29" s="104" t="inlineStr">
        <is>
          <t>Iron deficiency anemia</t>
        </is>
      </c>
      <c r="I29" s="103" t="n">
        <v>2</v>
      </c>
      <c r="J29" s="104" t="inlineStr">
        <is>
          <t>✅ คำตอบที่ถูกต้อง: ข้อ ข. Thalassemia
🎯 ทำไมข้อนี้ถึงถูก:
ผู้ป่วยโรคทาลัสซีเมียมีภาวะเหล็กสะสมในร่างกายสูงจากเม็ดเลือดแดงแตกเรื้อรังและการดูดซึมธาตุเหล็กเพิ่มขึ้น การให้ยาเสริมธาตุเหล็กจะทำให้เกิด iron overload ทำลายกล้ามเนื้อหัวใจ ตับ และต่อมไร้ท่อ จึงห้ามใช้อย่างเด็ดขาด เว้นแต่จะได้รับการตรวจพิสูจน์แล้วว่ามีภาวะขาดธาตุเหล็กร่วมด้วยจริง
🔍 ข้ออื่นผิดเพราะอะไร:
• ข้อ ก. (Folate deficiency anemia): ไม่ได้มีข้อห้ามเด็ดขาดต่อการรับประทานธาตุเหล็กหากมีข้อบ่งชี้
• ข้อ ค. (Osteoporosis): โรคกระดูกพรุนไม่มีข้อห้ามต่อการใช้ธาตุเหล็ก
• ข้อ ง. (Peptic ulcer): แม้ธาตุเหล็กจะระคายเคืองกระเพาะอาหารแต่ไม่ใช่ข้อห้ามเด็ดขาด สามารถให้หลังอาหารหรือเปลี่ยนรูปแบบยาได้
• ข้อ จ. (Iron deficiency anemia): เป็นข้อบ่งใช้หลักของการให้ยาเสริมธาตุเหล็ก</t>
        </is>
      </c>
      <c r="K29" s="103" t="n"/>
      <c r="L29" s="103" t="inlineStr">
        <is>
          <t>Thalassemia</t>
        </is>
      </c>
      <c r="M29" s="103" t="inlineStr">
        <is>
          <t>Clinic</t>
        </is>
      </c>
      <c r="N29" s="104" t="n"/>
      <c r="O29" s="103" t="inlineStr">
        <is>
          <t>MCQ-P2</t>
        </is>
      </c>
      <c r="P29" s="103" t="inlineStr">
        <is>
          <t>Pharma Plus เล่มม่วง 2</t>
        </is>
      </c>
      <c r="Q29" s="103" t="inlineStr">
        <is>
          <t>CASE_P2_HEMA_C07</t>
        </is>
      </c>
      <c r="R29" s="104" t="inlineStr">
        <is>
          <t>Contraindication of Iron Supplementation</t>
        </is>
      </c>
    </row>
    <row r="30" ht="13.2" customHeight="1" s="49">
      <c r="A30" s="103" t="n">
        <v>28</v>
      </c>
      <c r="B30" s="104" t="inlineStr">
        <is>
          <t>ข้อใดไม่ใช่ผลข้างเคียงหลักจากการใช้ยาเสริมธาตุเหล็ก</t>
        </is>
      </c>
      <c r="C30" s="103" t="n"/>
      <c r="D30" s="104" t="inlineStr">
        <is>
          <t>อุจจาระดำ</t>
        </is>
      </c>
      <c r="E30" s="104" t="inlineStr">
        <is>
          <t>ท้องเสีย</t>
        </is>
      </c>
      <c r="F30" s="104" t="inlineStr">
        <is>
          <t>ท้องผูก</t>
        </is>
      </c>
      <c r="G30" s="104" t="inlineStr">
        <is>
          <t>คลื่นไส้ อาเจียน</t>
        </is>
      </c>
      <c r="H30" s="104" t="inlineStr">
        <is>
          <t>ตับอักเสบ</t>
        </is>
      </c>
      <c r="I30" s="103" t="n">
        <v>5</v>
      </c>
      <c r="J30" s="104" t="inlineStr">
        <is>
          <t>✅ คำตอบที่ถูกต้อง: ข้อ จ. ตับอักเสบ
🎯 ทำไมข้อนี้ถึงถูก:
อาการไม่พึงประสงค์หลักของยาเสริมธาตุเหล็กชนิดรับประทานในขนาดรักษาปกติ คืออาการทางเดินอาหาร ได้แก่ คลื่นไส้ แน่นท้อง ท้องผูก อุจจาระดำ หรือท้องเสีย ส่วนภาวะตับอักเสบ (Hepatitis) จะพบได้เฉพาะในกรณีที่ได้รับยาเกินขนาดเฉียบพลันอย่างรุนแรง (acute toxic overdose) เท่านั้น ไม่ใช่ผลข้างเคียงทั่วไปในการใช้ยาปกติ
🔍 ข้ออื่นผิดเพราะอะไร:
• ข้อ ก. (อุจจาระดำ): พบได้เป็นประจำจากสารประกอบ iron sulfide ในอุจจาระ
• ข้อ ข. (ท้องเสีย): พบได้ในผู้ป่วยบางรายที่ทางเดินอาหารไวต่อเกลือเหล็ก
• ข้อ ค. (ท้องผูก): เป็นผลข้างเคียงทางเดินอาหารที่พบบ่อยที่สุดของธาตุเหล็ก
• ข้อ ง. (คลื่นไส้ อาเจียน): เกิดจากการระคายเคืองเยื่อบุทางเดินอาหารโดยตรง</t>
        </is>
      </c>
      <c r="K30" s="103" t="n"/>
      <c r="L30" s="103" t="inlineStr">
        <is>
          <t>Anemia</t>
        </is>
      </c>
      <c r="M30" s="103" t="inlineStr">
        <is>
          <t>Clinic</t>
        </is>
      </c>
      <c r="N30" s="104" t="n"/>
      <c r="O30" s="103" t="inlineStr">
        <is>
          <t>MCQ-P2</t>
        </is>
      </c>
      <c r="P30" s="103" t="inlineStr">
        <is>
          <t>Pharma Plus เล่มม่วง 2</t>
        </is>
      </c>
      <c r="Q30" s="103" t="inlineStr">
        <is>
          <t>CASE_P2_HEMA_C07</t>
        </is>
      </c>
      <c r="R30" s="104" t="inlineStr">
        <is>
          <t>Common Adverse Effects of Oral Iron Salts</t>
        </is>
      </c>
    </row>
    <row r="31" ht="13.2" customHeight="1" s="49">
      <c r="A31" s="103" t="n">
        <v>29</v>
      </c>
      <c r="B31" s="104" t="inlineStr">
        <is>
          <t>ข้อใดต่อไปนี้ เพิ่มการดูดซึมธาตุเหล็ก</t>
        </is>
      </c>
      <c r="C31" s="103" t="n"/>
      <c r="D31" s="104" t="inlineStr">
        <is>
          <t>Tetracycline</t>
        </is>
      </c>
      <c r="E31" s="104" t="inlineStr">
        <is>
          <t>Folic acid</t>
        </is>
      </c>
      <c r="F31" s="104" t="inlineStr">
        <is>
          <t>Vitamin B12</t>
        </is>
      </c>
      <c r="G31" s="104" t="inlineStr">
        <is>
          <t>Vitamin C</t>
        </is>
      </c>
      <c r="H31" s="104" t="inlineStr">
        <is>
          <t>Omeprazole</t>
        </is>
      </c>
      <c r="I31" s="103" t="n">
        <v>4</v>
      </c>
      <c r="J31" s="104" t="inlineStr">
        <is>
          <t>✅ คำตอบที่ถูกต้อง: ข้อ ง. Vitamin C
🎯 ทำไมข้อนี้ถึงถูก:
Vitamin C (Ascorbic acid) ช่วยเพิ่มการดูดซึมธาตุเหล็กได้อย่างมีนัยสำคัญ โดยทำหน้าที่รีดิวซ์ Ferric iron (Fe3+) ให้กลายเป็น Ferrous iron (Fe2+) ซึ่งละลายน้ำได้ดีกว่า และช่วยจับกับธาตุเหล็กเป็นสารประกอบเชิงซ้อนที่ทนต่อสภาพด่างในลำไส้เล็กส่วนต้น
🔍 ข้ออื่นผิดเพราะอะไร:
• ข้อ ก. (Tetracycline): เกิด chelation กับธาตุเหล็ก ทำให้การดูดซึมลดลงทั้งคู่
• ข้อ ข. (Folic acid): ไม่มีผลต่อการเพิ่มการดูดซึมธาตุเหล็กในทางเดินอาหาร
• ข้อ ค. (Vitamin B12): ไม่มีผลต่อการดูดซึมธาตุเหล็ก
• ข้อ จ. (Omeprazole): ยาลดกรดกลุ่ม PPI ยับยั้งการหลั่งกรดในกระเพาะอาหาร ทำให้ pH สูงขึ้น ขัดขวางการละลายและการดูดซึมธาตุเหล็ก</t>
        </is>
      </c>
      <c r="K31" s="103" t="n"/>
      <c r="L31" s="103" t="inlineStr">
        <is>
          <t>Anemia</t>
        </is>
      </c>
      <c r="M31" s="103" t="inlineStr">
        <is>
          <t>Clinic</t>
        </is>
      </c>
      <c r="N31" s="104" t="n"/>
      <c r="O31" s="103" t="inlineStr">
        <is>
          <t>MCQ-P2</t>
        </is>
      </c>
      <c r="P31" s="103" t="inlineStr">
        <is>
          <t>Pharma Plus เล่มม่วง 2</t>
        </is>
      </c>
      <c r="Q31" s="103" t="inlineStr">
        <is>
          <t>CASE_P2_HEMA_C07</t>
        </is>
      </c>
      <c r="R31" s="104" t="inlineStr">
        <is>
          <t>Iron Absorption Enhancers (Ascorbic Acid / Vitamin C)</t>
        </is>
      </c>
    </row>
    <row r="32" ht="13.2" customHeight="1" s="49">
      <c r="A32" s="103" t="n">
        <v>30</v>
      </c>
      <c r="B32" s="104" t="inlineStr">
        <is>
          <t>ยาเพิ่มธาตุเหล็กในข้อใดต่อไปนี้ มีปริมาณเหล็กมากที่สุด</t>
        </is>
      </c>
      <c r="C32" s="103" t="n"/>
      <c r="D32" s="104" t="inlineStr">
        <is>
          <t>Ferrous fumarate</t>
        </is>
      </c>
      <c r="E32" s="104" t="inlineStr">
        <is>
          <t>Ferrous gluconate</t>
        </is>
      </c>
      <c r="F32" s="104" t="inlineStr">
        <is>
          <t>Ferrous citrate</t>
        </is>
      </c>
      <c r="G32" s="104" t="inlineStr">
        <is>
          <t>Ferrous sulfate. 7H2O</t>
        </is>
      </c>
      <c r="H32" s="104" t="inlineStr">
        <is>
          <t>Anhydrous ferrous sulfate</t>
        </is>
      </c>
      <c r="I32" s="103" t="n">
        <v>1</v>
      </c>
      <c r="J32" s="104" t="inlineStr">
        <is>
          <t>✅ คำตอบที่ถูกต้อง: ข้อ ก. Ferrous fumarate
🎯 ทำไมข้อนี้ถึงถูก:
Ferrous fumarate มีสัดส่วนของ elemental iron สูงที่สุดในกลุ่มเกลือเฟอร์รัสชนิดรับประทาน โดยมี elemental iron ประมาณ 33% (เปรียบเทียบกับ Anhydrous ferrous sulfate ~30%, Hydrated ferrous sulfate ~20%, และ Ferrous gluconate ~12%)
🔍 ข้ออื่นผิดเพราะอะไร:
• ข้อ ข. (Ferrous gluconate): มี elemental iron ต่ำที่สุด ประมาณ 11.6 - 12%
• ข้อ ค. (Ferrous citrate): มีปริมาณ elemental iron ต่ำกว่า ferrous fumarate
• ข้อ ง. (Ferrous sulfate. 7H2O): เกลือที่มีผลึกน้ำ 7 โมเลกุล มี elemental iron เพียง 20%
• ข้อ จ. (Anhydrous ferrous sulfate): มี elemental iron ประมาณ 30% ซึ่งยังน้อยกว่า ferrous fumarate (33%)</t>
        </is>
      </c>
      <c r="K32" s="103" t="n"/>
      <c r="L32" s="103" t="inlineStr">
        <is>
          <t>Anemia</t>
        </is>
      </c>
      <c r="M32" s="103" t="inlineStr">
        <is>
          <t>Product</t>
        </is>
      </c>
      <c r="N32" s="104" t="n"/>
      <c r="O32" s="103" t="inlineStr">
        <is>
          <t>MCQ-P2</t>
        </is>
      </c>
      <c r="P32" s="103" t="inlineStr">
        <is>
          <t>Pharma Plus เล่มม่วง 2</t>
        </is>
      </c>
      <c r="Q32" s="103" t="inlineStr">
        <is>
          <t>CASE_P2_HEMA_C07</t>
        </is>
      </c>
      <c r="R32" s="104" t="inlineStr">
        <is>
          <t>Elemental Iron Content in Oral Iron Salts</t>
        </is>
      </c>
    </row>
    <row r="33" ht="13.2" customHeight="1" s="49">
      <c r="A33" s="103" t="n">
        <v>31</v>
      </c>
      <c r="B33" s="104" t="inlineStr">
        <is>
          <t>หากส่องกล้องจุลทรรศน์ดูลักษณะเม็ดเลือดแดงของผู้ป่วยรายนี้ จะมีลักษณะอย่างไร</t>
        </is>
      </c>
      <c r="C33" s="103" t="n"/>
      <c r="D33" s="104" t="inlineStr">
        <is>
          <t>ติดสีจางกว่าปกติ</t>
        </is>
      </c>
      <c r="E33" s="104" t="inlineStr">
        <is>
          <t>ติดสีเข้มกว่าปกติ</t>
        </is>
      </c>
      <c r="F33" s="104" t="inlineStr">
        <is>
          <t>มีลักษณะโตกว่าปกติ</t>
        </is>
      </c>
      <c r="G33" s="104" t="inlineStr">
        <is>
          <t>รูปร่างบิดเบี้ยวไม่แน่นอน</t>
        </is>
      </c>
      <c r="H33" s="104" t="inlineStr">
        <is>
          <t>พบเศษของเม็ดเลือดแดงที่แตก</t>
        </is>
      </c>
      <c r="I33" s="103" t="n">
        <v>5</v>
      </c>
      <c r="J33" s="104" t="inlineStr">
        <is>
          <t>✅ คำตอบที่ถูกต้อง: ข้อ จ. พบเศษของเม็ดเลือดแดงที่แตก
🎯 ทำไมข้อนี้ถึงถูก:
ในภาวะ acute hemolysis จาก G6PD deficiency ที่ถูกกระตุ้นด้วย cotrimoxazole เม็ดเลือดแดงที่มี Heinz bodies จะถูก macrophage ในม้ามกัดกิน ทำให้ส่องกล้องพบลักษณะเศษชิ้นส่วนเม็ดเลือดแดงที่แตก (fragmented RBCs / schistocytes) ตลอดจน bite cells และ blister cells
🔍 ข้ออื่นผิดเพราะอะไร:
• ข้อ ก. (ติดสีจางกว่าปกติ - Hypochromic): เป็นลักษณะของ iron deficiency หรือ thalassemia
• ข้อ ข. (ติดสีเข้มกว่าปกติ): พบใน hereditary spherocytosis ไม่ใช่อาการเด่นใน G6PD hemolysis
• ข้อ ค. (มีลักษณะโตกว่าปกติ - Macrocytosis): พบใน megaloblastic anemia ขาดวิตามินบี 12 หรือโฟเลต
• ข้อ ง. (รูปร่างบิดเบี้ยวไม่แน่นอน - Poikilocytosis): พบได้ในโรคเลือดเรื้อรังหลายชนิด แต่คำตอบที่เจาะจงกับ acute hemolysis ที่สุดคือการพบเศษเม็ดเลือดแดงแตก</t>
        </is>
      </c>
      <c r="K33" s="103" t="n"/>
      <c r="L33" s="103" t="inlineStr">
        <is>
          <t>G6PD Deficiency Anemia</t>
        </is>
      </c>
      <c r="M33" s="103" t="inlineStr">
        <is>
          <t>Clinic</t>
        </is>
      </c>
      <c r="N33" s="104" t="n"/>
      <c r="O33" s="103" t="inlineStr">
        <is>
          <t>MCQ-P2</t>
        </is>
      </c>
      <c r="P33" s="103" t="inlineStr">
        <is>
          <t>Pharma Plus เล่มม่วง 2</t>
        </is>
      </c>
      <c r="Q33" s="103" t="inlineStr">
        <is>
          <t>CASE_P2_HEMA_C08</t>
        </is>
      </c>
      <c r="R33" s="104" t="inlineStr">
        <is>
          <t>Peripheral Blood Smear Findings (Schistocytes / Bite Cells)</t>
        </is>
      </c>
    </row>
    <row r="34" ht="13.2" customHeight="1" s="49">
      <c r="A34" s="103" t="n">
        <v>32</v>
      </c>
      <c r="B34" s="104" t="inlineStr">
        <is>
          <t>G6PD มีบทบาทต่อเม็ดเลือดแดงอย่างไร</t>
        </is>
      </c>
      <c r="C34" s="103" t="n"/>
      <c r="D34" s="104" t="inlineStr">
        <is>
          <t>เปลี่ยนกลูโคสเป็นพลังงาน</t>
        </is>
      </c>
      <c r="E34" s="104" t="inlineStr">
        <is>
          <t>ป้องการการเปลี่ยน Hgb เป็น methemoglobin</t>
        </is>
      </c>
      <c r="F34" s="104" t="inlineStr">
        <is>
          <t>คงสภาพของโครงสร้าง globin</t>
        </is>
      </c>
      <c r="G34" s="104" t="inlineStr">
        <is>
          <t>ทำให้ globin จับกับเป็น tetraglobin</t>
        </is>
      </c>
      <c r="H34" s="104" t="inlineStr">
        <is>
          <t>ทำให้ ferrous จับกับ Hgb ได้</t>
        </is>
      </c>
      <c r="I34" s="103" t="n">
        <v>1</v>
      </c>
      <c r="J34" s="104" t="inlineStr">
        <is>
          <t>✅ คำตอบที่ถูกต้อง: ข้อ ก. เปลี่ยนกลูโคสเป็นพลังงาน
🎯 ทำไมข้อนี้ถึงถูก:
G6PD (Glucose-6-Phosphate Dehydrogenase) เป็นเอนไซม์ด่านแรกในกระบวนการ Hexose Monophosphate (HMP) Shunt หรือ Pentose Phosphate Pathway ทำหน้าที่ออกซิไดส์กลูโคสเพื่อสร้างพลังงานและรีดิวซ์ NADP+ ให้เป็น NADPH ซึ่งจำเป็นต่อการคงความมีชีวิตของเม็ดเลือดแดง
🔍 ข้ออื่นผิดเพราะอะไร:
• ข้อ ข. (ป้องกันการเปลี่ยน Hgb เป็น methemoglobin): เป็นบทบาทหลักของเอนไซม์ Cytochrome b5 reductase (Methemoglobin reductase)
• ข้อ ค. (คงสภาพของโครงสร้าง globin): แม้ NADPH จะช่วยรักษาสภาพทางอ้อม แต่หน้าที่ปฐมภูมิของเอนไซม์คือ metabolism ของกลูโคส
• ข้อ ง. (ทำให้ globin รวมตัวเป็น tetraglobin): เป็นกระบวนการสังเคราะห์โปรตีนฮีโมโกลบิน ไม่เกี่ยวกับ G6PD
• ข้อ จ. (ทำให้ ferrous จับกับ Hgb): เป็นคุณสมบัติของ porphyrin ring ร่วมกับ globin pocket</t>
        </is>
      </c>
      <c r="K34" s="103" t="n"/>
      <c r="L34" s="103" t="inlineStr">
        <is>
          <t>G6PD Deficiency Anemia</t>
        </is>
      </c>
      <c r="M34" s="103" t="inlineStr">
        <is>
          <t>Product</t>
        </is>
      </c>
      <c r="N34" s="104" t="n"/>
      <c r="O34" s="103" t="inlineStr">
        <is>
          <t>MCQ-P2</t>
        </is>
      </c>
      <c r="P34" s="103" t="inlineStr">
        <is>
          <t>Pharma Plus เล่มม่วง 2</t>
        </is>
      </c>
      <c r="Q34" s="103" t="inlineStr">
        <is>
          <t>CASE_P2_HEMA_C08</t>
        </is>
      </c>
      <c r="R34" s="104" t="inlineStr">
        <is>
          <t>Biochemical Function of G6PD in Erythrocyte Metabolism</t>
        </is>
      </c>
    </row>
    <row r="35" ht="13.2" customHeight="1" s="49">
      <c r="A35" s="103" t="n">
        <v>33</v>
      </c>
      <c r="B35" s="104" t="inlineStr">
        <is>
          <t>ข้อใดไม่เกี่ยวกับการเกิดภาวะโลหิตจางในครั้งนี้</t>
        </is>
      </c>
      <c r="C35" s="103" t="n"/>
      <c r="D35" s="104" t="inlineStr">
        <is>
          <t>ตั้งครรภ์</t>
        </is>
      </c>
      <c r="E35" s="104" t="inlineStr">
        <is>
          <t>ขาดสารอาหาร</t>
        </is>
      </c>
      <c r="F35" s="104" t="inlineStr">
        <is>
          <t>โรคริดสีดวง</t>
        </is>
      </c>
      <c r="G35" s="104" t="inlineStr">
        <is>
          <t>โรคกระเพาะอาหาร</t>
        </is>
      </c>
      <c r="H35" s="104" t="inlineStr">
        <is>
          <t>กรรมพันธุ์</t>
        </is>
      </c>
      <c r="I35" s="103" t="n">
        <v>5</v>
      </c>
      <c r="J35" s="104" t="inlineStr">
        <is>
          <t>✅ คำตอบที่ถูกต้อง: ข้อ จ. กรรมพันธุ์
🎯 ทำไมข้อนี้ถึงถูก:
ผลการตรวจทางห้องปฏิบัติการพบ serum ferritin ต่ำมาก (10 ng/mL บ่งชี้ว่าคลังเหล็กหมด) ร่วมกับ TIBC สูง (400 mcg/dL) ยืนยันชัดเจนว่าเป็น Iron deficiency anemia ซึ่งเกิดจากความต้องการธาตุเหล็กเพิ่มขึ้นในหญิงตั้งครรภ์ ร่วมกับการเสียเลือดทางเดินอาหารเรื้อรังจากริดสีดวงและโรคกระเพาะอาหาร ไม่ได้เกิดจากความผิดปกติทางกรรมพันธุ์
🔍 ข้ออื่นผิดเพราะอะไร:
• ข้อ ก. (ตั้งครรภ์): ทารกและรกดึงธาตุเหล็กจากแม่ และมี physiological hemodilution
• ข้อ ข. (ขาดสารอาหาร): การได้รับธาตุเหล็กจากอาหารไม่เพียงพอกระตุ้นให้เกิด IDA
• ข้อ ค. (โรคริดสีดวง): เลือดออกเรื้อรังทางทวารหนักเป็นสาเหตุสำคัญของการสูญเสียธาตุเหล็ก
• ข้อ ง. (โรคกระเพาะอาหาร): แผลในกระเพาะทำให้มีเลือดออกเรื้อรังและอาจลดการดูดซึมธาตุเหล็ก</t>
        </is>
      </c>
      <c r="K35" s="103" t="n"/>
      <c r="L35" s="103" t="inlineStr">
        <is>
          <t>Anemia</t>
        </is>
      </c>
      <c r="M35" s="103" t="inlineStr">
        <is>
          <t>Clinic</t>
        </is>
      </c>
      <c r="N35" s="104" t="n"/>
      <c r="O35" s="103" t="inlineStr">
        <is>
          <t>MCQ-P2</t>
        </is>
      </c>
      <c r="P35" s="103" t="inlineStr">
        <is>
          <t>Pharma Plus เล่มม่วง 2</t>
        </is>
      </c>
      <c r="Q35" s="103" t="inlineStr">
        <is>
          <t>CASE_P2_HEMA_C09</t>
        </is>
      </c>
      <c r="R35" s="104" t="inlineStr">
        <is>
          <t>Etiology of Iron Deficiency Anemia in Pregnancy</t>
        </is>
      </c>
    </row>
    <row r="36" ht="13.2" customHeight="1" s="49">
      <c r="A36" s="103" t="n">
        <v>34</v>
      </c>
      <c r="B36" s="104" t="inlineStr">
        <is>
          <t>ลักษณะของเม็ดเลือดเป็นอย่างไร</t>
        </is>
      </c>
      <c r="C36" s="103" t="n"/>
      <c r="D36" s="104" t="inlineStr">
        <is>
          <t>เม็ดเลือดแดงติดสีเข้มและมีขนาดเล็ก</t>
        </is>
      </c>
      <c r="E36" s="104" t="inlineStr">
        <is>
          <t>เม็ดเลือดแดงติดสีจางและมีขนาดเล็ก</t>
        </is>
      </c>
      <c r="F36" s="104" t="inlineStr">
        <is>
          <t>เม็ดเลือดแดงติดสีจางและมีขนาดใหญ่</t>
        </is>
      </c>
      <c r="G36" s="104" t="inlineStr">
        <is>
          <t>เม็ดเลือดแดงติดสีเข้มและมีขนาดใหญ่</t>
        </is>
      </c>
      <c r="H36" s="104" t="inlineStr">
        <is>
          <t>เม็ดเลือดแดงติดสีเข้มและมีขนาดปกติ</t>
        </is>
      </c>
      <c r="I36" s="103" t="n">
        <v>2</v>
      </c>
      <c r="J36" s="104" t="inlineStr">
        <is>
          <t>✅ คำตอบที่ถูกต้อง: ข้อ ข. เม็ดเลือดแดงติดสีจางและมีขนาดเล็ก
🎯 ทำไมข้อนี้ถึงถูก:
ผู้ป่วยมีค่า MCV = 60 fL (ต่ำกว่าค่าปกติ 80-100 fL แสดงถึงขนาดเล็กหรือ microcytic) และการขาดธาตุเหล็กทำให้การสังเคราะห์ฮีโมโกลบินลดลง เม็ดเลือดแดงจึงติดสีจางลง (hypochromic) จัดเป็น Microcytic hypochromic red blood cells
🔍 ข้ออื่นผิดเพราะอะไร:
• ข้อ ก. (ติดสีเข้มและขนาดเล็ก): ไม่ถูกต้อง เม็ดเลือดแดงที่ขาดฮีโมโกลบินจะติดสีจางตรงกลางกว้างขึ้น (central pallor)
• ข้อ ค. (ติดสีจางและขนาดใหญ่): เป็นลักษณะของภาวะขาดโฟเลตหรือบี 12
• ข้อ ง. (ติดสีเข้มและขนาดใหญ่): พบใน macrocytic anemia
• ข้อ จ. (ติดสีเข้มและขนาดปกติ): ไม่สอดคล้องกับผลแล็บที่ตรวจพบ</t>
        </is>
      </c>
      <c r="K36" s="103" t="n"/>
      <c r="L36" s="103" t="inlineStr">
        <is>
          <t>Anemia</t>
        </is>
      </c>
      <c r="M36" s="103" t="inlineStr">
        <is>
          <t>Clinic</t>
        </is>
      </c>
      <c r="N36" s="104" t="n"/>
      <c r="O36" s="103" t="inlineStr">
        <is>
          <t>MCQ-P2</t>
        </is>
      </c>
      <c r="P36" s="103" t="inlineStr">
        <is>
          <t>Pharma Plus เล่มม่วง 2</t>
        </is>
      </c>
      <c r="Q36" s="103" t="inlineStr">
        <is>
          <t>CASE_P2_HEMA_C09</t>
        </is>
      </c>
      <c r="R36" s="104" t="inlineStr">
        <is>
          <t>Red Blood Cell Morphology in IDA (Microcytic Hypochromic)</t>
        </is>
      </c>
    </row>
    <row r="37" ht="13.2" customHeight="1" s="49">
      <c r="A37" s="103" t="n">
        <v>35</v>
      </c>
      <c r="B37" s="104" t="inlineStr">
        <is>
          <t>ยาในข้อใดไม่เหมาะสมในผู้ป่วยรายนี้</t>
        </is>
      </c>
      <c r="C37" s="103" t="n"/>
      <c r="D37" s="104" t="inlineStr">
        <is>
          <t>Cyanocobalamin</t>
        </is>
      </c>
      <c r="E37" s="104" t="inlineStr">
        <is>
          <t>Ferrous fumarate</t>
        </is>
      </c>
      <c r="F37" s="104" t="inlineStr">
        <is>
          <t>Ferrous gluconate</t>
        </is>
      </c>
      <c r="G37" s="104" t="inlineStr">
        <is>
          <t>Folic acid</t>
        </is>
      </c>
      <c r="H37" s="104" t="inlineStr">
        <is>
          <t>ไม่มีข้อใดถูกต้อง</t>
        </is>
      </c>
      <c r="I37" s="103" t="n">
        <v>1</v>
      </c>
      <c r="J37" s="104" t="inlineStr">
        <is>
          <t>✅ คำตอบที่ถูกต้อง: ข้อ ก. Cyanocobalamin (และ Folic acid ตามเฉลยสภา/แบบฝึกหัด)
🎯 ทำไมข้อนี้ถึงถูก:
ผู้ป่วยรายนี้ได้รับการวินิจฉัยยืนยันว่าเป็นภาวะโลหิตจางจากการขาดธาตุเหล็ก (Iron deficiency anemia) การรักษาหลักที่เหมาะสมและตรงจุดประสงค์คือการให้เกลือแร่ธาตุเหล็ก (Ferrous salts) การให้เฉพาะวิตามิน เช่น Cyanocobalamin (วิตามินบี 12) หรือ Folic acid เดี่ยวๆ ไม่ใช่วิธีการรักษาที่เหมาะสมสำหรับภาวะขาดธาตุเหล็ก (เฉลยทางการระบุตอบ ข้อ ก และ ง)
🔍 ข้ออื่นผิดเพราะอะไร:
• ข้อ ข. (Ferrous fumarate): เป็นยาเสริมธาตุเหล็กที่เหมาะสมอย่างยิ่งในการรักษา IDA
• ข้อ ค. (Ferrous gluconate): เป็นเกลือธาตุเหล็กที่เหมาะสมสำหรับรักษา IDA โดยเฉพาะในผู้ป่วยที่ทนต่อผลข้างเคียงของเกลืออื่นไม่ได้
• ข้อ จ. (ไม่มีข้อใดถูกต้อง): ไม่ถูกต้องเนื่องจากมีตัวเลือกที่ไม่ตรงกับข้อบ่งใช้
📌 หมายเหตุ: [RECONSTRUCTED: เฉลยแบบฝึกหัดระบุเฉลยร่วม 2 ข้อ คือ ก และ ง เนื่องจากไม่ใช่เกลือแร่ธาตุเหล็กสำหรับรักษา IDA]</t>
        </is>
      </c>
      <c r="K37" s="103" t="n"/>
      <c r="L37" s="103" t="inlineStr">
        <is>
          <t>Anemia</t>
        </is>
      </c>
      <c r="M37" s="103" t="inlineStr">
        <is>
          <t>Clinic</t>
        </is>
      </c>
      <c r="N37" s="104" t="inlineStr">
        <is>
          <t>[RECONSTRUCTED: เฉลยแบบฝึกหัดระบุเฉลยร่วม 2 ข้อ คือ ก และ ง เนื่องจากไม่ใช่เกลือแร่ธาตุเหล็กสำหรับรักษา IDA]</t>
        </is>
      </c>
      <c r="O37" s="103" t="inlineStr">
        <is>
          <t>MCQ-P2</t>
        </is>
      </c>
      <c r="P37" s="103" t="inlineStr">
        <is>
          <t>Pharma Plus เล่มม่วง 2</t>
        </is>
      </c>
      <c r="Q37" s="103" t="inlineStr">
        <is>
          <t>CASE_P2_HEMA_C09</t>
        </is>
      </c>
      <c r="R37" s="104" t="inlineStr">
        <is>
          <t>Appropriate Pharmacotherapy Selection for Iron Deficiency Anemia</t>
        </is>
      </c>
    </row>
    <row r="38" ht="13.2" customHeight="1" s="49">
      <c r="A38" s="103" t="n">
        <v>36</v>
      </c>
      <c r="B38" s="104" t="inlineStr">
        <is>
          <t>ยาตัวใดที่ไม่มีผลต่อการดูดซึมธาตุเหล็ก</t>
        </is>
      </c>
      <c r="C38" s="103" t="n"/>
      <c r="D38" s="104" t="inlineStr">
        <is>
          <t>Antacid</t>
        </is>
      </c>
      <c r="E38" s="104" t="inlineStr">
        <is>
          <t>Ascorbic acid</t>
        </is>
      </c>
      <c r="F38" s="104" t="inlineStr">
        <is>
          <t>Cimetidine</t>
        </is>
      </c>
      <c r="G38" s="104" t="inlineStr">
        <is>
          <t>Penicillamine</t>
        </is>
      </c>
      <c r="H38" s="104" t="inlineStr">
        <is>
          <t>Norfloxacin</t>
        </is>
      </c>
      <c r="I38" s="103" t="n">
        <v>4</v>
      </c>
      <c r="J38" s="104" t="inlineStr">
        <is>
          <t>✅ คำตอบที่ถูกต้อง: ข้อ ง. Penicillamine
🎯 ทำไมข้อนี้ถึงถูก:
Penicillamine เป็น chelating agent ที่ใช้จับทองแดง (Copper) ในโรค Wilson disease และตะกั่ว ไม่ได้ออกฤทธิ์ขัดขวางหรือเปลี่ยนแปลงการดูดซึมของธาตุเหล็กในทางเดินอาหารอย่างมีนัยสำคัญทางคลินิกเมื่อเทียบกับยาอื่นในตัวเลือก
🔍 ข้ออื่นผิดเพราะอะไร:
• ข้อ ก. (Antacid): มีฤทธิ์สะเทินกรด เพิ่มค่า pH ในกระเพาะอาหาร ทำให้ธาตุเหล็กตกตะกอนและลดการดูดซึมอย่างมาก
• ข้อ ข. (Ascorbic acid): วิตามินซีช่วยรีดิวซ์ ferric เป็น ferrous ช่วยเพิ่มการดูดซึมธาตุเหล็ก
• ข้อ ค. (Cimetidine): ยาลดกรดกลุ่ม H2-blocker ลดความเป็นกรดในกระเพาะ ส่งผลลดการดูดซึมธาตุเหล็ก
• ข้อ จ. (Norfloxacin): เกิด chelation กับธาตุเหล็ก ทำให้การดูดซึมยาลดลงทั้งสองตัว</t>
        </is>
      </c>
      <c r="K38" s="103" t="n"/>
      <c r="L38" s="103" t="inlineStr">
        <is>
          <t>Anemia</t>
        </is>
      </c>
      <c r="M38" s="103" t="inlineStr">
        <is>
          <t>Clinic</t>
        </is>
      </c>
      <c r="N38" s="104" t="n"/>
      <c r="O38" s="103" t="inlineStr">
        <is>
          <t>MCQ-P2</t>
        </is>
      </c>
      <c r="P38" s="103" t="inlineStr">
        <is>
          <t>Pharma Plus เล่มม่วง 2</t>
        </is>
      </c>
      <c r="Q38" s="103" t="inlineStr">
        <is>
          <t>CASE_P2_HEMA_C09</t>
        </is>
      </c>
      <c r="R38" s="104" t="inlineStr">
        <is>
          <t>Drug-Drug Interactions Influencing Iron Absorption</t>
        </is>
      </c>
    </row>
    <row r="39" ht="13.2" customHeight="1" s="49">
      <c r="A39" s="103" t="n">
        <v>37</v>
      </c>
      <c r="B39" s="104" t="inlineStr">
        <is>
          <t>ยา ferrous sulfate ไม่ควรจ่ายให้ผู้ป่วยในข้อใด</t>
        </is>
      </c>
      <c r="C39" s="103" t="n"/>
      <c r="D39" s="104" t="inlineStr">
        <is>
          <t>Thalassemia</t>
        </is>
      </c>
      <c r="E39" s="104" t="inlineStr">
        <is>
          <t>Thyrotoxicosis</t>
        </is>
      </c>
      <c r="F39" s="104" t="inlineStr">
        <is>
          <t>Leucopenia</t>
        </is>
      </c>
      <c r="G39" s="104" t="inlineStr">
        <is>
          <t>Thrombocytopenia</t>
        </is>
      </c>
      <c r="H39" s="104" t="inlineStr">
        <is>
          <t>Hemophilia</t>
        </is>
      </c>
      <c r="I39" s="103" t="n">
        <v>1</v>
      </c>
      <c r="J39" s="104" t="inlineStr">
        <is>
          <t>✅ คำตอบที่ถูกต้อง: ข้อ ก. Thalassemia
🎯 ทำไมข้อนี้ถึงถูก:
ผู้ป่วยโรคทาลัสซีเมียมีภาวะเหล็กเกิน (iron overload / hemochromatosis) สะสมในอวัยวะต่างๆ อยู่แล้ว การจ่ายยา Ferrous sulfate จะยิ่งเร่งการสะสมธาตุเหล็กจนเกิดภาวะพิษต่อหัวใจ ตับ และอวัยวะภายใน จึงห้ามจ่ายยาธาตุเหล็กให้แก่ผู้ป่วยกลุ่มนี้อย่างเด็ดขาด
🔍 ข้ออื่นผิดเพราะอะไร:
• ข้อ ข. (Thyrotoxicosis): ภาวะไทรอยด์เป็นพิษไม่ได้เป็นข้อห้ามในการให้ธาตุเหล็กหากมีภาวะขาดเหล็กร่วมด้วย
• ข้อ ค. (Leucopenia): ภาวะเม็ดเลือดขาวต่ำ สามารถให้ธาตุเหล็กได้ตามปกติหากมีข้อบ่งชี้
• ข้อ ง. (Thrombocytopenia): ภาวะเกล็ดเลือดต่ำไม่ได้ห้ามการให้ธาตุเหล็ก
• ข้อ จ. (Hemophilia): โรคเลือดออกง่ายฮีโมฟิเลีย หากมีการเสียเลือดจนขาดธาตุเหล็กสามารถเสริมธาตุเหล็กได้</t>
        </is>
      </c>
      <c r="K39" s="103" t="n"/>
      <c r="L39" s="103" t="inlineStr">
        <is>
          <t>Thalassemia</t>
        </is>
      </c>
      <c r="M39" s="103" t="inlineStr">
        <is>
          <t>Clinic</t>
        </is>
      </c>
      <c r="N39" s="104" t="n"/>
      <c r="O39" s="103" t="inlineStr">
        <is>
          <t>MCQ-P2</t>
        </is>
      </c>
      <c r="P39" s="103" t="inlineStr">
        <is>
          <t>Pharma Plus เล่มม่วง 2</t>
        </is>
      </c>
      <c r="Q39" s="103" t="inlineStr">
        <is>
          <t>CASE_P2_HEMA_C09</t>
        </is>
      </c>
      <c r="R39" s="104" t="inlineStr">
        <is>
          <t>Contraindication of Ferrous Sulfate Dispensing</t>
        </is>
      </c>
    </row>
    <row r="40" ht="13.2" customHeight="1" s="49">
      <c r="A40" s="103" t="n">
        <v>38</v>
      </c>
      <c r="B40" s="104" t="inlineStr">
        <is>
          <t>Ferrous supplement ตัวใด ที่มีปริมาณ elemental iron มากที่สุด</t>
        </is>
      </c>
      <c r="C40" s="103" t="n"/>
      <c r="D40" s="104" t="inlineStr">
        <is>
          <t>Ferrous fumarate</t>
        </is>
      </c>
      <c r="E40" s="104" t="inlineStr">
        <is>
          <t>Ferrous sulfate (exsiccated)</t>
        </is>
      </c>
      <c r="F40" s="104" t="inlineStr">
        <is>
          <t>Ferrous gluconate</t>
        </is>
      </c>
      <c r="G40" s="104" t="inlineStr">
        <is>
          <t>Ferrous sulfate</t>
        </is>
      </c>
      <c r="H40" s="104" t="inlineStr">
        <is>
          <t>Ferrous citrate</t>
        </is>
      </c>
      <c r="I40" s="103" t="n">
        <v>1</v>
      </c>
      <c r="J40" s="104" t="inlineStr">
        <is>
          <t>✅ คำตอบที่ถูกต้อง: ข้อ ก. Ferrous fumarate
🎯 ทำไมข้อนี้ถึงถูก:
Ferrous fumarate มีสัดส่วนของ elemental iron สูงที่สุดในกลุ่มยาบำรุงธาตุเหล็กชนิดรับประทาน โดยมี elemental iron อยู่ที่ประมาณ 33% (33 mg elemental iron ต่อ 100 mg ของเกลือยา)
🔍 ข้ออื่นผิดเพราะอะไร:
• ข้อ ข. (Ferrous sulfate exsiccated): มี elemental iron ประมาณ 30%
• ข้อ ค. (Ferrous gluconate): มี elemental iron เพียง 11.6 - 12%
• ข้อ ง. (Ferrous sulfate hydrated): มีผลึกน้ำ 7 โมเลกุล มี elemental iron เพียง 20%
• ข้อ จ. (Ferrous citrate): มีปริมาณ elemental iron ต่ำกว่า ferrous fumarate</t>
        </is>
      </c>
      <c r="K40" s="103" t="n"/>
      <c r="L40" s="103" t="inlineStr">
        <is>
          <t>Anemia</t>
        </is>
      </c>
      <c r="M40" s="103" t="inlineStr">
        <is>
          <t>Product</t>
        </is>
      </c>
      <c r="N40" s="104" t="n"/>
      <c r="O40" s="103" t="inlineStr">
        <is>
          <t>MCQ-P2</t>
        </is>
      </c>
      <c r="P40" s="103" t="inlineStr">
        <is>
          <t>Pharma Plus เล่มม่วง 2</t>
        </is>
      </c>
      <c r="Q40" s="103" t="inlineStr">
        <is>
          <t>CASE_P2_HEMA_C09</t>
        </is>
      </c>
      <c r="R40" s="104" t="inlineStr">
        <is>
          <t>Comparative Elemental Iron Content across Ferrous Salts</t>
        </is>
      </c>
    </row>
    <row r="41" ht="13.2" customHeight="1" s="49">
      <c r="A41" t="n">
        <v>39</v>
      </c>
      <c r="B41" t="inlineStr">
        <is>
          <t>สถานการณ์ที่ 5
ผู้ป่วยชายอายุ 65 ปี มาด้วยอาการปวดท้ายทอย มีโรคประจำตัวคือเบาหวาน ความดัน ไขมัน และโรคไตวายเรื้อรัง มาวัดความดันโลหิตครั้งแรก 155/99 mmHg วัดความดันโลหิตครั้งที่สองได้ 150/95 mmHg
ต่อมาพบว่าผู้ป่วยเกิดภาวะ anemia ตรวจวัดพบ Hb = 8.5 mg/dl
ข้อใดมีความเหมาะสมที่สุด</t>
        </is>
      </c>
      <c r="D41" t="inlineStr">
        <is>
          <t>Pack red cell</t>
        </is>
      </c>
      <c r="E41" t="inlineStr">
        <is>
          <t>Ferrous sulfate</t>
        </is>
      </c>
      <c r="F41" t="inlineStr">
        <is>
          <t>Folic acid</t>
        </is>
      </c>
      <c r="G41" t="inlineStr">
        <is>
          <t>Vitamin B12</t>
        </is>
      </c>
      <c r="H41" t="inlineStr">
        <is>
          <t>Erythropoietin</t>
        </is>
      </c>
      <c r="I41" t="n">
        <v>5</v>
      </c>
      <c r="J41" t="inlineStr">
        <is>
          <t>✅ คำตอบที่ถูกต้อง: ข้อ จ. Erythropoietin
🎯 ทำไมข้อนี้ถึงถูก: ผู้ป่วยโรคไตวายเรื้อรัง (CKD) เซลล์ peritubular ของไตไม่สามารถสร้างฮอร์โมน Erythropoietin ได้อย่างเพียงพอ ทำให้เกิดภาวะโลหิตจางจากไขกระดูกสร้างเม็ดเลือดแดงลดลง การรักษาจำเพาะคือการให้ Erythropoietin-stimulating agents (ESA)
🔍 ข้ออื่นผิดเพราะอะไร:
• ข้อ ก. Packed red cell: ใช้เฉพาะในภาวะโลหิตจางรุนแรงเฉียบพลัน หรือมีอาการขาดออกซิเจนวิกฤต ไม่ใช้เป็นการรักษาประจำระยะยาว
• ข้อ ข. Ferrous sulfate: เป็นยาเสริมธาตุเหล็ก ใช้ร่วมกันเมื่อมีภาวะขาดธาตุเหล็ก แต่ไม่สามารถกระตุ้นไขกระดูกได้หากขาด Erythropoietin
• ข้อ ค. Folic acid: ใช้รักษา Megaloblastic anemia ไม่ใช่สาเหตุหลักของโลหิตจางในโรคไต
• ข้อ ง. Vitamin B12: ใช้รักษาภาวะขาดวิตามินบี 12 หรือ Pernicious anemia</t>
        </is>
      </c>
      <c r="L41" t="inlineStr">
        <is>
          <t>Anemia of Chronic Kidney Disease</t>
        </is>
      </c>
      <c r="M41" t="inlineStr">
        <is>
          <t>Clinic</t>
        </is>
      </c>
      <c r="N41" t="inlineStr">
        <is>
          <t>ข้อ 26 ข้อสอบย้อนหลังปี 2556 Pharma Plus เล่มม่วง 2</t>
        </is>
      </c>
      <c r="O41" t="inlineStr">
        <is>
          <t>ข้อสอบเก่า</t>
        </is>
      </c>
    </row>
    <row r="42" ht="13.2" customHeight="1" s="49">
      <c r="A42" t="n">
        <v>40</v>
      </c>
      <c r="B42" t="inlineStr">
        <is>
          <t>สถานการณ์ที่ 20
หญิงไทยอายุ 51 ปี น้ำหนัก 35 kg ส่วนสูง 135 cm มาโรงพยาบาลด้วยอาการเหนื่อยหอบ นอนราบไม่ได้ รู้สึกอ่อนเพลีย มีอาการบวมที่ขา มีอาการมาประมาณ 1 สัปดาห์ มีประวัติโรคร่วมเป็นโรคไตเรื้อรัง (ESRD) ผลการตรวจทางห้องปฏิบัติการเป็นดังนี้:
- Hb: 8.2 g/dL (ค่าปกติ 12-13 g/dL)
- Hct: 24.4 % (ค่าปกติ 33-43 %)
- MCV: 82 fL (ค่าปกติ 75-100 fL)
- MCH: 29 pg (ค่าปกติ 27-33 pg)
- MCHC: 32 g/dL (ค่าปกติ 35-40 g/dL)
- RDW: 12 % (ค่าปกติ 11-14 %)
- RBC: 2.75 x 10^6 cell/cm^3 (ค่าปกติ 4.5-5.5 x 10^6 cell/cm^3)
จากข้อมูลผลทางห้องปฏิบัติการ ผู้ป่วยจัดเป็น anemia แบบใด</t>
        </is>
      </c>
      <c r="D42" t="inlineStr">
        <is>
          <t>Hypochromic microcytic anemia</t>
        </is>
      </c>
      <c r="E42" t="inlineStr">
        <is>
          <t>Hypochromic normocytic anemia</t>
        </is>
      </c>
      <c r="F42" t="inlineStr">
        <is>
          <t>Normochromic normocytic anemia</t>
        </is>
      </c>
      <c r="G42" t="inlineStr">
        <is>
          <t>Normochromic macrocytic anemia</t>
        </is>
      </c>
      <c r="H42" t="inlineStr">
        <is>
          <t>Hyperchromic macrocytic anemia</t>
        </is>
      </c>
      <c r="I42" t="n">
        <v>2</v>
      </c>
      <c r="J42" t="inlineStr">
        <is>
          <t>✅ คำตอบที่ถูกต้อง: ข้อ ข. Hypochromic normocytic anemia
🎯 ทำไมข้อนี้ถึงถูก: การประเมินดัชนีเม็ดเลือดแดง: ค่า MCV เท่ากับ 82 fL อยู่ในช่วงปกติ 75-100 fL บ่งชี้ว่าขนาดเซลล์ปกติ (normocytic) ขณะที่ค่า MCHC เท่ากับ 32 g/dL ต่ำกว่าช่วงปกติที่โจทย์กำหนด (35-40 g/dL) บ่งชี้ว่าความเข้มข้นของฮีโมโกลบินในเม็ดเลือดแดงต่ำกว่าปกติ (hypochromic) จึงจัดเป็น Hypochromic normocytic anemia ตามเกณฑ์อ้างอิงของโจทย์และเฉลยข้อสอบ
🔍 ข้ออื่นผิดเพราะอะไร:
ข้อ ก. Hypochromic microcytic anemia: ค่า MCV 82 fL ไม่ได้ต่ำกว่า 75 fL จึงไม่ใช่ microcytic
ข้อ ค. Normochromic normocytic anemia: หากดูค่า MCH (29 pg) จะปกติ แต่ข้อสอบอิงตามค่า MCHC ที่ต่ำกว่าช่วงอ้างอิงของโจทย์ จึงเฉลยเป็น hypochromic
ข้อ ง. Normochromic macrocytic anemia: ค่า MCV ไม่ได้สูงเกิน 100 fL จึงไม่ใช่ macrocytic
ข้อ จ. Hyperchromic macrocytic anemia: เม็ดเลือดแดงไม่มีภาวะ hyperchromic ตามธรรมชาติ และขนาดเซลล์อยู่ในเกณฑ์ปกติ</t>
        </is>
      </c>
      <c r="L42" t="inlineStr">
        <is>
          <t>Anemia Classification &amp; Laboratory Interpretation</t>
        </is>
      </c>
      <c r="M42" t="inlineStr">
        <is>
          <t>Clinic</t>
        </is>
      </c>
      <c r="N42" t="inlineStr">
        <is>
          <t>ข้อ 76 ข้อสอบย้อนหลังปี 2556 Pharma Plus เล่มม่วง 2</t>
        </is>
      </c>
      <c r="O42" t="inlineStr">
        <is>
          <t>ข้อสอบเก่า</t>
        </is>
      </c>
    </row>
    <row r="43" ht="13.2" customHeight="1" s="49">
      <c r="A43" t="n">
        <v>41</v>
      </c>
      <c r="B43" t="inlineStr">
        <is>
          <t>สถานการณ์ที่ 20
หญิงไทยอายุ 51 ปี น้ำหนัก 35 kg ส่วนสูง 135 cm มาโรงพยาบาลด้วยอาการเหนื่อยหอบ นอนราบไม่ได้ รู้สึกอ่อนเพลีย มีอาการบวมที่ขา มีอาการมาประมาณ 1 สัปดาห์ มีประวัติโรคร่วมเป็นโรคไตเรื้อรัง (ESRD) ผลการตรวจทางห้องปฏิบัติการเป็นดังนี้:
- Hb: 8.2 g/dL (ค่าปกติ 12-13 g/dL)
- Hct: 24.4 % (ค่าปกติ 33-43 %)
- MCV: 82 fL (ค่าปกติ 75-100 fL)
- MCH: 29 pg (ค่าปกติ 27-33 pg)
- MCHC: 32 g/dL (ค่าปกติ 35-40 g/dL)
- RDW: 12 % (ค่าปกติ 11-14 %)
- RBC: 2.75 x 10^6 cell/cm^3 (ค่าปกติ 4.5-5.5 x 10^6 cell/cm^3)
Specific antidote ในผู้ป่วยที่มีภาวะเหล็กเกินคือข้อใด</t>
        </is>
      </c>
      <c r="D43" t="inlineStr">
        <is>
          <t>Edetate disodium</t>
        </is>
      </c>
      <c r="E43" t="inlineStr">
        <is>
          <t>Leucovorin</t>
        </is>
      </c>
      <c r="F43" t="inlineStr">
        <is>
          <t>Dimercaprol</t>
        </is>
      </c>
      <c r="G43" t="inlineStr">
        <is>
          <t>Deferoxamine</t>
        </is>
      </c>
      <c r="H43" t="inlineStr">
        <is>
          <t>Activated charcoal</t>
        </is>
      </c>
      <c r="I43" t="n">
        <v>4</v>
      </c>
      <c r="J43" t="inlineStr">
        <is>
          <t>✅ คำตอบที่ถูกต้อง: ข้อ ง. Deferoxamine
🎯 ทำไมข้อนี้ถึงถูก: Deferoxamine (Desferrioxamine) เป็นสารคีเลตจำเพาะ (specific chelating agent) สำหรับจับกับไอออนของธาตุเหล็ก (ferric iron, Fe3+) ในกระแสเลือดและเนื้อเยื่อ เกิดเป็นสารประกอบเชิงซ้อน feroxamine ที่ละลายน้ำได้ดีและขับออกทางไต จึงเป็น antidote หลักสำหรับรักษา acute iron poisoning และภาวะเหล็กเกินเรื้อรัง
🔍 ข้ออื่นผิดเพราะอะไร:
ข้อ ก. Edetate disodium: ใช้สำหรับภาวะแคลเซียมในเลือดสูงรุนแรง (hypercalcemia) ไม่ได้ใช้ขับธาตุเหล็ก
ข้อ ข. Leucovorin: โฟลินิกแอซิดเป็น antidote กู้เซลล์สำหรับ methotrexate toxicity หรือ pyrimethamine
ข้อ ค. Dimercaprol: หรือ BAL (British Anti-Lewisite) ใช้เป็นยาแก้พิษโลหะหนักกลุ่มสารหนู (arsenic) ปรอท (mercury) และทอง (gold)
ข้อ จ. Activated charcoal: ถ่านกัมมันต์ไม่สามารถดูดซับธาตุเหล็ก ลิเทียม หรือโลหะหนักได้ จึงไม่มีประโยชน์ในภาวะเป็นพิษจากธาตุเหล็ก</t>
        </is>
      </c>
      <c r="L43" t="inlineStr">
        <is>
          <t>Clinical Toxicology &amp; Antidotes</t>
        </is>
      </c>
      <c r="M43" t="inlineStr">
        <is>
          <t>Clinic</t>
        </is>
      </c>
      <c r="N43" t="inlineStr">
        <is>
          <t>ข้อ 77 ข้อสอบย้อนหลังปี 2556 Pharma Plus เล่มม่วง 2</t>
        </is>
      </c>
      <c r="O43" t="inlineStr">
        <is>
          <t>ข้อสอบเก่า</t>
        </is>
      </c>
    </row>
    <row r="44" ht="13.2" customHeight="1" s="49">
      <c r="A44" s="45" t="inlineStr">
        <is>
          <t>Clinic</t>
        </is>
      </c>
      <c r="B44" s="45" t="inlineStr">
        <is>
          <t>Thalassemia</t>
        </is>
      </c>
      <c r="C44" s="45" t="inlineStr">
        <is>
          <t>Pathophysiology and genetic etiology of globin chain synthesis reduction</t>
        </is>
      </c>
      <c r="D44" s="45" t="inlineStr">
        <is>
          <t>[สถานการณ์ที่ 11] หญิงไทย อายุ 29 ปี น้ำหนัก 50 กิโลกรัม ได้รับวินิจฉัยว่าเป็น Thalassemia
คำถาม: สาเหตุของการเกิด Thalassemia คือข้อใด</t>
        </is>
      </c>
      <c r="E44" s="45" t="inlineStr">
        <is>
          <t>ความผิดปกติของการสร้าง hemoglobin ที่มีการสร้าง globin ชนิดใดชนิดหนึ่งลดลง หรือสร้างไม่ได้เลย</t>
        </is>
      </c>
      <c r="F44" s="45" t="inlineStr">
        <is>
          <t>ความผิดปกติของการสร้าง hemoglobin ทำให้เกิดการดึงรั้งของเม็ดเลือดแดงเป็นรูปเคียว</t>
        </is>
      </c>
      <c r="G44" s="45" t="inlineStr">
        <is>
          <t>เม็ดเลือดแดงของร่างกายลดความสามารถในการขนส่งออกซิเจน จากการมี methemoglobin มากกว่าปกติ</t>
        </is>
      </c>
      <c r="H44" s="45" t="inlineStr">
        <is>
          <t>การพร่องเอนไซม์ซึ่งทำหน้าที่ทำลายอนุมูลอิสระ ภายในเซลล์เม็ดเลือดแดง ทำให้เม็ดเลือดแดงแตกได้ง่าย</t>
        </is>
      </c>
      <c r="I44" s="45" t="inlineStr">
        <is>
          <t>การลดการสร้างเม็ดเลือดแดง เนื่องจากขาดสารบางชนิด เช่น วิตามินบี 12 กรดโฟลิก</t>
        </is>
      </c>
      <c r="J44" s="57" t="inlineStr">
        <is>
          <t>ก</t>
        </is>
      </c>
      <c r="K44" s="45" t="inlineStr">
        <is>
          <t xml:space="preserve">✅ คำตอบที่ถูกต้อง: ข้อ ก. ความผิดปกติของการสร้าง hemoglobin ที่มีการสร้าง globin ชนิดใดชนิดหนึ่งลดลง หรือสร้างไม่ได้เลย
🎯 ทำไมข้อนี้ถึงถูก: 
🔍 ข้ออื่นผิดเพราะอะไร:
</t>
        </is>
      </c>
      <c r="L44" s="57" t="inlineStr">
        <is>
          <t>ข้อสอบเก่า</t>
        </is>
      </c>
      <c r="M44" s="45" t="inlineStr">
        <is>
          <t>[SOURCE: Pharma Plus เล่มม่วง 2 - ข้อสอบย้อนหลังปี 2557 วันที่ 2 ข้อ 74]</t>
        </is>
      </c>
    </row>
    <row r="45" ht="13.2" customHeight="1" s="49">
      <c r="A45" s="45" t="inlineStr">
        <is>
          <t>Clinic</t>
        </is>
      </c>
      <c r="B45" s="45" t="inlineStr">
        <is>
          <t>Thalassemia Diagnosis</t>
        </is>
      </c>
      <c r="C45" s="45" t="inlineStr">
        <is>
          <t>Diagnostic morphology on peripheral blood smears</t>
        </is>
      </c>
      <c r="D45" s="45" t="inlineStr">
        <is>
          <t>[สถานการณ์ที่ 11] หญิงไทย อายุ 29 ปี น้ำหนัก 50 กิโลกรัม ได้รับวินิจฉัยว่าเป็น Thalassemia
คำถาม: ข้อใดเป็นการวินิจฉัยที่บอกว่าผู้ป่วยเป็น thalassemia</t>
        </is>
      </c>
      <c r="E45" s="45" t="inlineStr">
        <is>
          <t>Peripheral blood smears</t>
        </is>
      </c>
      <c r="F45" s="45" t="inlineStr">
        <is>
          <t>Bone marrow biopsy</t>
        </is>
      </c>
      <c r="G45" s="45" t="inlineStr">
        <is>
          <t>CBC</t>
        </is>
      </c>
      <c r="H45" s="45" t="inlineStr">
        <is>
          <t>VDRL</t>
        </is>
      </c>
      <c r="I45" s="45" t="inlineStr">
        <is>
          <t>CLO test</t>
        </is>
      </c>
      <c r="J45" s="57" t="inlineStr">
        <is>
          <t>ก</t>
        </is>
      </c>
      <c r="K45" s="45" t="inlineStr">
        <is>
          <t xml:space="preserve">✅ คำตอบที่ถูกต้อง: ข้อ ก. Peripheral blood smears
🎯 ทำไมข้อนี้ถึงถูก: 
🔍 ข้ออื่นผิดเพราะอะไร:
</t>
        </is>
      </c>
      <c r="L45" s="57" t="inlineStr">
        <is>
          <t>ข้อสอบเก่า</t>
        </is>
      </c>
      <c r="M45" s="45" t="inlineStr">
        <is>
          <t>[SOURCE: Pharma Plus เล่มม่วง 2 - ข้อสอบย้อนหลังปี 2557 วันที่ 2 ข้อ 75]</t>
        </is>
      </c>
    </row>
    <row r="46" ht="13.2" customHeight="1" s="49">
      <c r="A46" s="45" t="inlineStr">
        <is>
          <t>Clinic</t>
        </is>
      </c>
      <c r="B46" s="45" t="inlineStr">
        <is>
          <t>Genetics of Thalassemia</t>
        </is>
      </c>
      <c r="C46" s="45" t="inlineStr">
        <is>
          <t>Mendelian inheritance and carrier risk calculation</t>
        </is>
      </c>
      <c r="D46" s="45" t="inlineStr">
        <is>
          <t>[สถานการณ์ที่ 11] หญิงไทย อายุ 29 ปี น้ำหนัก 50 กิโลกรัม ได้รับวินิจฉัยว่าเป็น Thalassemia
คำถาม: ถ้าหญิงรายนี้ แต่งงานกับชายปกติที่มิได้เป็นโรค หรือพาหะ thalassemia แล้วลูกเกิดมา จะมีโอกาสเป็นพาหะเท่าใด</t>
        </is>
      </c>
      <c r="E46" s="45" t="inlineStr">
        <is>
          <t>0%</t>
        </is>
      </c>
      <c r="F46" s="45" t="inlineStr">
        <is>
          <t>25%</t>
        </is>
      </c>
      <c r="G46" s="45" t="inlineStr">
        <is>
          <t>50%</t>
        </is>
      </c>
      <c r="H46" s="45" t="inlineStr">
        <is>
          <t>75%</t>
        </is>
      </c>
      <c r="I46" s="45" t="inlineStr">
        <is>
          <t>100%</t>
        </is>
      </c>
      <c r="J46" s="57" t="inlineStr">
        <is>
          <t>จ</t>
        </is>
      </c>
      <c r="K46" s="45" t="inlineStr">
        <is>
          <t xml:space="preserve">✅ คำตอบที่ถูกต้อง: ข้อ จ. 100%
🎯 ทำไมข้อนี้ถึงถูก: 
🔍 ข้ออื่นผิดเพราะอะไร:
</t>
        </is>
      </c>
      <c r="L46" s="57" t="inlineStr">
        <is>
          <t>ข้อสอบเก่า</t>
        </is>
      </c>
      <c r="M46" s="45" t="inlineStr">
        <is>
          <t>[SOURCE: Pharma Plus เล่มม่วง 2 - ข้อสอบย้อนหลังปี 2557 วันที่ 2 ข้อ 76]</t>
        </is>
      </c>
    </row>
    <row r="47" ht="13.2" customHeight="1" s="49">
      <c r="A47" s="45" t="inlineStr">
        <is>
          <t>Clinic</t>
        </is>
      </c>
      <c r="B47" s="45" t="inlineStr">
        <is>
          <t>Iron Chelation Therapy</t>
        </is>
      </c>
      <c r="C47" s="45" t="inlineStr">
        <is>
          <t>Dosage and infusion rate calculation of deferoxamine</t>
        </is>
      </c>
      <c r="D47" s="45" t="inlineStr">
        <is>
          <t>[สถานการณ์ที่ 11] หญิงไทย อายุ 29 ปี น้ำหนัก 50 กิโลกรัม ได้รับวินิจฉัยว่าเป็น Thalassemia
คำถาม: ผู้ป่วยได้รับยาขับเหล็ก deferoxamine ขนาด 40 mg/kg/day แพทย์สั่งบริหารยา deferoxamine ความเข้มข้น 250 mg/mL ด้วยวิธี IV infusion เป็นระยะเวลา 10 ชั่วโมง จงคำนวณ drip rate (รูปแบบยาที่มีในโรงพยาบาลคือ 2 g/vial)</t>
        </is>
      </c>
      <c r="E47" s="45" t="inlineStr">
        <is>
          <t>50 mg/hr</t>
        </is>
      </c>
      <c r="F47" s="45" t="inlineStr">
        <is>
          <t>100 mg/hr</t>
        </is>
      </c>
      <c r="G47" s="45" t="inlineStr">
        <is>
          <t>150 mg/hr</t>
        </is>
      </c>
      <c r="H47" s="45" t="inlineStr">
        <is>
          <t>200 mg/hr</t>
        </is>
      </c>
      <c r="I47" s="45" t="inlineStr">
        <is>
          <t>250 mg/hr</t>
        </is>
      </c>
      <c r="J47" s="57" t="inlineStr">
        <is>
          <t>ง</t>
        </is>
      </c>
      <c r="K47" s="45" t="inlineStr">
        <is>
          <t xml:space="preserve">✅ คำตอบที่ถูกต้อง: ข้อ ง. 200 mg/hr
🎯 ทำไมข้อนี้ถึงถูก: 
🔍 ข้ออื่นผิดเพราะอะไร:
</t>
        </is>
      </c>
      <c r="L47" s="57" t="inlineStr">
        <is>
          <t>ข้อสอบเก่า</t>
        </is>
      </c>
      <c r="M47" s="45" t="inlineStr">
        <is>
          <t>[SOURCE: Pharma Plus เล่มม่วง 2 - ข้อสอบย้อนหลังปี 2557 วันที่ 2 ข้อ 77]</t>
        </is>
      </c>
    </row>
    <row r="48" ht="13.2" customHeight="1" s="49">
      <c r="A48" s="45" t="inlineStr">
        <is>
          <t>Clinic</t>
        </is>
      </c>
      <c r="B48" s="45" t="inlineStr">
        <is>
          <t>Iron Chelation Counseling</t>
        </is>
      </c>
      <c r="C48" s="45" t="inlineStr">
        <is>
          <t>Vin rose discoloration of urine caused by ferrioxamine complex</t>
        </is>
      </c>
      <c r="D48" s="45" t="inlineStr">
        <is>
          <t>[สถานการณ์ที่ 11] หญิงไทย อายุ 29 ปี น้ำหนัก 50 กิโลกรัม ได้รับวินิจฉัยว่าเป็น Thalassemia
คำถาม: หลังได้รับยา deferoxamine ผู้ป่วยแจ้งว่าปัสสาวะเปลี่ยนเป็นสีชมพู จึงได้สอบถามท่านซึ่งเป็นเภสัช ท่านจะบอกผู้ป่วยรายนี้ว่าอย่างไร</t>
        </is>
      </c>
      <c r="E48" s="45" t="inlineStr">
        <is>
          <t>สีที่เกิดขึ้น เป็นสีของตัวของ deferoxamine ซึ่งขับออกทางปัสสาวะ</t>
        </is>
      </c>
      <c r="F48" s="45" t="inlineStr">
        <is>
          <t>สีที่เกิดขึ้น เป็นสีของสารประกอบเชิงซ้อนระหว่างยา deferoxamine และไอออนของธาตุเหล็กซึ่งขับออกทางปัสสาวะ</t>
        </is>
      </c>
      <c r="G48" s="45" t="inlineStr">
        <is>
          <t>อาการนี้เป็นอาการที่อันตราย ควรแจ้งแพทย์ทันที</t>
        </is>
      </c>
      <c r="H48" s="45" t="inlineStr">
        <is>
          <t>ไม่มีข้อใดถูก</t>
        </is>
      </c>
      <c r="I48" s="45" t="inlineStr">
        <is>
          <t>ข้อ 1-3 ถูกต้อง</t>
        </is>
      </c>
      <c r="J48" s="57" t="inlineStr">
        <is>
          <t>ข</t>
        </is>
      </c>
      <c r="K48" s="45" t="inlineStr">
        <is>
          <t xml:space="preserve">✅ คำตอบที่ถูกต้อง: ข้อ ข. สีที่เกิดขึ้น เป็นสีของสารประกอบเชิงซ้อนระหว่างยา deferoxamine และไอออนของธาตุเหล็กซึ่งขับออกทางปัสสาวะ
🎯 ทำไมข้อนี้ถึงถูก: 
🔍 ข้ออื่นผิดเพราะอะไร:
</t>
        </is>
      </c>
      <c r="L48" s="57" t="inlineStr">
        <is>
          <t>ข้อสอบเก่า</t>
        </is>
      </c>
      <c r="M48" s="45" t="inlineStr">
        <is>
          <t>[SOURCE: Pharma Plus เล่มม่วง 2 - ข้อสอบย้อนหลังปี 2557 วันที่ 2 ข้อ 80]</t>
        </is>
      </c>
    </row>
    <row r="49" ht="24" customHeight="1" s="49">
      <c r="A49" s="62" t="n">
        <v>42</v>
      </c>
      <c r="B49" s="78" t="inlineStr">
        <is>
          <t>[กรณีศึกษา]
ผู้ป่วยชาย อายุ 35 ปี สูง 175 ซม. น้ำหนัก 70 กก. มีอาการอ่อนเพลีย ไม่มีอาการคลื่นไส้อาเจียน รับประทานมังสวิรัติอย่างเคร่งครัดมาเป็นเวลา 5 ปี ไม่สูบบุหรี่ ไม่ดื่มแอลกอฮอล์ ตรวจ GI ไม่มีเลือดออก ปัสสาวะสีปกติ ผลเลือด Hb 11 g/dL, Hct 33%, EOS 1%, MCV 100 fL
คำถาม: ยาที่ผู้ป่วยควรได้รับ</t>
        </is>
      </c>
      <c r="C49" s="62" t="inlineStr"/>
      <c r="D49" s="78" t="inlineStr">
        <is>
          <t>Ferrous sulfate</t>
        </is>
      </c>
      <c r="E49" s="78" t="inlineStr">
        <is>
          <t>Cyanocobalamin</t>
        </is>
      </c>
      <c r="F49" s="78" t="inlineStr">
        <is>
          <t>Thiamine</t>
        </is>
      </c>
      <c r="G49" s="78" t="inlineStr">
        <is>
          <t>Riboflavin</t>
        </is>
      </c>
      <c r="H49" s="78" t="inlineStr">
        <is>
          <t>Niacin</t>
        </is>
      </c>
      <c r="I49" s="62" t="inlineStr">
        <is>
          <t>2</t>
        </is>
      </c>
      <c r="J49" s="78" t="inlineStr">
        <is>
          <t>✅ คำตอบที่ถูกต้อง: ข้อ ข. Cyanocobalamin
🎯 ทำไมข้อนี้ถึงถูก:
ผู้ป่วยเป็น strict vegetarian (vegan) นาน 5 ปี ทำให้ขาด vitamin B12 ซึ่งพบได้เฉพาะในอาหารจากสัตว์ ผลเลือดพบ macrocytic anemia (MCV = 100 fL, ปกติ 80-100 fL แต่อยู่ที่ขอบบนและโน้มเอียงสู่ macrocytosis) ร่วมกับประวัติเสี่ยงชัดเจน จึงควรได้รับ cyanocobalamin (vitamin B12)
🔍 ข้ออื่นผิดเพราะอะไร:
• • ข้อ ก.: Ferrous sulfate ใช้รักษา iron deficiency anemia ซึ่งจะมีลักษณะเป็น microcytic hypochromic anemia (MCV &lt; 80 fL) จึงไม่ตรงกับพยาธิสภาพของผู้ป่วยรายนี้
• ข้อ ค.: Thiamine (vitamin B1) ใช้รักษาโรคเหน็บชา (beriberi) หรือ Wernicke-Korsakoff syndrome ไม่ได้ใช้รักษา macrocytic anemia
• ข้อ ง.: Riboflavin (vitamin B2) ใช้รักษาโรคปากนกกระจอก (cheilosis หรือ angular stomatitis) ไม่เกี่ยวข้องกับการสร้างเม็ดเลือดแดงขนาดใหญ่
• ข้อ จ.: Niacin (vitamin B3) ใช้รักษาโรค pellagra ไม่ใช่การรักษาภาวะ macrocytic anemia จากการขาด vitamin B12</t>
        </is>
      </c>
      <c r="K49" s="62" t="inlineStr"/>
      <c r="L49" s="78" t="inlineStr">
        <is>
          <t>Anemia</t>
        </is>
      </c>
      <c r="M49" s="62" t="inlineStr">
        <is>
          <t>Clinic</t>
        </is>
      </c>
      <c r="N49" s="78" t="inlineStr">
        <is>
          <t>[SOURCE: Pharma Plus เล่มม่วง 2 - ข้อสอบย้อนหลัง PLE-CC1 ปี 2564 วันที่ 1 ข้อ 7]</t>
        </is>
      </c>
      <c r="O49" s="62" t="inlineStr">
        <is>
          <t>ข้อสอบเก่า</t>
        </is>
      </c>
      <c r="P49" s="62" t="inlineStr">
        <is>
          <t>2564</t>
        </is>
      </c>
    </row>
    <row r="50" ht="24" customHeight="1" s="49">
      <c r="A50" s="62" t="n">
        <v>43</v>
      </c>
      <c r="B50" s="78" t="inlineStr">
        <is>
          <t>[กรณีศึกษา]
ผู้ป่วยชาย อายุ 35 ปี มีอาการอ่อนเพลีย ผลเลือดพบภาวะโลหิตจาง
คำถาม: Side effect ของ ferrous sulfate คือข้อใด</t>
        </is>
      </c>
      <c r="C50" s="62" t="inlineStr"/>
      <c r="D50" s="78" t="inlineStr">
        <is>
          <t>Headache</t>
        </is>
      </c>
      <c r="E50" s="78" t="inlineStr">
        <is>
          <t>Constipation</t>
        </is>
      </c>
      <c r="F50" s="78" t="inlineStr">
        <is>
          <t>Tachycardia</t>
        </is>
      </c>
      <c r="G50" s="78" t="inlineStr">
        <is>
          <t>Hypokalemia</t>
        </is>
      </c>
      <c r="H50" s="78" t="inlineStr">
        <is>
          <t>Diarrhea</t>
        </is>
      </c>
      <c r="I50" s="62" t="inlineStr">
        <is>
          <t>2</t>
        </is>
      </c>
      <c r="J50" s="78" t="inlineStr">
        <is>
          <t>✅ คำตอบที่ถูกต้อง: ข้อ ข. Constipation
🎯 ทำไมข้อนี้ถึงถูก:
อาการไม่พึงประสงค์ที่พบบ่อยที่สุดของธาตุเหล็กรับประทาน (oral iron supplements เช่น ferrous sulfate) คือผลต่อระบบทางเดินอาหาร โดยเฉพาะอาการท้องผูก (constipation) และอุจจาระมีสีดำเข้ม (dark stools)
🔍 ข้ออื่นผิดเพราะอะไร:
• • ข้อ ก.: Headache ไม่ใช่อาการไม่พึงประสงค์ที่เป็นลักษณะเฉพาะหรือพบบ่อยของ ferrous sulfate
• ข้อ ค.: Tachycardia เป็นอาการแสดงของภาวะ anemia จากการที่หัวใจต้องบีบตัวชดเชยออกซิเจน ไม่ใช่ผลข้างเคียงจากยา ferrous sulfate
• ข้อ ง.: Hypokalemia ไม่ใช่ผลข้างเคียงของ ferrous sulfate (ภาวะ hypokalemia พบได้เมื่อเริ่มให้ vitamin B12 หรือ erythropoietin ในช่วงที่มีการสร้างเซลล์เม็ดเลือดแดงใหม่อย่างรวดเร็ว)
• ข้อ จ.: แม้ ferrous sulfate อาจทำให้ระคายเคืองทางเดินอาหารและคลื่นไส้ได้ แต่อาการท้องผูก (constipation) พบได้บ่อยและเป็นปัญหาสำคัญทางคลินิกมากกว่าอาการท้องเสีย</t>
        </is>
      </c>
      <c r="K50" s="62" t="inlineStr"/>
      <c r="L50" s="78" t="inlineStr">
        <is>
          <t>Anemia</t>
        </is>
      </c>
      <c r="M50" s="62" t="inlineStr">
        <is>
          <t>Clinic</t>
        </is>
      </c>
      <c r="N50" s="78" t="inlineStr">
        <is>
          <t>[SOURCE: Pharma Plus เล่มม่วง 2 - ข้อสอบย้อนหลัง PLE-CC1 ปี 2564 วันที่ 1 ข้อ 8]</t>
        </is>
      </c>
      <c r="O50" s="62" t="inlineStr">
        <is>
          <t>ข้อสอบเก่า</t>
        </is>
      </c>
      <c r="P50" s="62" t="inlineStr">
        <is>
          <t>2564</t>
        </is>
      </c>
    </row>
    <row r="51" ht="24" customHeight="1" s="49">
      <c r="A51" s="62" t="n">
        <v>44</v>
      </c>
      <c r="B51" s="78" t="inlineStr">
        <is>
          <t>คำแนะนำที่ควรบอกผู้ป่วยเมื่อรับประทานยา ferrous sulfate คือ</t>
        </is>
      </c>
      <c r="C51" s="62" t="inlineStr"/>
      <c r="D51" s="78" t="inlineStr">
        <is>
          <t>ห้ามรับประทานร่วมกับน้ำผลไม้</t>
        </is>
      </c>
      <c r="E51" s="78" t="inlineStr">
        <is>
          <t>รับประทานพร้อมอาหารจะเพิ่มการดูดซึม</t>
        </is>
      </c>
      <c r="F51" s="78" t="inlineStr">
        <is>
          <t>หากถ่ายดำไม่ต้องตกใจ เป็นเพราะตัวยา</t>
        </is>
      </c>
      <c r="G51" s="78" t="inlineStr">
        <is>
          <t>ยาทำให้น้ำปัสสาวะสีเหลืองเข้ม</t>
        </is>
      </c>
      <c r="H51" s="78" t="inlineStr">
        <is>
          <t>ทานพร้อมกับนมช่วยเพิ่มการดูดซึม</t>
        </is>
      </c>
      <c r="I51" s="62" t="inlineStr">
        <is>
          <t>3</t>
        </is>
      </c>
      <c r="J51" s="78" t="inlineStr">
        <is>
          <t>✅ คำตอบที่ถูกต้อง: ข้อ ค. หากถ่ายดำไม่ต้องตกใจ เป็นเพราะตัวยา
🎯 ทำไมข้อนี้ถึงถูก:
ธาตุเหล็กที่ไม่ถูกดูดซึมจะทำปฏิกิริยากับ hydrogen sulfide ในลำไส้กลายเป็น iron sulfide ส่งผลให้อุจจาระมีสีดำเข้ม (dark/black stools) ซึ่งเป็นเรื่องปกติที่ไม่เป็นอันตราย จึงต้องให้คำปรึกษาเพื่อป้องกันไม่ให้ผู้ป่วยตกใจและหยุดยาเอง
🔍 ข้ออื่นผิดเพราะอะไร:
• • ข้อ ก.: การรับประทานร่วมกับน้ำผลไม้ที่มีวิตามินซี (ascorbic acid) จะช่วยรีดิวซ์ Fe3+ เป็น Fe2+ ส่งเสริมการดูดซึมธาตุเหล็กได้ดียิ่งขึ้น จึงไม่ห้ามรับประทานร่วมกัน
• ข้อ ข.: การรับประทานพร้อมอาหารจะลดการดูดซึมของธาตุเหล็ก ยานี้ดูดซึมได้ดีที่สุดขณะท้องว่าง (empty stomach)
• ข้อ ง.: ยา ferrous sulfate ไม่ได้ทำให้ปัสสาวะเปลี่ยนเป็นสีเหลืองเข้ม (สารที่ทำให้ปัสสาวะเหลืองสดคือ riboflavin หรือ vitamin B2)
• ข้อ จ.: นมมี calcium ปริมาณสูง ซึ่งจะไปขัดขวางและลดการดูดซึมของธาตุเหล็กอย่างมีนัยสำคัญ จึงห้ามรับประทานร่วมกับนม</t>
        </is>
      </c>
      <c r="K51" s="62" t="inlineStr"/>
      <c r="L51" s="78" t="inlineStr">
        <is>
          <t>Anemia</t>
        </is>
      </c>
      <c r="M51" s="62" t="inlineStr">
        <is>
          <t>Clinic</t>
        </is>
      </c>
      <c r="N51" s="78" t="inlineStr">
        <is>
          <t>[SOURCE: Pharma Plus เล่มม่วง 2 - ข้อสอบย้อนหลัง PLE-CC1 ปี 2564 วันที่ 1 ข้อ 9]</t>
        </is>
      </c>
      <c r="O51" s="62" t="inlineStr">
        <is>
          <t>ข้อสอบเก่า</t>
        </is>
      </c>
      <c r="P51" s="62" t="inlineStr">
        <is>
          <t>2564</t>
        </is>
      </c>
    </row>
    <row r="52" ht="28" customHeight="1" s="49">
      <c r="A52" s="62" t="n">
        <v>45</v>
      </c>
      <c r="B52" s="78" t="inlineStr">
        <is>
          <t>[สถานการณ์]
ผู้ป่วยอายุ 65 ปี เป็นโรคกระเพาะอาหารอักเสบเรื้อรังมานานหลายปี รับประทานอาหารครบ 5 หมู่ มีภาวะซีด จากผลตรวจทางห้องปฏิบัติการพบเม็ดเลือดแดงโตมากกว่าปกติ
คำถาม: ผู้ป่วยควรได้รับการรักษาด้วยยาใด</t>
        </is>
      </c>
      <c r="C52" s="78" t="inlineStr"/>
      <c r="D52" s="78" t="inlineStr">
        <is>
          <t>Ferrous sulfate</t>
        </is>
      </c>
      <c r="E52" s="78" t="inlineStr">
        <is>
          <t>IV iron dextran</t>
        </is>
      </c>
      <c r="F52" s="78" t="inlineStr">
        <is>
          <t>IV vitamin B12</t>
        </is>
      </c>
      <c r="G52" s="78" t="inlineStr">
        <is>
          <t>Deferoxamine</t>
        </is>
      </c>
      <c r="H52" s="78" t="inlineStr">
        <is>
          <t>Oral vitamin B12</t>
        </is>
      </c>
      <c r="I52" s="62" t="inlineStr">
        <is>
          <t>3</t>
        </is>
      </c>
      <c r="J52" s="78" t="inlineStr">
        <is>
          <t>✅ คำตอบที่ถูกต้อง: ข้อ ค. IV vitamin B12
🎯 ทำไมข้อนี้ถึงถูก:
โรคกระเพาะอาหารอักเสบเรื้อรังทำให้ parietal cells ฝ่อ ขาด intrinsic factor เกิดการขาด vitamin B12 และโลหิตจางชนิดเม็ดเลือดแดงโต (macrocytic anemia) เนื่องจากดูดซึมทางเดินอาหารไม่ได้ การรักษาต้องให้ parenteral (IM/IV/SC) vitamin B12 (cyanocobalamin)
🔍 ข้ออื่นผิดเพราะอะไร:
• ข้อ ก.: Ferrous sulfate ใช้รักษาโลหิตจางจากการขาดธาตุเหล็ก ซึ่งเป็น microcytic hypochromic anemia เม็ดเลือดแดงจะมีขนาดเล็ก ไม่ใช่เม็ดเลือดแดงโต
• ข้อ ข.: IV iron dextran ใช้สำหรับภาวะขาดธาตุเหล็กที่มีปัญหาการดูดซึมทางเดินอาหาร ไม่ใช่เม็ดเลือดแดงโต
• ข้อ ง.: Deferoxamine เป็น iron chelating agent ใช้รักษาภาวะธาตุเหล็กเกิน เช่น ใน thalassemia
• ข้อ จ.: Oral vitamin B12 ดูดซึมได้ไม่ดีมากในผู้ป่วยที่มีกระเพาะอาหารอักเสบเรื้อรังรุนแรงและขาด intrinsic factor การให้ทางหลอดเลือดหรือฉีดเข้ากล้ามเนื้อเป็นทางเลือกหลัก</t>
        </is>
      </c>
      <c r="K52" s="78" t="inlineStr">
        <is>
          <t>Megaloblastic Anemia</t>
        </is>
      </c>
      <c r="L52" s="78" t="inlineStr">
        <is>
          <t>Pernicious Anemia and Vitamin B12 Deficiency Therapy</t>
        </is>
      </c>
      <c r="M52" s="62" t="inlineStr">
        <is>
          <t>ยาก</t>
        </is>
      </c>
      <c r="N52" s="62" t="inlineStr">
        <is>
          <t>ข้อสอบเก่า</t>
        </is>
      </c>
      <c r="O52" s="78" t="inlineStr">
        <is>
          <t>[SOURCE: Pharma Plus เล่มม่วง 2 - ข้อสอบย้อนหลัง PLE-CC1 ปี 2565 ข้อ 66]</t>
        </is>
      </c>
      <c r="P52" s="62" t="n">
        <v>2565</v>
      </c>
    </row>
    <row r="53" ht="28" customHeight="1" s="49">
      <c r="A53" s="62" t="n">
        <v>46</v>
      </c>
      <c r="B53" s="78" t="inlineStr">
        <is>
          <t>ข้อใดเพิ่มการดูดซึมธาตุเหล็ก</t>
        </is>
      </c>
      <c r="C53" s="78" t="inlineStr"/>
      <c r="D53" s="78" t="inlineStr">
        <is>
          <t>Vitamin D</t>
        </is>
      </c>
      <c r="E53" s="78" t="inlineStr">
        <is>
          <t>Vitamin C</t>
        </is>
      </c>
      <c r="F53" s="78" t="inlineStr">
        <is>
          <t>Vitamin K</t>
        </is>
      </c>
      <c r="G53" s="78" t="inlineStr">
        <is>
          <t>Zinc</t>
        </is>
      </c>
      <c r="H53" s="78" t="inlineStr">
        <is>
          <t>Calcium carbonate</t>
        </is>
      </c>
      <c r="I53" s="62" t="inlineStr">
        <is>
          <t>2</t>
        </is>
      </c>
      <c r="J53" s="78" t="inlineStr">
        <is>
          <t>✅ คำตอบที่ถูกต้อง: ข้อ ข. Vitamin C
🎯 ทำไมข้อนี้ถึงถูก:
Vitamin C (ascorbic acid) เป็นสาร reducing agent ที่ช่วยรีดิวซ์ ferric iron (Fe3+) ให้กลายเป็น ferrous iron (Fe2+) ซึ่งละลายน้ำได้ดีและถูกดูดซึมผ่านทางเดินอาหารได้ดีขึ้นอย่างมีนัยสำคัญ
🔍 ข้ออื่นผิดเพราะอะไร:
• ข้อ ก.: Vitamin D ช่วยเพิ่มการดูดซึมแคลเซียมและฟอสฟอรัสที่ลำไส้เล็ก ไม่ได้มีผลต่อการดูดซึมธาตุเหล็ก
• ข้อ ค.: Vitamin K จำเป็นต่อการสังเคราะห์ clotting factors ในตับ ไม่เกี่ยวข้องกับการดูดซึมธาตุเหล็ก
• ข้อ ง.: Zinc แย่งจับกับ transporter เดียวกันในการดูดซึม ทำให้ลดการดูดซึมธาตุเหล็ก
• ข้อ จ.: Calcium carbonate เป็นด่างและจับกับเหล็กเกิดเป็นสารประกอบที่ไม่ละลายน้ำ ทำให้การดูดซึมธาตุเหล็กลดลงอย่างมาก</t>
        </is>
      </c>
      <c r="K53" s="78" t="inlineStr">
        <is>
          <t>Iron Deficiency Anemia</t>
        </is>
      </c>
      <c r="L53" s="78" t="inlineStr">
        <is>
          <t>Enhancement of Iron Absorption by Ascorbic Acid</t>
        </is>
      </c>
      <c r="M53" s="62" t="inlineStr">
        <is>
          <t>ปานกลาง</t>
        </is>
      </c>
      <c r="N53" s="62" t="inlineStr">
        <is>
          <t>ข้อสอบเก่า</t>
        </is>
      </c>
      <c r="O53" s="78" t="inlineStr">
        <is>
          <t>[SOURCE: Pharma Plus เล่มม่วง 2 - ข้อสอบย้อนหลัง PLE-CC1 ปี 2565 ข้อ 67]</t>
        </is>
      </c>
      <c r="P53" s="62" t="n">
        <v>2565</v>
      </c>
    </row>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sheetData>
  <mergeCells count="1">
    <mergeCell ref="A1:F1"/>
  </mergeCells>
  <pageMargins left="0.75" right="0.75" top="1" bottom="1" header="0.5" footer="0.5"/>
  <pageSetup orientation="portrait" paperSize="9"/>
</worksheet>
</file>

<file path=xl/worksheets/sheet11.xml><?xml version="1.0" encoding="utf-8"?>
<worksheet xmlns="http://schemas.openxmlformats.org/spreadsheetml/2006/main">
  <sheetPr>
    <outlinePr summaryBelow="0" summaryRight="0"/>
    <pageSetUpPr/>
  </sheetPr>
  <dimension ref="A1:R47"/>
  <sheetViews>
    <sheetView workbookViewId="0">
      <pane ySplit="2" topLeftCell="A108" activePane="bottomLeft" state="frozen"/>
      <selection pane="bottomLeft" activeCell="A3" sqref="A3:P12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t="inlineStr">
        <is>
          <t>1</t>
        </is>
      </c>
      <c r="B3" t="inlineStr">
        <is>
          <t>สถานการณ์ที่ 1 เด็กชายอายุ 5 ปี โดนสุนัขกัดที่บริเวณหน้า คุณแม่พามาให้แพทย์ฉีดวัคซีน
นอกจากแพทย์ฉีดวัคซีนพิษสุนัขบ้าให้แล้ว ต้องฉีดอะไรอีก ที่เหมาะสมที่สุด</t>
        </is>
      </c>
      <c r="C3" t="inlineStr">
        <is>
          <t>[NONE]</t>
        </is>
      </c>
      <c r="D3" t="inlineStr">
        <is>
          <t>HRIG คู่กับ tetanus วัคซีน</t>
        </is>
      </c>
      <c r="E3" t="inlineStr">
        <is>
          <t>ERIG คู่กับ tetanus วัคซีน</t>
        </is>
      </c>
      <c r="F3" t="inlineStr">
        <is>
          <t>HRIG คู่กับ pertussis วัคซีน</t>
        </is>
      </c>
      <c r="G3" t="inlineStr">
        <is>
          <t>HRIG คู่กับ ERIG</t>
        </is>
      </c>
      <c r="H3" t="inlineStr">
        <is>
          <t>ไม่ต้องฉีดเพิ่มแล้ว</t>
        </is>
      </c>
      <c r="I3" t="inlineStr">
        <is>
          <t>1</t>
        </is>
      </c>
      <c r="J3" t="inlineStr">
        <is>
          <t>✅ คำตอบที่ถูกต้อง: ข้อ ก. HRIG คู่กับ tetanus วัคซีน
🎯 ทำไมข้อนี้ถึงถูก: บาดแผลถูกสุนัขกัดที่บริเวณใบหน้าจัดเป็น Category III exposure ซึ่งมีความเสี่ยงสูงมาก จำเป็นต้องได้รับ Human Rabies Immunoglobulin (HRIG) หรือ ERIG ฉีดแทรกซึมรอบบาดแผลทันทีเพื่อสร้าง passive immunity เฉียบพลัน ร่วมกับการฉีด Rabies vaccine และต้องฉีด Tetanus vaccine เพื่อป้องกันโรคบาดทะยักจากแผลสัตว์กัด
🔍 ข้ออื่นผิดเพราะอะไร:
• ข้อ ข.: ERIG (Equine RIG) ร่วมกับ tetanus vaccine เป็นทางเลือกที่ถูกต้องเช่นกัน (เฉลยรับทั้ง ก และ ข)
• ข้อ ค.: Pertussis vaccine (ไอกรน) ไม่ใช่ข้อบ่งใช้ฉุกเฉินสำหรับแผลสัตว์กัด (ต้องเป็น tetanus)
• ข้อ ง.: ห้ามฉีด HRIG คู่กับ ERIG พร้อมกันเพราะเป็น passive immunoglobulin เหมือนกัน
• ข้อ จ.: ไม่เพียงพอ เพราะ Category III ต้องได้ทั้ง RIG และ Tetanus prophylaxis ร่วมด้วยเสมอ</t>
        </is>
      </c>
      <c r="K3" t="inlineStr">
        <is>
          <t>[NONE]</t>
        </is>
      </c>
      <c r="L3" t="inlineStr">
        <is>
          <t>Rabies Post-Exposure Prophylaxis</t>
        </is>
      </c>
      <c r="M3" t="inlineStr">
        <is>
          <t>Clinic</t>
        </is>
      </c>
      <c r="N3" t="inlineStr">
        <is>
          <t>Case ID: CASE_P2_IMMU_C01 (สถานการณ์ที่ 1) | [RECONSTRUCTED: แผลถูกสุนัขกัดที่ใบหน้าจัดเป็น Category III (severe exposure) มีความเสี่ยงสูงมากและใกล้ระบบประสาทส่วนกลาง ต้องได้รับ Rabies Immunoglobulin (RIG: HRIG 20 IU/kg หรือ ERIG 40 IU/kg) ฉีดรอบแผลร่วมกับวัคซีนพิษสุนัขบ้า และต้องให้ Tetanus toxoid/vaccine เพื่อป้องกันบาดทะยักจากบาดแผลสัตว์กัด เฉลยเล่มม่วงคือข้อ ก และ ข]</t>
        </is>
      </c>
    </row>
    <row r="4" ht="13.2" customHeight="1" s="49">
      <c r="A4" t="inlineStr">
        <is>
          <t>2</t>
        </is>
      </c>
      <c r="B4" t="inlineStr">
        <is>
          <t>สถานการณ์ที่ 1 เด็กชายอายุ 5 ปี โดนสุนัขกัดที่บริเวณหน้า คุณแม่พามาให้แพทย์ฉีดวัคซีน
วัคซีนพิษสุนัขบ้าเป็นเชื้อชนิดใด</t>
        </is>
      </c>
      <c r="C4" t="inlineStr">
        <is>
          <t>[NONE]</t>
        </is>
      </c>
      <c r="D4" t="inlineStr">
        <is>
          <t>Live attenuated vaccine</t>
        </is>
      </c>
      <c r="E4" t="inlineStr">
        <is>
          <t>Toxoids</t>
        </is>
      </c>
      <c r="F4" t="inlineStr">
        <is>
          <t>Killed vaccine</t>
        </is>
      </c>
      <c r="G4" t="inlineStr">
        <is>
          <t>Subunit</t>
        </is>
      </c>
      <c r="H4" t="inlineStr">
        <is>
          <t>Immunoglobulin</t>
        </is>
      </c>
      <c r="I4" t="inlineStr">
        <is>
          <t>1</t>
        </is>
      </c>
      <c r="J4" t="inlineStr">
        <is>
          <t>✅ คำตอบที่ถูกต้อง: ข้อ ก. Live attenuated vaccine
🎯 ทำไมข้อนี้ถึงถูก: ตามเฉลยคู่มือเล่มม่วงระบุข้อ ก แต่ตามหลักวิชาการสากล วัคซีนพิษสุนัขบ้าสำหรับมนุษย์เป็น Inactivated (Killed) cell-culture vaccine ไม่มีการใช้ live-attenuated vaccine ในมนุษย์เนื่องจากเชื้อพิษสุนัขบ้ามีอัตราการเสียชีวิต 100%
🔍 ข้ออื่นผิดเพราะอะไร:
• ข้อ ข.: Toxoids เป็นชีววัตถุที่เตรียมจากสารพิษของแบคทีเรียที่หมดฤทธิ์แล้ว เช่น Diphtheria และ Tetanus toxoid
• ข้อ ค.: Killed vaccine เป็นประเภทที่แท้จริงตามหลักวิทยาศาสตร์การแพทย์ของ Rabies vaccine
• ข้อ ง.: Subunit vaccine เป็นการสกัดเฉพาะส่วนแอนติเจน เช่น Hepatitis B vaccine (HBsAg)
• ข้อ จ.: Immunoglobulin เป็น passive antibody สำเร็จรูป (เช่น RIG) ไม่ใช่ตัววัคซีน</t>
        </is>
      </c>
      <c r="K4" t="inlineStr">
        <is>
          <t>[NONE]</t>
        </is>
      </c>
      <c r="L4" t="inlineStr">
        <is>
          <t>Vaccines &amp; Biologicals</t>
        </is>
      </c>
      <c r="M4" t="inlineStr">
        <is>
          <t>Product</t>
        </is>
      </c>
      <c r="N4" t="inlineStr">
        <is>
          <t>Case ID: CASE_P2_IMMU_C01 (สถานการณ์ที่ 1) | [RECONSTRUCTED: ในหนังสือเฉลยพิมพ์ ก แต่ในทางวิทยาศาสตร์การแพทย์และเภสัชวิทยามาตรฐาน วัคซีนพิษสุนัขบ้าในคน (เช่น PCECV, PVRV) จัดเป็น 'Inactivated / Killed viral vaccine' ทั้งสิ้น (เชื้อตาย) ไม่ใช่เชื้อเป็น เพื่อความปลอดภัยอย่างสมบูรณ์]</t>
        </is>
      </c>
    </row>
    <row r="5" ht="13.2" customHeight="1" s="49">
      <c r="A5" t="inlineStr">
        <is>
          <t>3</t>
        </is>
      </c>
      <c r="B5" t="inlineStr">
        <is>
          <t>สถานการณ์ที่ 1 เด็กชายอายุ 5 ปี โดนสุนัขกัดที่บริเวณหน้า คุณแม่พามาให้แพทย์ฉีดวัคซีน
แม่ต้องพาลูกมาฉีดกี่ครั้ง</t>
        </is>
      </c>
      <c r="C5" t="inlineStr">
        <is>
          <t>[NONE]</t>
        </is>
      </c>
      <c r="D5" t="inlineStr">
        <is>
          <t>2</t>
        </is>
      </c>
      <c r="E5" t="inlineStr">
        <is>
          <t>3</t>
        </is>
      </c>
      <c r="F5" t="inlineStr">
        <is>
          <t>4</t>
        </is>
      </c>
      <c r="G5" t="inlineStr">
        <is>
          <t>5</t>
        </is>
      </c>
      <c r="H5" t="inlineStr">
        <is>
          <t>6</t>
        </is>
      </c>
      <c r="I5" t="inlineStr">
        <is>
          <t>4</t>
        </is>
      </c>
      <c r="J5" t="inlineStr">
        <is>
          <t>✅ คำตอบที่ถูกต้อง: ข้อ ง. 5
🎯 ทำไมข้อนี้ถึงถูก: ตามตารางการฉีดวัคซีนพิษสุนัขบ้าหลังสัมผัสโรคแบบมาตรฐานเข้ากล้ามเนื้อ (IM Essen regimen) จะต้องฉีดทั้งหมด 5 ครั้ง ในวันที่ 0, 3, 7, 14 และ 28
🔍 ข้ออื่นผิดเพราะอะไร:
• ข้อ ก.: 2 ครั้ง ใช้สำหรับการกระตุ้น (Booster) ในผู้ที่เคยได้รับวัคซีนครบมาก่อนเท่านั้น
• ข้อ ข.: 3 ครั้ง ใช้สำหรับสูตร Pre-exposure prophylaxis (วัน 0, 7, 21 หรือ 28)
• ข้อ ค.: 4 ครั้ง เป็นสูตร Zagreb regimen (2-1-1) หรือสูตร ID ปัจจุบัน
• ข้อ จ.: 6 ครั้ง เป็นตารางการฉีดวัคซีนรุ่นเก่าจากสมองสัตว์ที่ยกเลิกไปแล้ว</t>
        </is>
      </c>
      <c r="K5" t="inlineStr">
        <is>
          <t>[NONE]</t>
        </is>
      </c>
      <c r="L5" t="inlineStr">
        <is>
          <t>Rabies Post-Exposure Prophylaxis</t>
        </is>
      </c>
      <c r="M5" t="inlineStr">
        <is>
          <t>Clinic</t>
        </is>
      </c>
      <c r="N5" t="inlineStr">
        <is>
          <t>Case ID: CASE_P2_IMMU_C01 (สถานการณ์ที่ 1) | [RECONSTRUCTED: การฉีดวัคซีนพิษสุนัขบ้าแบบ Post-Exposure Prophylaxis (PEP) เข้ากล้ามเนื้อ (Intramuscular: IM) สูตร Essen regimen ตามแนวทางมาตรฐานคือฉีด 5 ครั้ง (วันที่ 0, 3, 7, 14, 28) หรือสูตร Zagreb 4 ครั้ง]</t>
        </is>
      </c>
    </row>
    <row r="6" ht="13.2" customHeight="1" s="49">
      <c r="A6" t="inlineStr">
        <is>
          <t>4</t>
        </is>
      </c>
      <c r="B6" t="inlineStr">
        <is>
          <t>สถานการณ์ที่ 1 เด็กชายอายุ 5 ปี โดนสุนัขกัดที่บริเวณหน้า คุณแม่พามาให้แพทย์ฉีดวัคซีน
ถ้าครั้งที่ 2 ของการฉีดวัคซีน เด็กไม่สามารถมาตามตารางนัดได้ ข้อใดสามารถทำได้เพื่อให้เด็กมีภูมิคุ้มกันอยู่</t>
        </is>
      </c>
      <c r="C6" t="inlineStr">
        <is>
          <t>[NONE]</t>
        </is>
      </c>
      <c r="D6" t="inlineStr">
        <is>
          <t>ให้มารับการฉีดวัคซีนก่อนกำหนด 1 วัน</t>
        </is>
      </c>
      <c r="E6" t="inlineStr">
        <is>
          <t>ให้มารับการฉีดวัคซีนครั้งที่ 3 แทน</t>
        </is>
      </c>
      <c r="F6" t="inlineStr">
        <is>
          <t>เริ่มต้นการฉีดวัคซีนใหม่</t>
        </is>
      </c>
      <c r="G6" t="inlineStr">
        <is>
          <t>ให้มารับการฉีดวัคซีนหลังกำหนดให้เร็วที่สุด</t>
        </is>
      </c>
      <c r="H6" t="inlineStr">
        <is>
          <t>ให้มารับการฉีดวัคซีนหลังกำหนด 5 วัน</t>
        </is>
      </c>
      <c r="I6" t="inlineStr">
        <is>
          <t>4</t>
        </is>
      </c>
      <c r="J6" t="inlineStr">
        <is>
          <t>✅ คำตอบที่ถูกต้อง: ข้อ ง. ให้มารับการฉีดวัคซีนหลังกำหนดให้เร็วที่สุด
🎯 ทำไมข้อนี้ถึงถูก: หากผู้ป่วยไม่สามารถมารับการฉีดวัคซีนพิษสุนัขบ้าเข็มที่ 2 ตามวันนัดได้ หลักการสากลคือ 'ห้ามเริ่มนับหนึ่งใหม่' แต่ให้ผู้ป่วยรีบมารับการฉีดวัคซีนเข็มที่ขาดไป 'หลังกำหนดให้เร็วที่สุดเท่าที่จะทำได้' แล้วนับระยะห่างของเข็มถัดไปตามช่วงเวลาปกติ
🔍 ข้ออื่นผิดเพราะอะไร:
• ข้อ ก.: ไม่แนะนำให้ฉีดก่อนกำหนดเนื่องจากการฉีดเร็วเกินไปอาจรบกวนการตอบสนองทางภูมิคุ้มกัน
• ข้อ ข.: ไม่สามารถข้ามไปฉีดเข็มที่ 3 แทนได้ เพราะร่างกายต้องได้รับแอนติเจนกระตุ้นตามลำดับเข็มที่กำหนด
• ข้อ ค.: ไม่จำเป็นต้องเริ่มต้นฉีดใหม่ทั้งหมด สามารถนับต่อจากเข็มเดิมได้เลย
• ข้อ จ.: การระบุให้มารับหลังกำหนด 5 วันเป็นการชะลอเวลาโดยไม่จำเป็นและเสี่ยงต่อการติดเชื้อ</t>
        </is>
      </c>
      <c r="K6" t="inlineStr">
        <is>
          <t>[NONE]</t>
        </is>
      </c>
      <c r="L6" t="inlineStr">
        <is>
          <t>Vaccine Administration Principles</t>
        </is>
      </c>
      <c r="M6" t="inlineStr">
        <is>
          <t>Clinic</t>
        </is>
      </c>
      <c r="N6" t="inlineStr">
        <is>
          <t>Case ID: CASE_P2_IMMU_C01 (สถานการณ์ที่ 1)</t>
        </is>
      </c>
    </row>
    <row r="7" ht="13.2" customHeight="1" s="49">
      <c r="A7" t="inlineStr">
        <is>
          <t>5</t>
        </is>
      </c>
      <c r="B7" t="inlineStr">
        <is>
          <t>สถานการณ์ที่ 1 เด็กชายอายุ 5 ปี โดนสุนัขกัดที่บริเวณหน้า คุณแม่พามาให้แพทย์ฉีดวัคซีน
ผู้ที่เคยได้รับวัคซีนพิษสุนัขบ้าครบอย่างน้อย 3 เข็มมาก่อน แต่เป็นเวลานานแล้ว เมื่อถูกกัดอีก จะฉีดวัคซีนอย่างไร โดยระยะเวลาตั้งแต่รับวัคซีนครั้งสุดท้ายสั้นกว่า 6 เดือน</t>
        </is>
      </c>
      <c r="C7" t="inlineStr">
        <is>
          <t>[NONE]</t>
        </is>
      </c>
      <c r="D7" t="inlineStr">
        <is>
          <t>ฉีดใหม่ทั้งชุด 5 เข็ม</t>
        </is>
      </c>
      <c r="E7" t="inlineStr">
        <is>
          <t>ไม่ต้องฉีดวัคซีน</t>
        </is>
      </c>
      <c r="F7" t="inlineStr">
        <is>
          <t>ฉีดซ้ำใหม่เพียงหนึ่งเข็ม</t>
        </is>
      </c>
      <c r="G7" t="inlineStr">
        <is>
          <t>ฉีดวัคซีนอีกสองเข็ม</t>
        </is>
      </c>
      <c r="H7" t="inlineStr">
        <is>
          <t>แล้วแต่กรณี</t>
        </is>
      </c>
      <c r="I7" t="inlineStr">
        <is>
          <t>3</t>
        </is>
      </c>
      <c r="J7" t="inlineStr">
        <is>
          <t>✅ คำตอบที่ถูกต้อง: ข้อ ค. ฉีดซ้ำใหม่เพียงหนึ่งเข็ม
🎯 ทำไมข้อนี้ถึงถูก: ตามเฉลยคู่มือระบุข้อ ค โดยในผู้ที่มีประวัติเคยฉีดวัคซีนครบอย่างน้อย 3 เข็มมาก่อนและได้รับเข็มสุดท้ายมาไม่นาน สามารถฉีดกระตุ้นซ้ำ 1 เข็มในวันที่ 0 เพื่อปลุก anamnestic immune response โดยไม่ต้องให้ RIG
🔍 ข้ออื่นผิดเพราะอะไร:
• ข้อ ก.: ไม่ต้องฉีดใหม่ทั้งชุด 5 เข็ม และไม่ต้องฉีด RIG ซ้ำในผู้ที่เคยได้รับวัคซีนครบมาก่อน
• ข้อ ข.: จำเป็นต้องได้รับการฉีดกระตุ้น (Booster) เสมอเมื่อถูกสัตว์กัดซ้ำเพื่อความปลอดภัยสูงสุด
• ข้อ ง.: การฉีด 2 เข็ม (วัน 0 และ 3) เป็นแนวทางมาตรฐานหากสัมผัสโรคซ้ำเกิน 3-6 เดือนขึ้นไป
• ข้อ จ.: มีแนวทางปฏิบัติที่ชัดเจนตามระดับระยะเวลาที่เคยได้รับวัคซีน</t>
        </is>
      </c>
      <c r="K7" t="inlineStr">
        <is>
          <t>[NONE]</t>
        </is>
      </c>
      <c r="L7" t="inlineStr">
        <is>
          <t>Rabies Post-Exposure Prophylaxis</t>
        </is>
      </c>
      <c r="M7" t="inlineStr">
        <is>
          <t>Clinic</t>
        </is>
      </c>
      <c r="N7" t="inlineStr">
        <is>
          <t>Case ID: CASE_P2_IMMU_C01 (สถานการณ์ที่ 1) | [RECONSTRUCTED: ตามคู่มือเล่มม่วงเฉลยข้อ ค แต่ตามแนวทางสถานเสาวภาและ WHO ปัจจุบัน หากเคยได้รับวัคซีนครบอย่างน้อย 3 เข็มมาก่อน เมื่อถูกกัดซ้ำ: หากได้รับเข็มสุดท้ายเกิน 3 เดือน ให้ฉีดกระตุ้น 2 เข็ม (วัน 0 และ 3) หรือฉีด ID 4 จุดวันเดียว หากไม่เกิน 3 เดือน ฉีด 1 เข็ม (วัน 0)]</t>
        </is>
      </c>
    </row>
    <row r="8" ht="13.2" customHeight="1" s="49">
      <c r="A8" t="inlineStr">
        <is>
          <t>6</t>
        </is>
      </c>
      <c r="B8" t="inlineStr">
        <is>
          <t>ข้อใดผิดเกี่ยวกับชีววัตถุ</t>
        </is>
      </c>
      <c r="C8" t="inlineStr">
        <is>
          <t>[NONE]</t>
        </is>
      </c>
      <c r="D8" t="inlineStr">
        <is>
          <t>เป็นวัตถุที่สังเคราะห์ทางเคมีได้ง่าย</t>
        </is>
      </c>
      <c r="E8" t="inlineStr">
        <is>
          <t>ตัวอย่างของชีววัตถุ คือ antitoxins , bacterial vaccines , blood products , hormone extracts</t>
        </is>
      </c>
      <c r="F8" t="inlineStr">
        <is>
          <t>Insulin จัดเป็นชีววัตถุ</t>
        </is>
      </c>
      <c r="G8" t="inlineStr">
        <is>
          <t>วัตถุที่ได้มาจากสิ่งมีชีวิตและใช้สำหรับป้องกันหรือรักษาโรค</t>
        </is>
      </c>
      <c r="H8" t="inlineStr">
        <is>
          <t>ไม่มีข้อใดผิด</t>
        </is>
      </c>
      <c r="I8" t="inlineStr">
        <is>
          <t>1</t>
        </is>
      </c>
      <c r="J8" t="inlineStr">
        <is>
          <t>✅ คำตอบที่ถูกต้อง: ข้อ ก. เป็นวัตถุที่สังเคราะห์ทางเคมีได้ง่าย
🎯 ทำไมข้อนี้ถึงถูก: ชีววัตถุ (Biological products) เป็นผลิตภัณฑ์ที่ได้มาจากสิ่งมีชีวิตหรือผ่านกระบวนการทางเทคโนโลยีชีวภาพ มีโครงสร้างโมเลกุลขนาดใหญ่และซับซ้อนมาก จึง 'ไม่สามารถสังเคราะห์ทางเคมีได้ง่าย' เหมือนยาเคมีโมเลกุลเล็กทั่วไป
🔍 ข้ออื่นผิดเพราะอะไร:
• ข้อ ข.: ตัวอย่างของชีววัตถุครอบคลุมทั้ง Antitoxins, Bacterial/Viral vaccines, Blood products, และ Hormones/Recombinant proteins อย่างแท้จริง
• ข้อ ค.: Insulin (ทั้งที่สกัดจากสัตว์และ Recombinant DNA human insulin) จัดเป็นชีววัตถุอย่างถูกต้อง
• ข้อ ง.: ชีววัตถุนิยามว่าเป็นผลิตภัณฑ์ที่ได้มาจากสิ่งมีชีวิตและใช้สำหรับป้องกัน วินิจฉัย หรือรักษาโรค
• ข้อ จ.: มีข้อความที่ผิดชัดเจนคือข้อ ก</t>
        </is>
      </c>
      <c r="K8" t="inlineStr">
        <is>
          <t>[NONE]</t>
        </is>
      </c>
      <c r="L8" t="inlineStr">
        <is>
          <t>Vaccines &amp; Biologicals</t>
        </is>
      </c>
      <c r="M8" t="inlineStr">
        <is>
          <t>Product</t>
        </is>
      </c>
      <c r="N8" t="inlineStr">
        <is>
          <t>ข้อ 6</t>
        </is>
      </c>
    </row>
    <row r="9" ht="13.2" customHeight="1" s="49">
      <c r="A9" t="inlineStr">
        <is>
          <t>7</t>
        </is>
      </c>
      <c r="B9" t="inlineStr">
        <is>
          <t>วัตถุประสงค์ในการเติม adjuvant คือข้อใด</t>
        </is>
      </c>
      <c r="C9" t="inlineStr">
        <is>
          <t>[NONE]</t>
        </is>
      </c>
      <c r="D9" t="inlineStr">
        <is>
          <t>เพื่อเพิ่มการละลาย</t>
        </is>
      </c>
      <c r="E9" t="inlineStr">
        <is>
          <t>เพื่อทำให้ไวรัสอ่อนฤทธิ์ลง</t>
        </is>
      </c>
      <c r="F9" t="inlineStr">
        <is>
          <t>เพื่อเพิ่มความคงตัว</t>
        </is>
      </c>
      <c r="G9" t="inlineStr">
        <is>
          <t>เพื่อเป็นสารต้านจุลชีพ</t>
        </is>
      </c>
      <c r="H9" t="inlineStr">
        <is>
          <t>เพื่อเพิ่มการตอบสนองต่อภูมิคุ้มกัน</t>
        </is>
      </c>
      <c r="I9" t="inlineStr">
        <is>
          <t>5</t>
        </is>
      </c>
      <c r="J9" t="inlineStr">
        <is>
          <t>✅ คำตอบที่ถูกต้อง: ข้อ จ. เพื่อเพิ่มการตอบสนองต่อภูมิคุ้มกัน
🎯 ทำไมข้อนี้ถึงถูก: สารเสริมฤทธิ์ทางภูมิคุ้มกัน (Adjuvant เช่น Aluminium hydroxide, Aluminium phosphate) เติมลงในสูตรตำรับวัคซีนเพื่อ 'เพิ่มการตอบสนองของระบบภูมิคุ้มกัน (enhance immune response)' ช่วยให้อิมมูโนเจนคงตัวและปลดปล่อยช้าๆ กระตุ้นแอนติบอดีได้สูงและยาวนานขึ้น
🔍 ข้ออื่นผิดเพราะอะไร:
• ข้อ ก.: Adjuvant ไม่ได้มีวัตถุประสงค์เพื่อเพิ่มการละลาย (Aluminium adjuvants เป็นสารแขวนลอยที่ไม่ละลายน้ำ)
• ข้อ ข.: การทำให้ไวรัสอ่อนฤทธิ์ลงทำโดยการเพาะเลี้ยงในสภาวะพิเศษ (attenuation) ไม่ใช่หน้าที่ของ adjuvant
• ข้อ ค.: สารเพิ่มความคงตัว (Stabilizers) เช่น gelatin, sucrose ใช้รักษาสภาพวัคซีน
• ข้อ ง.: สารต้านจุลชีพ (Preservatives) เช่น Thimerosal ใช้ป้องกันการปนเปื้อนของเชื้อแบคทีเรีย</t>
        </is>
      </c>
      <c r="K9" t="inlineStr">
        <is>
          <t>[NONE]</t>
        </is>
      </c>
      <c r="L9" t="inlineStr">
        <is>
          <t>Pharmaceutics of Biologicals</t>
        </is>
      </c>
      <c r="M9" t="inlineStr">
        <is>
          <t>Product</t>
        </is>
      </c>
      <c r="N9" t="inlineStr">
        <is>
          <t>ข้อ 7</t>
        </is>
      </c>
    </row>
    <row r="10" ht="13.2" customHeight="1" s="49">
      <c r="A10" t="inlineStr">
        <is>
          <t>8</t>
        </is>
      </c>
      <c r="B10" t="inlineStr">
        <is>
          <t>หากท่านเป็นเภสัชภัณฑ์ ท่านจะเก็บวัคซีนใดในช่องแช่แข็ง เพื่อเพิ่มอายุยาให้นานขึ้น</t>
        </is>
      </c>
      <c r="C10" t="inlineStr">
        <is>
          <t>[NONE]</t>
        </is>
      </c>
      <c r="D10" t="inlineStr">
        <is>
          <t>DTP</t>
        </is>
      </c>
      <c r="E10" t="inlineStr">
        <is>
          <t>OPV</t>
        </is>
      </c>
      <c r="F10" t="inlineStr">
        <is>
          <t>HBV</t>
        </is>
      </c>
      <c r="G10" t="inlineStr">
        <is>
          <t>Typhoid vaccine</t>
        </is>
      </c>
      <c r="H10" t="inlineStr">
        <is>
          <t>Rabies vaccine</t>
        </is>
      </c>
      <c r="I10" t="inlineStr">
        <is>
          <t>2</t>
        </is>
      </c>
      <c r="J10" t="inlineStr">
        <is>
          <t>✅ คำตอบที่ถูกต้อง: ข้อ ข. OPV
🎯 ทำไมข้อนี้ถึงถูก: Oral Polio Vaccine (OPV) เป็นวัคซีนไวรัสมีชีวิตที่ไวต่อความร้อนสูงมาก การเก็บรักษาในคลังยาหรือศูนย์ส่งเสริมสุขภาพเพื่อยืดอายุยาให้นานที่สุด แนะนำให้เก็บในช่องแช่แข็ง (Freezer อุณหภูมิ -15 ถึง -25 องศาเซลเซียส หรือต่ำกว่า 0 องศาเซลเซียส) ในขณะที่วัคซีนที่มี Aluminium adjuvant (เช่น DTP, HBV) ห้ามแช่แข็งโดยเด็ดขาด
🔍 ข้ออื่นผิดเพราะอะไร:
• ข้อ ก.: DTP มีอะลูมิเนียมแอดจูแวนต์ ห้ามเก็บในช่องแช่แข็งโดยเด็ดขาด เพราะความเย็นจะทำให้ตกตะกอนรวมกลุ่มและสูญเสียประสิทธิภาพ
• ข้อ ค.: HBV (Hepatitis B vaccine) มี aluminium adjuvant ห้ามแช่แข็ง ต้องเก็บที่ 2 ถึง 8 องศาเซลเซียส
• ข้อ ง.: Typhoid vaccine ชนิดฉีดเก็บที่ 2 ถึง 8 องศาเซลเซียส ห้ามแช่แข็ง
• ข้อ จ.: Rabies vaccine เก็บในตู้เย็นช่องธรรมดาที่ 2 ถึง 8 องศาเซลเซียส</t>
        </is>
      </c>
      <c r="K10" t="inlineStr">
        <is>
          <t>[NONE]</t>
        </is>
      </c>
      <c r="L10" t="inlineStr">
        <is>
          <t>Cold Chain &amp; Vaccine Storage</t>
        </is>
      </c>
      <c r="M10" t="inlineStr">
        <is>
          <t>Product</t>
        </is>
      </c>
      <c r="N10" t="inlineStr">
        <is>
          <t>ข้อ 8</t>
        </is>
      </c>
    </row>
    <row r="11" ht="13.2" customHeight="1" s="49">
      <c r="A11" t="inlineStr">
        <is>
          <t>9</t>
        </is>
      </c>
      <c r="B11" t="inlineStr">
        <is>
          <t>ข้อใดไม่ใช่ live-attenuated vaccine</t>
        </is>
      </c>
      <c r="C11" t="inlineStr">
        <is>
          <t>[NONE]</t>
        </is>
      </c>
      <c r="D11" t="inlineStr">
        <is>
          <t>BCG</t>
        </is>
      </c>
      <c r="E11" t="inlineStr">
        <is>
          <t>MMR</t>
        </is>
      </c>
      <c r="F11" t="inlineStr">
        <is>
          <t>DTP</t>
        </is>
      </c>
      <c r="G11" t="inlineStr">
        <is>
          <t>Varicella vaccine</t>
        </is>
      </c>
      <c r="H11" t="inlineStr">
        <is>
          <t>Polio</t>
        </is>
      </c>
      <c r="I11" t="inlineStr">
        <is>
          <t>3</t>
        </is>
      </c>
      <c r="J11" t="inlineStr">
        <is>
          <t>✅ คำตอบที่ถูกต้อง: ข้อ ค. DTP
🎯 ทำไมข้อนี้ถึงถูก: DTP vaccine ไม่ใช่วัคซีนเชื้อเป็น (Live-attenuated) แต่ประกอบด้วย Tetanus toxoid, Diphtheria toxoid และ Pertussis (ชนิด killed whole-cell หรือ acellular pertussis)
🔍 ข้ออื่นผิดเพราะอะไร:
• ข้อ ก.: BCG (Bacille Calmette-Guérin) เป็น Live-attenuated bacterial vaccine ป้องกันวัณโรค
• ข้อ ข.: MMR (Measles, Mumps, Rubella) เป็น Live-attenuated viral vaccine รวม 3 โรค
• ข้อ ง.: Varicella vaccine เป็น Live-attenuated viral vaccine ป้องกันโรคอีสุกอีใส
• ข้อ จ.: Polio ชนิดรับประทาน (OPV) เป็น Live-attenuated viral vaccine</t>
        </is>
      </c>
      <c r="K11" t="inlineStr">
        <is>
          <t>[NONE]</t>
        </is>
      </c>
      <c r="L11" t="inlineStr">
        <is>
          <t>Vaccines &amp; Biologicals</t>
        </is>
      </c>
      <c r="M11" t="inlineStr">
        <is>
          <t>Product</t>
        </is>
      </c>
      <c r="N11" t="inlineStr">
        <is>
          <t>ข้อ 9</t>
        </is>
      </c>
    </row>
    <row r="12" ht="13.2" customHeight="1" s="49">
      <c r="A12" t="inlineStr">
        <is>
          <t>10</t>
        </is>
      </c>
      <c r="B12" t="inlineStr">
        <is>
          <t>วัคซีนใดไม่ได้อยู่ในโปรแกรมเสริมสร้างภูมิคุ้มกัน</t>
        </is>
      </c>
      <c r="C12" t="inlineStr">
        <is>
          <t>[NONE]</t>
        </is>
      </c>
      <c r="D12" t="inlineStr">
        <is>
          <t>หัด</t>
        </is>
      </c>
      <c r="E12" t="inlineStr">
        <is>
          <t>คางทูม</t>
        </is>
      </c>
      <c r="F12" t="inlineStr">
        <is>
          <t>โปลิโอ</t>
        </is>
      </c>
      <c r="G12" t="inlineStr">
        <is>
          <t>อีสุกอีใส</t>
        </is>
      </c>
      <c r="H12" t="inlineStr">
        <is>
          <t>บาดทะยัก</t>
        </is>
      </c>
      <c r="I12" t="inlineStr">
        <is>
          <t>4</t>
        </is>
      </c>
      <c r="J12" t="inlineStr">
        <is>
          <t>✅ คำตอบที่ถูกต้อง: ข้อ ง. อีสุกอีใส
🎯 ทำไมข้อนี้ถึงถูก: วัคซีนป้องกันโรคอีสุกอีใส (Varicella vaccine) เป็นวัคซีนทางเลือก (Optional vaccine) ที่ไม่ได้บรรจุอยู่ในแผนงานสร้างเสริมภูมิคุ้มกันโรคขั้นพื้นฐาน (EPI Program) ของกระทรวงสาธารณสุขไทยที่ให้แก่เด็กไทยทุกคนฟรี
🔍 ข้ออื่นผิดเพราะอะไร:
• ข้อ ก.: วัคซีนป้องกันโรคหัด (Measles) บรรจุในโปรแกรม EPI (ในรูป MMR ที่ 9 เดือน และ 18 เดือน)
• ข้อ ข.: วัคซีนป้องกันโรคคางทูม (Mumps) บรรจุในโปรแกรม EPI (ในรูป MMR)
• ข้อ ค.: วัคซีนป้องกันโรคโปลิโอ (Polio ทั้ง OPV และ IPV) บรรจุในโปรแกรม EPI พื้นฐาน
• ข้อ จ.: วัคซีนป้องกันโรคบาดทะยัก (Tetanus ในรูป DTP) บรรจุในโปรแกรม EPI พื้นฐาน</t>
        </is>
      </c>
      <c r="K12" t="inlineStr">
        <is>
          <t>[NONE]</t>
        </is>
      </c>
      <c r="L12" t="inlineStr">
        <is>
          <t>Expanded Program on Immunization (EPI)</t>
        </is>
      </c>
      <c r="M12" t="inlineStr">
        <is>
          <t>Clinic</t>
        </is>
      </c>
      <c r="N12" t="inlineStr">
        <is>
          <t>ข้อ 10</t>
        </is>
      </c>
    </row>
    <row r="13" ht="13.2" customHeight="1" s="49">
      <c r="A13" t="inlineStr">
        <is>
          <t>11</t>
        </is>
      </c>
      <c r="B13" t="inlineStr">
        <is>
          <t>สถานการณ์ที่ 2 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วัคซีนที่ให้เด็กตั้งแต่แรกเกิดคือ</t>
        </is>
      </c>
      <c r="C13" t="inlineStr">
        <is>
          <t>[NONE]</t>
        </is>
      </c>
      <c r="D13" t="inlineStr">
        <is>
          <t>BCG และ HBV</t>
        </is>
      </c>
      <c r="E13" t="inlineStr">
        <is>
          <t>BCG และ OPV</t>
        </is>
      </c>
      <c r="F13" t="inlineStr">
        <is>
          <t>OPV และ MMR</t>
        </is>
      </c>
      <c r="G13" t="inlineStr">
        <is>
          <t>HBV และ MMR</t>
        </is>
      </c>
      <c r="H13" t="inlineStr">
        <is>
          <t>DTP และ OPV</t>
        </is>
      </c>
      <c r="I13" t="inlineStr">
        <is>
          <t>1</t>
        </is>
      </c>
      <c r="J13" t="inlineStr">
        <is>
          <t>✅ คำตอบที่ถูกต้อง: ข้อ ก. BCG และ HBV
🎯 ทำไมข้อนี้ถึงถูก: ตามแผนงานสร้างเสริมภูมิคุ้มกันโรคของประเทศไทย ทารกแรกเกิดทุกคนที่มีสุขภาพแข็งแรงจะได้รับวัคซีน 2 ชนิดตั้งแต่แรกเกิด (at birth) คือ วัคซีนป้องกันวัณโรค (BCG) ฉีดเข้าในผิวหนัง (ID) และวัคซีนป้องกันไวรัสตับอักเสบบี (HBV เข็มที่ 1) ฉีดเข้ากล้ามเนื้อ (IM)
🔍 ข้ออื่นผิดเพราะอะไร:
• ข้อ ข.: OPV เริ่มให้เมื่อทารกอายุ 2 เดือน ไม่ได้ให้ตั้งแต่แรกเกิด
• ข้อ ค.: MMR เริ่มให้เมื่ออายุ 9 เดือน ไม่ได้ให้ตั้งแต่แรกเกิด
• ข้อ ง.: MMR ไม่ได้ให้ตั้งแต่แรกเกิด
• ข้อ จ.: DTP เริ่มให้ที่อายุ 2 เดือน พร้อมกับ OPV</t>
        </is>
      </c>
      <c r="K13" t="inlineStr">
        <is>
          <t>[NONE]</t>
        </is>
      </c>
      <c r="L13" t="inlineStr">
        <is>
          <t>Expanded Program on Immunization (EPI)</t>
        </is>
      </c>
      <c r="M13" t="inlineStr">
        <is>
          <t>Clinic</t>
        </is>
      </c>
      <c r="N13" t="inlineStr">
        <is>
          <t>Case ID: CASE_P2_IMMU_C02 (สถานการณ์ที่ 2)</t>
        </is>
      </c>
    </row>
    <row r="14" ht="13.2" customHeight="1" s="49">
      <c r="A14" t="inlineStr">
        <is>
          <t>12</t>
        </is>
      </c>
      <c r="B14" t="inlineStr">
        <is>
          <t>สถานการณ์ที่ 2 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ต่อมาตรวจพบว่าเด็กมีภาวะภูมิคุ้มกันบกพร่อง วัคซีนในข้อใดต่อไปนี้ไม่ควรแนะนำให้ในเด็กรายนี้</t>
        </is>
      </c>
      <c r="C14" t="inlineStr">
        <is>
          <t>[NONE]</t>
        </is>
      </c>
      <c r="D14" t="inlineStr">
        <is>
          <t>IPV vaccine</t>
        </is>
      </c>
      <c r="E14" t="inlineStr">
        <is>
          <t>MMR vaccine</t>
        </is>
      </c>
      <c r="F14" t="inlineStr">
        <is>
          <t>HBV vaccine</t>
        </is>
      </c>
      <c r="G14" t="inlineStr">
        <is>
          <t>Haemophilus influenzae B vaccine</t>
        </is>
      </c>
      <c r="H14" t="inlineStr">
        <is>
          <t>Japanese encephalitis vaccine</t>
        </is>
      </c>
      <c r="I14" t="inlineStr">
        <is>
          <t>2</t>
        </is>
      </c>
      <c r="J14" t="inlineStr">
        <is>
          <t>✅ คำตอบที่ถูกต้อง: ข้อ ข. MMR vaccine
🎯 ทำไมข้อนี้ถึงถูก: MMR vaccine เป็นวัคซีนไวรัสมีชีวิตที่ทำให้อ่อนฤทธิ์ (Live-attenuated vaccine) ซึ่งเป็นข้อห้ามใช้เด็ดขาด (Absolute contraindication) ในผู้ป่วยที่มีภาวะภูมิคุ้มกันบกพร่องรุนแรง (Severe immunocompromised) เนื่องจากเชื้อไวรัสสามารถเพิ่มจำนวนและก่อให้เกิดการติดเชื้อรุนแรงถึงแก่ชีวิตได้
🔍 ข้ออื่นผิดเพราะอะไร:
• ข้อ ก.: IPV (Inactivated Polio Vaccine) เป็นวัคซีนเชื้อตาย สามารถให้ในผู้ป่วยภูมิคุ้มกันบกพร่องได้อย่างปลอดภัย
• ข้อ ค.: HBV เป็น Subunit/recombinant vaccine เชื้อตาย ให้ได้อย่างปลอดภัย
• ข้อ ง.: Hib เป็น Conjugate subunit vaccine เชื้อตาย ปลอดภัยในผู้ที่มีภูมิคุ้มกันบกพร่อง
• ข้อ จ.: JE ชนิดเชื้อตาย (Inactivated JE) สามารถให้ในผู้ป่วยภูมิคุ้มกันบกพร่องได้</t>
        </is>
      </c>
      <c r="K14" t="inlineStr">
        <is>
          <t>[NONE]</t>
        </is>
      </c>
      <c r="L14" t="inlineStr">
        <is>
          <t>Vaccine Safety &amp; Contraindications</t>
        </is>
      </c>
      <c r="M14" t="inlineStr">
        <is>
          <t>Clinic</t>
        </is>
      </c>
      <c r="N14" t="inlineStr">
        <is>
          <t>Case ID: CASE_P2_IMMU_C02 (สถานการณ์ที่ 2)</t>
        </is>
      </c>
    </row>
    <row r="15" ht="13.2" customHeight="1" s="49">
      <c r="A15" t="inlineStr">
        <is>
          <t>13</t>
        </is>
      </c>
      <c r="B15" t="inlineStr">
        <is>
          <t>ควรฉีดวัคซีนที่กล้ามเนื้อชนิดใด</t>
        </is>
      </c>
      <c r="C15" t="inlineStr">
        <is>
          <t>[NONE]</t>
        </is>
      </c>
      <c r="D15" t="inlineStr">
        <is>
          <t>Deltoid</t>
        </is>
      </c>
      <c r="E15" t="inlineStr">
        <is>
          <t>Gluteus maximus</t>
        </is>
      </c>
      <c r="F15" t="inlineStr">
        <is>
          <t>Gluteus medis</t>
        </is>
      </c>
      <c r="G15" t="inlineStr">
        <is>
          <t>Gastrocnemius</t>
        </is>
      </c>
      <c r="H15" t="inlineStr">
        <is>
          <t>Anterolateral</t>
        </is>
      </c>
      <c r="I15" t="inlineStr">
        <is>
          <t>1</t>
        </is>
      </c>
      <c r="J15" t="inlineStr">
        <is>
          <t>✅ คำตอบที่ถูกต้อง: ข้อ ก. Deltoid
🎯 ทำไมข้อนี้ถึงถูก: สำหรับเด็กโตและผู้ใหญ่ ตำแหน่งกล้ามเนื้อมาตรฐานที่แนะนำสำหรับการฉีดวัคซีนเข้ากล้ามเนื้อ (IM) คือ กล้ามเนื้อต้นแขน Deltoid muscle (ส่วนในทารกและเด็กเล็กอายุต่ำกว่า 1-2 ปี จะฉีดที่กล้ามเนื้อหน้าขา Anterolateral thigh / Vastus lateralis)
🔍 ข้ออื่นผิดเพราะอะไร:
• ข้อ ข.: Gluteus maximus (สะโพก) ปัจจุบันไม่แนะนำให้ฉีดวัคซีนเนื่องจากมีชั้นไขมันหนาทำให้ภูมิคุ้มกันขึ้นต่ำ และเสี่ยงต่อการทำลายเส้นประสาท Sciatic nerve
• ข้อ ค.: Gluteus medius ใช้ฉีดยาบางชนิดแต่ไม่ใช่ตำแหน่งแรกสำหรับการฉีดวัคซีนมาตรฐาน
• ข้อ ง.: Gastrocnemius (กล้ามเนื้อน่อง) ไม่ใช่ตำแหน่งฉีดยาหรือวัคซีน
• ข้อ จ.: Anterolateral thigh เป็นตำแหน่งสำหรับทารก แต่ในตัวเลือกคำว่า Deltoid เป็นชื่อกล้ามเนื้อที่ถูกต้องและนิยมที่สุด</t>
        </is>
      </c>
      <c r="K15" t="inlineStr">
        <is>
          <t>[NONE]</t>
        </is>
      </c>
      <c r="L15" t="inlineStr">
        <is>
          <t>Vaccine Administration Principles</t>
        </is>
      </c>
      <c r="M15" t="inlineStr">
        <is>
          <t>Product</t>
        </is>
      </c>
      <c r="N15" t="inlineStr">
        <is>
          <t>ข้อ 13</t>
        </is>
      </c>
    </row>
    <row r="16" ht="13.2" customHeight="1" s="49">
      <c r="A16" t="inlineStr">
        <is>
          <t>14</t>
        </is>
      </c>
      <c r="B16" t="inlineStr">
        <is>
          <t>การฉีดวัคซีนกระตุ้นเข็มแรก จะมี antibody ชนิดใดเริ่มสร้างตัวแรก</t>
        </is>
      </c>
      <c r="C16" t="inlineStr">
        <is>
          <t>[NONE]</t>
        </is>
      </c>
      <c r="D16" t="inlineStr">
        <is>
          <t>Immunoglobulin A</t>
        </is>
      </c>
      <c r="E16" t="inlineStr">
        <is>
          <t>Immunoglobulin D</t>
        </is>
      </c>
      <c r="F16" t="inlineStr">
        <is>
          <t>Immunoglobulin E</t>
        </is>
      </c>
      <c r="G16" t="inlineStr">
        <is>
          <t>Immunoglobulin G</t>
        </is>
      </c>
      <c r="H16" t="inlineStr">
        <is>
          <t>Immunoglobulin M</t>
        </is>
      </c>
      <c r="I16" t="inlineStr">
        <is>
          <t>5</t>
        </is>
      </c>
      <c r="J16" t="inlineStr">
        <is>
          <t>✅ คำตอบที่ถูกต้อง: ข้อ จ. Immunoglobulin M
🎯 ทำไมข้อนี้ถึงถูก: ในการตอบสนองทางภูมิคุ้มกันขั้นปฐมภูมิ (Primary immune response) เมื่อร่างกายได้รับแอนติเจนจากวัคซีนเป็นครั้งแรก แอนติบอดีชนิดแรกที่ถูกสร้างขึ้นโดย B-lymphocytes คือ Immunoglobulin M (IgM) ก่อนที่จะเกิดกระบวนการ Class switching ไปเป็น Immunoglobulin G (IgG)
🔍 ข้ออื่นผิดเพราะอะไร:
• ข้อ ก.: IgA เป็น secretory antibody หลักที่เยื่อบุผิวทางเดินหายใจและทางเดินอาหาร
• ข้อ ข.: IgD ทำหน้าที่เป็น B-cell receptor บนผิวเซลล์ ไม่ใช่แอนติบอดีหลักที่หลั่งในพลาสมา
• ข้อ ค.: IgE เกี่ยวข้องกับปฏิกิริยาภูมิแพ้ (Type I Hypersensitivity) และพยาธิ
• ข้อ ง.: IgG เป็นแอนติบอดีที่มีปริมาณมากที่สุดและตอบสนองเด่นใน Secondary immune response (การกระตุ้นซ้ำ)</t>
        </is>
      </c>
      <c r="K16" t="inlineStr">
        <is>
          <t>[NONE]</t>
        </is>
      </c>
      <c r="L16" t="inlineStr">
        <is>
          <t>Basic Immunology</t>
        </is>
      </c>
      <c r="M16" t="inlineStr">
        <is>
          <t>Clinic</t>
        </is>
      </c>
      <c r="N16" t="inlineStr">
        <is>
          <t>ข้อ 14</t>
        </is>
      </c>
    </row>
    <row r="17" ht="13.2" customHeight="1" s="49">
      <c r="A17" t="inlineStr">
        <is>
          <t>15</t>
        </is>
      </c>
      <c r="B17" t="inlineStr">
        <is>
          <t>ข้อใดผิดเกี่ยวกับการให้วัคซีนในเด็ก</t>
        </is>
      </c>
      <c r="C17" t="inlineStr">
        <is>
          <t>[NONE]</t>
        </is>
      </c>
      <c r="D17" t="inlineStr">
        <is>
          <t>วัคซีนที่มีชีวิตสามารถให้พร้อมกันในวันเดียวกันได้</t>
        </is>
      </c>
      <c r="E17" t="inlineStr">
        <is>
          <t>ถ้ามาฉีดวัคซีนในวันนัดไม่ได้ ให้มาก่อนจะดีกว่ามาฉีดช้ากว่ากำหนด</t>
        </is>
      </c>
      <c r="F17" t="inlineStr">
        <is>
          <t>วัคซีนชนิดกินเป็น IgA</t>
        </is>
      </c>
      <c r="G17" t="inlineStr">
        <is>
          <t>ถ้าเด็กเป็นไข้สูงยังไม่ฉีดวัคซีนให้ แต่ถ้าเป็นหวัด ไอ สามารถให้วัคซีนได้</t>
        </is>
      </c>
      <c r="H17" t="inlineStr">
        <is>
          <t>ในกรณีฉีดวัคซีนครั้งที่ 2,3 สามารถเปลี่ยนยี่ห้อบริษัทอื่นได้ถ้าจำเป็น</t>
        </is>
      </c>
      <c r="I17" t="inlineStr">
        <is>
          <t>2</t>
        </is>
      </c>
      <c r="J17" t="inlineStr">
        <is>
          <t>✅ คำตอบที่ถูกต้อง: ข้อ ข. ถ้ามาฉีดวัคซีนในวันนัดไม่ได้ ให้มาก่อนจะดีกว่ามาฉีดช้ากว่ากำหนด
🎯 ทำไมข้อนี้ถึงถูก: ข้อความที่ระบุว่า 'ถ้ามาฉีดวัคซีนในวันนัดไม่ได้ ให้มาก่อนจะดีกว่า' เป็นข้อความที่ผิดอย่างยิ่ง เพราะการฉีดวัคซีนก่อนระยะห่างขั้นต่ำ (Minimum interval) จะทำให้ระบบภูมิคุ้มกันไม่ตอบสนองอย่างเต็มที่และถือเป็น invalid dose ต้องฉีดซ้ำใหม่
🔍 ข้ออื่นผิดเพราะอะไร:
• ข้อ ก.: วัคซีนเชื้อเป็น (Live vaccines) สามารถให้พร้อมกันในวันเดียวกันได้โดยฉีดคนละตำแหน่ง
• ข้อ ค.: วัคซีนชนิดกิน (เช่น OPV, Rotavirus) มีจุดเด่นคือกระตุ้น Secretory IgA ที่เยื่อบุทางเดินอาหาร
• ข้อ ง.: หากเด็กมีไข้สูงควรเลื่อนการฉีดวัคซีนออกไปก่อน แต่หากเป็นเพียงหวัดเล็กน้อยไม่มีไข้สามารถฉีดได้ตามปกติ
• ข้อ จ.: สามารถใช้วัคซีนต่างผู้ผลิตได้หากจำเป็นโดยไม่ทำให้ประสิทธิภาพลดลง</t>
        </is>
      </c>
      <c r="K17" t="inlineStr">
        <is>
          <t>[NONE]</t>
        </is>
      </c>
      <c r="L17" t="inlineStr">
        <is>
          <t>Vaccine Administration Principles</t>
        </is>
      </c>
      <c r="M17" t="inlineStr">
        <is>
          <t>Clinic</t>
        </is>
      </c>
      <c r="N17" t="inlineStr">
        <is>
          <t>[RECONSTRUCTED: กฎเหล็กของการบริหารวัคซีนคือ 'ห้ามฉีดก่อนกำหนดนัด (Never reduce the minimum interval)' เพราะแอนติบอดีเดิมหรือภูมิคุ้มกันที่ยังไม่พร้อมจะรบกวนการสร้างภูมิคุ้มกันใหม่ ส่วนตัวเลือก ค อธิบายว่าวัคซีนกินกระตุ้น Secretory IgA เฉลยเล่มม่วงคือข้อ ข และ ค]</t>
        </is>
      </c>
    </row>
    <row r="18" ht="13.2" customHeight="1" s="49">
      <c r="A18" t="inlineStr">
        <is>
          <t>16</t>
        </is>
      </c>
      <c r="B18" t="inlineStr">
        <is>
          <t>สถานการณ์ที่ 3 ในขณะที่ท่านปฏิบัติงานอยู่ที่ศูนย์บริการข้อสนเทศทางยาของโรงพยาบาลแห่งหนึ่ง มีผู้ใช้บริการโทรศัพท์เข้ามาขอคำปรึกษาต่าง ๆ ต่อไปนี้
รายที่ 1 คุณแม่ท่านหนึ่งมีบุตรสาวอายุ 2 สัปดาห์ บุตรสาวได้รับการฉีดวัคซีนเมื่อแรกเกิด ตอนนี้บุตรสาวมีฝีเม็ดเล็ก ๆ และมีหัวหนองเกิดขึ้นบริเวณสะโพก
ท่านจะให้คำแนะนำในการดูแลรักษาฝีที่เกิดขึ้นนี้อย่างไร</t>
        </is>
      </c>
      <c r="C18" t="inlineStr">
        <is>
          <t>[NONE]</t>
        </is>
      </c>
      <c r="D18" t="inlineStr">
        <is>
          <t>ทำความสะอาดด้วย alcohol 70% วันละ 2 ครั้ง</t>
        </is>
      </c>
      <c r="E18" t="inlineStr">
        <is>
          <t>ไม่ต้องใส่ยาหรือปิดแผล ให้เช็ดด้วยสำลีชุบน้ำสะอาดก็เพียงพอ</t>
        </is>
      </c>
      <c r="F18" t="inlineStr">
        <is>
          <t>ใช้เข็มสะอาดเจาะฝีให้แตก แล้วทาด้วย povidone Iodine วันละ 2 ครั้ง</t>
        </is>
      </c>
      <c r="G18" t="inlineStr">
        <is>
          <t>เมื่อฝีแตกให้เอาพลาสเตอร์ปิดแผลไว้ เพื่อป้องกันแผลสกปรกและติดเชื้อ</t>
        </is>
      </c>
      <c r="H18" t="inlineStr">
        <is>
          <t>จ่ายยา cloxacillin syrup เพื่อรักษาฝี โดยให้รับประทานเป็นเวลา 1 สัปดาห์</t>
        </is>
      </c>
      <c r="I18" t="inlineStr">
        <is>
          <t>2</t>
        </is>
      </c>
      <c r="J18" t="inlineStr">
        <is>
          <t>✅ คำตอบที่ถูกต้อง: ข้อ ข. ไม่ต้องใส่ยาหรือปิดแผล ให้เช็ดด้วยสำลีชุบน้ำสะอาดก็เพียงพอ
🎯 ทำไมข้อนี้ถึงถูก: ตามตารางการสร้างเสริมภูมิคุ้มกันของกระทรวงสาธารณสุขไทย ทารกจะได้รับวัคซีนป้องกันโรคตับอักเสบบี (HBV) เข็มที่ 2 เมื่ออายุครบ 1-2 เดือน (เข็มที่ 1 แรกเกิด, เข็มที่ 2 อายุ 1-2 เดือน, เข็มที่ 3 อายุ 6 เดือน)
🔍 ข้ออื่นผิดเพราะอะไร:
• ข้อ ก.: 1 เดือน เป็นช่วงเวลาเร็วที่สุดที่สามารถเริ่มเข็ม 2 ได้ แต่ช่วง 1-2 เดือนเป็นระยะมาตรฐาน
• ข้อ ค.: 4 เดือน เป็นกำหนดของ DTP-HBV เข็มถัดไป
• ข้อ ง.: 6 เดือน เป็นกำหนดของ HBV เข็มที่ 3
• ข้อ จ.: 9 เดือน เป็นกำหนดของวัคซีนหัด (MMR)</t>
        </is>
      </c>
      <c r="K18" t="inlineStr">
        <is>
          <t>[NONE]</t>
        </is>
      </c>
      <c r="L18" t="inlineStr">
        <is>
          <t>Expanded Program on Immunization (EPI)</t>
        </is>
      </c>
      <c r="M18" t="inlineStr">
        <is>
          <t>Clinic</t>
        </is>
      </c>
      <c r="N18" t="inlineStr">
        <is>
          <t>Case ID: CASE_P2_IMMU_C03 (สถานการณ์ที่ 3)</t>
        </is>
      </c>
    </row>
    <row r="19" ht="13.2" customHeight="1" s="49">
      <c r="A19" t="inlineStr">
        <is>
          <t>17</t>
        </is>
      </c>
      <c r="B19" t="inlineStr">
        <is>
          <t>สถานการณ์ที่ 3 ในขณะที่ท่านปฏิบัติงานอยู่ที่ศูนย์บริการข้อสนเทศทางยาของโรงพยาบาลแห่งหนึ่ง มีผู้ใช้บริการโทรศัพท์เข้ามาขอคำปรึกษาต่าง ๆ ต่อไปนี้
รายที่ 1 คุณแม่ท่านหนึ่งมีบุตรสาวอายุ 2 สัปดาห์ บุตรสาวได้รับการฉีดวัคซีนเมื่อแรกเกิด ตอนนี้บุตรสาวมีฝีเม็ดเล็ก ๆ และมีหัวหนองเกิดขึ้นบริเวณสะโพก
ต่อมาคุณแม่โทรมาปรึกษาท่านอีกว่า ไม่ได้พาบุตรสาวไปฉีดวัคซีนตับอักเสบบี เข็มที่ 2 ตามที่แพทย์นัด เนื่องจากโรงพยาบาลอยู่ไกล ซึ่งตอนนี้เลยวันนัดมา 2 สัปดาห์แล้ว นางอยากจะพาบุตรมาฉีดที่โรงพยาบาลใกล้บ้าน แต่วัคซีนที่ใช้ที่โรงพยาบาลนี้เป็นของคนละบริษัทกับโรงพยาบาลเดิมที่เคยฉีด ท่านจะให้คำแนะนำอย่างไร</t>
        </is>
      </c>
      <c r="C19" t="inlineStr">
        <is>
          <t>[NONE]</t>
        </is>
      </c>
      <c r="D19" t="inlineStr">
        <is>
          <t>ต้องตั้งต้นฉีดเข็มที่ 1 ใหม่ เพราะเลยเวลานัดแล้ว</t>
        </is>
      </c>
      <c r="E19" t="inlineStr">
        <is>
          <t>ต้องตั้งต้นฉีดเข็มที่ 1 ใหม่ เพราะเลยเวลานัดแล้ว และเป็นวัคซีนคนละบริษัท</t>
        </is>
      </c>
      <c r="F19" t="inlineStr">
        <is>
          <t>สามารถฉีดเข็มที่ 2 ต่อได้เลย แต่ต้องไปฉีดที่โรงพยาบาลเดิมเพื่อจะได้รับวัคซีนของบริษัทเดิม</t>
        </is>
      </c>
      <c r="G19" t="inlineStr">
        <is>
          <t>สามารถฉีดเข็มที่ 2 ต่อได้เลย และวัคซีนคนละบริษัทสามารถใช้แทนกันได้</t>
        </is>
      </c>
      <c r="H19" t="inlineStr">
        <is>
          <t>ให้งดฉีดเข็มที่ 2 ไปเลย และให้ไปฉีดเข็มที่ 3 ตอนบุตรชายอายุ 6 เดือน</t>
        </is>
      </c>
      <c r="I19" t="inlineStr">
        <is>
          <t>4</t>
        </is>
      </c>
      <c r="J19" t="inlineStr">
        <is>
          <t>✅ คำตอบที่ถูกต้อง: ข้อ ง. สามารถฉีดเข็มที่ 2 ต่อได้เลย และวัคซีนคนละบริษัทสามารถใช้แทนกันได้
🎯 ทำไมข้อนี้ถึงถูก: หากผู้ป่วยมารับวัคซีนล่าช้ากว่ากำหนดนัด สามารถ 'ฉีดเข็มถัดไปต่อได้ทันทีโดยไม่ต้องเริ่มต้นนับหนึ่งใหม่' และวัคซีนไวรัสตับอักเสบบีต่างบริษัทผู้ผลิตสามารถใช้ทดแทนกันได้ (Interchangeable) อย่างปลอดภัย
🔍 ข้ออื่นผิดเพราะอะไร:
• ข้อ ก.: ไม่ต้องตั้งต้นฉีดเข็มที่ 1 ใหม่ การฉีดวัคซีนไม่จำเป็นต้องเริ่มใหม่แม้จะขาดนัดไปนาน
• ข้อ ข.: ไม่ถูกต้อง เพราะไม่ต้องเริ่มใหม่และวัคซีนต่างบริษัทใช้แทนกันได้
• ข้อ ค.: ไม่จำเป็นต้องไปโรงพยาบาลเดิมหรือใช้บริษัทเดิม สามารถฉีดที่สถานพยาบาลใดก็ได้
• ข้อ จ.: ห้ามงดฉีดเข็มที่ 2 เพราะจะทำให้ภูมิคุ้มกันขึ้นไม่สมบูรณ์</t>
        </is>
      </c>
      <c r="K19" t="inlineStr">
        <is>
          <t>[NONE]</t>
        </is>
      </c>
      <c r="L19" t="inlineStr">
        <is>
          <t>Vaccine Administration Principles</t>
        </is>
      </c>
      <c r="M19" t="inlineStr">
        <is>
          <t>Clinic</t>
        </is>
      </c>
      <c r="N19" t="inlineStr">
        <is>
          <t>Case ID: CASE_P2_IMMU_C03 (สถานการณ์ที่ 3)</t>
        </is>
      </c>
    </row>
    <row r="20" ht="13.2" customHeight="1" s="49">
      <c r="A20" t="inlineStr">
        <is>
          <t>18</t>
        </is>
      </c>
      <c r="B20" t="inlineStr">
        <is>
          <t>วัคซีนชนิดใดที่มีวิธีการบริหารโดยให้ทางปาก</t>
        </is>
      </c>
      <c r="C20" t="inlineStr">
        <is>
          <t>[NONE]</t>
        </is>
      </c>
      <c r="D20" t="inlineStr">
        <is>
          <t>DTP</t>
        </is>
      </c>
      <c r="E20" t="inlineStr">
        <is>
          <t>HBV</t>
        </is>
      </c>
      <c r="F20" t="inlineStr">
        <is>
          <t>Hib</t>
        </is>
      </c>
      <c r="G20" t="inlineStr">
        <is>
          <t>OPV</t>
        </is>
      </c>
      <c r="H20" t="inlineStr">
        <is>
          <t>Influenza vaccine</t>
        </is>
      </c>
      <c r="I20" t="inlineStr">
        <is>
          <t>4</t>
        </is>
      </c>
      <c r="J20" t="inlineStr">
        <is>
          <t>✅ คำตอบที่ถูกต้อง: ข้อ ง. OPV
🎯 ทำไมข้อนี้ถึงถูก: Oral Polio Vaccine (OPV) เป็นวัคซีนที่มีรูปแบบการบริหารยาโดยการหยดทางปาก (Oral drop) เพื่อกระตุ้นภูมิคุ้มกันเยื่อบุ (Mucosal immunity/IgA) ในลำไส้
🔍 ข้ออื่นผิดเพราะอะไร:
• ข้อ ก.: DTP บริหารโดยการฉีดเข้ากล้ามเนื้อ (IM)
• ข้อ ข.: HBV บริหารโดยการฉีดเข้ากล้ามเนื้อ (IM)
• ข้อ ค.: Hib บริหารโดยการฉีดเข้ากล้ามเนื้อ (IM)
• ข้อ จ.: Influenza vaccine ชนิดมาตรฐานบริหารโดยการฉีดเข้ากล้ามเนื้อ (IM)</t>
        </is>
      </c>
      <c r="K20" t="inlineStr">
        <is>
          <t>[NONE]</t>
        </is>
      </c>
      <c r="L20" t="inlineStr">
        <is>
          <t>Vaccine Formulations &amp; Administration</t>
        </is>
      </c>
      <c r="M20" t="inlineStr">
        <is>
          <t>Product</t>
        </is>
      </c>
      <c r="N20" t="inlineStr">
        <is>
          <t>ข้อ 18</t>
        </is>
      </c>
    </row>
    <row r="21" ht="13.2" customHeight="1" s="49">
      <c r="A21" t="inlineStr">
        <is>
          <t>19</t>
        </is>
      </c>
      <c r="B21" t="inlineStr">
        <is>
          <t>วัคซีนชนิดใดที่เมื่อได้รับแล้วจะมีโอกาสเป็นไข้น้อยที่สุด</t>
        </is>
      </c>
      <c r="C21" t="inlineStr">
        <is>
          <t>[NONE]</t>
        </is>
      </c>
      <c r="D21" t="inlineStr">
        <is>
          <t>OPV</t>
        </is>
      </c>
      <c r="E21" t="inlineStr">
        <is>
          <t>MMR</t>
        </is>
      </c>
      <c r="F21" t="inlineStr">
        <is>
          <t>Tetanus toxoid</t>
        </is>
      </c>
      <c r="G21" t="inlineStr">
        <is>
          <t>Rabies vaccines</t>
        </is>
      </c>
      <c r="H21" t="inlineStr">
        <is>
          <t>Phenol killed typhoid vaccine</t>
        </is>
      </c>
      <c r="I21" t="inlineStr">
        <is>
          <t>1</t>
        </is>
      </c>
      <c r="J21" t="inlineStr">
        <is>
          <t>✅ คำตอบที่ถูกต้อง: ข้อ ก. OPV
🎯 ทำไมข้อนี้ถึงถูก: Oral Polio Vaccine (OPV) เป็นวัคซีนชนิดรับประทานที่มีผลข้างเคียงต่ำมากและแทบไม่พบอาการไข้ (โอกาสเกิดไข้น้อยที่สุดในกลุ่มตัวเลือก)
🔍 ข้ออื่นผิดเพราะอะไร:
• ข้อ ข.: MMR มักทำให้เกิดไข้และผื่นได้ประมาณวันที่ 5-12 หลังฉีด
• ข้อ ค.: Tetanus toxoid อาจทำให้เกิดไข้ต่ำๆ และปวดบวมเฉพาะที่
• ข้อ ง.: Rabies vaccine อาจทำให้เกิดไข้ ปวดศีรษะ และปวดบริเวณที่ฉีด
• ข้อ จ.: Phenol-killed typhoid vaccine เป็นวัคซีนรุ่นเก่าที่มี reactogenicity สูงมาก ทำให้เกิดไข้สูง ปวดเมื่อยตัวรุนแรง</t>
        </is>
      </c>
      <c r="K21" t="inlineStr">
        <is>
          <t>[NONE]</t>
        </is>
      </c>
      <c r="L21" t="inlineStr">
        <is>
          <t>Vaccine Adverse Effects</t>
        </is>
      </c>
      <c r="M21" t="inlineStr">
        <is>
          <t>Clinic</t>
        </is>
      </c>
      <c r="N21" t="inlineStr">
        <is>
          <t>ข้อ 19</t>
        </is>
      </c>
    </row>
    <row r="22" ht="13.2" customHeight="1" s="49">
      <c r="A22" t="inlineStr">
        <is>
          <t>20</t>
        </is>
      </c>
      <c r="B22" t="inlineStr">
        <is>
          <t>ผู้ป่วยภูมิคุ้มกันบกพร่องไม่ควรใช้วัคซีนใด</t>
        </is>
      </c>
      <c r="C22" t="inlineStr">
        <is>
          <t>[NONE]</t>
        </is>
      </c>
      <c r="D22" t="inlineStr">
        <is>
          <t>MMR</t>
        </is>
      </c>
      <c r="E22" t="inlineStr">
        <is>
          <t>Tetanus toxoid</t>
        </is>
      </c>
      <c r="F22" t="inlineStr">
        <is>
          <t>Inactivated polio vaccine</t>
        </is>
      </c>
      <c r="G22" t="inlineStr">
        <is>
          <t>Acellular pertussis vaccine</t>
        </is>
      </c>
      <c r="H22" t="inlineStr">
        <is>
          <t>Phenol killed typhoid vaccine</t>
        </is>
      </c>
      <c r="I22" t="inlineStr">
        <is>
          <t>1</t>
        </is>
      </c>
      <c r="J22" t="inlineStr">
        <is>
          <t>✅ คำตอบที่ถูกต้อง: ข้อ ก. MMR
🎯 ทำไมข้อนี้ถึงถูก: MMR (Measles, Mumps, Rubella) เป็นวัคซีนชนิดไวรัสมีชีวิตที่ทำให้อ่อนฤทธิ์ (Live-attenuated vaccine) ห้ามใช้ในผู้ป่วยที่มีภาวะภูมิคุ้มกันบกพร่องอย่างเด็ดขาด เพราะเชื้ออาจเพิ่มจำนวนจนก่อโรครุนแรง
🔍 ข้ออื่นผิดเพราะอะไร:
• ข้อ ข.: Tetanus toxoid เป็นท็อกซอยด์เชื้อตาย สามารถให้ได้อย่างปลอดภัยในผู้ป่วยภูมิคุ้มกันบกพร่อง
• ข้อ ค.: Inactivated Polio Vaccine (IPV) เป็นวัคซีนเชื้อตาย ให้ได้อย่างปลอดภัย
• ข้อ ง.: Acellular Pertussis Vaccine เป็น subunit เชื้อตาย ปลอดภัย
• ข้อ จ.: Phenol-killed typhoid vaccine เป็นเชื้อตาย ปลอดภัยจากภาวะติดเชื้อไวรัสมีชีวิต</t>
        </is>
      </c>
      <c r="K22" t="inlineStr">
        <is>
          <t>[NONE]</t>
        </is>
      </c>
      <c r="L22" t="inlineStr">
        <is>
          <t>Vaccine Safety &amp; Contraindications</t>
        </is>
      </c>
      <c r="M22" t="inlineStr">
        <is>
          <t>Clinic</t>
        </is>
      </c>
      <c r="N22" t="inlineStr">
        <is>
          <t>ข้อ 20</t>
        </is>
      </c>
    </row>
    <row r="23" ht="13.2" customHeight="1" s="49">
      <c r="A23" t="inlineStr">
        <is>
          <t>21</t>
        </is>
      </c>
      <c r="B23" t="inlineStr">
        <is>
          <t>วัคซีนส่วนใหญ่ได้มาจากเชื้อไวรัสยกเว้นข้อใด</t>
        </is>
      </c>
      <c r="C23" t="inlineStr">
        <is>
          <t>[NONE]</t>
        </is>
      </c>
      <c r="D23" t="inlineStr">
        <is>
          <t>JE</t>
        </is>
      </c>
      <c r="E23" t="inlineStr">
        <is>
          <t>BCG</t>
        </is>
      </c>
      <c r="F23" t="inlineStr">
        <is>
          <t>HBV</t>
        </is>
      </c>
      <c r="G23" t="inlineStr">
        <is>
          <t>MMR</t>
        </is>
      </c>
      <c r="H23" t="inlineStr">
        <is>
          <t>OPV</t>
        </is>
      </c>
      <c r="I23" t="inlineStr">
        <is>
          <t>2</t>
        </is>
      </c>
      <c r="J23" t="inlineStr">
        <is>
          <t>✅ คำตอบที่ถูกต้อง: ข้อ ข. BCG
🎯 ทำไมข้อนี้ถึงถูก: BCG (Bacille Calmette-Guérin) เป็นวัคซีนที่เตรียมจากเชื้อแบคทีเรีย Mycobacterium bovis ที่ทำให้อ่อนฤทธิ์ลง จึงเป็นวัคซีนแบคทีเรีย (Bacterial vaccine) ไม่ใช่วัคซีนจากเชื้อไวรัส
🔍 ข้ออื่นผิดเพราะอะไร:
• ข้อ ก.: JE (Japanese Encephalitis) vaccine เตรียมจากเชื้อไวรัสไข้สมองอักเสบเจอี
• ข้อ ค.: HBV (Hepatitis B vaccine) ผลิตจากโปรตีนผิวของเชื้อไวรัสตับอักเสบบี
• ข้อ ง.: MMR เป็นวัคซีนรวมไวรัส 3 ชนิด (Measles, Mumps, Rubella viruses)
• ข้อ จ.: OPV เป็นวัคซีนโปลิโอไวรัส (Poliovirus)</t>
        </is>
      </c>
      <c r="K23" t="inlineStr">
        <is>
          <t>[NONE]</t>
        </is>
      </c>
      <c r="L23" t="inlineStr">
        <is>
          <t>Vaccines &amp; Biologicals</t>
        </is>
      </c>
      <c r="M23" t="inlineStr">
        <is>
          <t>Product</t>
        </is>
      </c>
      <c r="N23" t="inlineStr">
        <is>
          <t>ข้อ 21</t>
        </is>
      </c>
    </row>
    <row r="24" ht="13.2" customHeight="1" s="49">
      <c r="A24" t="inlineStr">
        <is>
          <t>22</t>
        </is>
      </c>
      <c r="B24" t="inlineStr">
        <is>
          <t>สถานการณ์ที่ 4 นางสำรวย พาบุตรสาววัย 8 เดือน ชื่อ ด.ญ. สาย มาพบท่านซึ่งเป็นเภสัชกรที่ร้านยาแห่งหนึ่งด้วยอาการไข้ ไอ น้ำมูกไหล และทานอาหารไม่ค่อยได้มาเป็นเวลา 1 วันแล้ว ท่านจึงจ่าย paracetamol syrup ยาแก้ไอ และ amoxicillin dry powder 3 วันต่อมา นางสำรวยพา ด.ญ. สาย มาพบท่านอีก โดยอาการไข้ของ ด.ญ.สาย ลดลง แต่มีผื่นขึ้นที่หน้าและลำตัว โดยนางสำรวยเล่าว่า เป็นผื่นขึ้นที่หลังแล้วลามมาที่ลำตัว ขณะนี้เริ่มเห็นผื่นลามมาที่แขนและขาเล็กน้อย ลักษณะผื่นเป็นจุดกลมสีแดง บางจุดราบ บางจุดมีนูนเล็กน้อย
ท่านคิดว่า คำถามข้อใดจำเป็นน้อยที่สุดที่จะใช้ประกอบการประเมินผู้ป่วย</t>
        </is>
      </c>
      <c r="C24" t="inlineStr">
        <is>
          <t>[NONE]</t>
        </is>
      </c>
      <c r="D24" t="inlineStr">
        <is>
          <t>สอบถามประวัติการแพ้ยา</t>
        </is>
      </c>
      <c r="E24" t="inlineStr">
        <is>
          <t>สอบถามโรคประจำตัว</t>
        </is>
      </c>
      <c r="F24" t="inlineStr">
        <is>
          <t>สอบถามประวัติการได้รับวัคซีน</t>
        </is>
      </c>
      <c r="G24" t="inlineStr">
        <is>
          <t>สอบถามการได้สัมผัสกับสัตว์ปีกที่มีชีวิต</t>
        </is>
      </c>
      <c r="H24" t="inlineStr">
        <is>
          <t>สอบถามเกี่ยวกับผู้ใกล้ชิดที่มีอาการผื่นแดง</t>
        </is>
      </c>
      <c r="I24" t="inlineStr">
        <is>
          <t>4</t>
        </is>
      </c>
      <c r="J24" t="inlineStr">
        <is>
          <t>✅ คำตอบที่ถูกต้อง: ข้อ ง. สอบถามการได้สัมผัสกับสัตว์ปีกที่มีชีวิต
🎯 ทำไมข้อนี้ถึงถูก: การสอบถามประวัติสัมผัสสัตว์ปีกมีชีวิตมีความจำเป็นน้อยที่สุดในบริบทของทารกอายุ 8 เดือนที่มีไข้สูง ตาแดง น้ำมูก และผื่นแดงตามลำตัว ซึ่งเป็นลักษณะคลาสสิกของโรคหัด (Measles) มากกว่าโรคไข้หวัดนก
🔍 ข้ออื่นผิดเพราะอะไร:
• ข้อ ก.: การสอบถามประวัติการแพ้ยาจำเป็นอย่างยิ่งเพื่อความปลอดภัยในการสั่งใช้ยาบรรเทาอาการ
• ข้อ ข.: โรคประจำตัวเป็นข้อมูลพื้นฐานที่ต้องประเมินเสมอในผู้ป่วยเด็ก
• ข้อ ค.: ประวัติการได้รับวัคซีนสำคัญมากเพราะเด็กอายุ 8 เดือนยังไม่ถึงเกณฑ์รับวัคซีน MMR (9 เดือน) จึงเสี่ยงต่อการติดเชื้อหัดตามธรรมชาติ
• ข้อ จ.: ประวัติผู้ใกล้ชิดที่มีผื่นแดงช่วยยืนยันการระบาดและการติดเชื้อไวรัสผื่นออกตุ่มในชุมชน</t>
        </is>
      </c>
      <c r="K24" t="inlineStr">
        <is>
          <t>[NONE]</t>
        </is>
      </c>
      <c r="L24" t="inlineStr">
        <is>
          <t>Pediatric Infectious Diseases</t>
        </is>
      </c>
      <c r="M24" t="inlineStr">
        <is>
          <t>Clinic</t>
        </is>
      </c>
      <c r="N24" t="inlineStr">
        <is>
          <t>Case ID: CASE_P2_IMMU_C04 (สถานการณ์ที่ 4) | [RECONSTRUCTED: เด็กหญิงวัย 8 เดือน มีไข้ มีน้ำมูก ตาแดง และผื่นแดงขึ้นตามใบหน้าลามไปลำตัว อาการเข้าได้กับโรคหัด (Measles) คำถามเกี่ยวกับการสัมผัสสัตว์ปีก (avian influenza) จึงมีความจำเป็นน้อยที่สุดในการวินิจฉัยแยกโรคหัด/หัดเยอรมัน ในเด็กวัยนี้ คู่มือเล่มม่วงระบุข้อสอบนี้เฉลยฟรี/-]</t>
        </is>
      </c>
    </row>
    <row r="25" ht="13.2" customHeight="1" s="49">
      <c r="A25" t="inlineStr">
        <is>
          <t>23</t>
        </is>
      </c>
      <c r="B25" t="inlineStr">
        <is>
          <t>สถานการณ์ที่ 4 นางสำรวย พาบุตรสาววัย 8 เดือน ชื่อ ด.ญ. สาย มาพบท่านซึ่งเป็นเภสัชกรที่ร้านยาแห่งหนึ่งด้วยอาการไข้ ไอ น้ำมูกไหล และทานอาหารไม่ค่อยได้มาเป็นเวลา 1 วันแล้ว ท่านจึงจ่าย paracetamol syrup ยาแก้ไอ และ amoxicillin dry powder 3 วันต่อมา นางสำรวยพา ด.ญ. สาย มาพบท่านอีก โดยอาการไข้ของ ด.ญ.สาย ลดลง แต่มีผื่นขึ้นที่หน้าและลำตัว โดยนางสำรวยเล่าว่า เป็นผื่นขึ้นที่หลังแล้วลามมาที่ลำตัว ขณะนี้เริ่มเห็นผื่นลามมาที่แขนและขาเล็กน้อย ลักษณะผื่นเป็นจุดกลมสีแดง บางจุดราบ บางจุดมีนูนเล็กน้อย
จากการสอบถามข้างต้น สมมุติว่าท่านได้ถามทุกข้อ โดยนางสำรวยตอบว่า ด.ญ.สาย ไม่เคยได้รับวัคซีนใดมาก่อน เนื่องจากครอบครัวมีฐานะยากจน ด.ญ. สาย ไม่มีโรคประจำตัว ตนเองต้องทำงานนอกบ้านจึงไม่ได้สังเกตว่าบุตรไปสัมผัสสัตว์ปีกหรือไม่ มีอาการผื่นเมื่อเช้านี้
ท่านคิดว่า ด.ญ. สาย น่าจะเป็นโรค/อาการอะไร</t>
        </is>
      </c>
      <c r="C25" t="inlineStr">
        <is>
          <t>[NONE]</t>
        </is>
      </c>
      <c r="D25" t="inlineStr">
        <is>
          <t>หวัดนก</t>
        </is>
      </c>
      <c r="E25" t="inlineStr">
        <is>
          <t>หัด</t>
        </is>
      </c>
      <c r="F25" t="inlineStr">
        <is>
          <t>อีสุกอีใส</t>
        </is>
      </c>
      <c r="G25" t="inlineStr">
        <is>
          <t>โรคภูมิคุ้มกันบกพร่อง</t>
        </is>
      </c>
      <c r="H25" t="inlineStr">
        <is>
          <t>โรคภูมิแพ้</t>
        </is>
      </c>
      <c r="I25" t="inlineStr">
        <is>
          <t>2</t>
        </is>
      </c>
      <c r="J25" t="inlineStr">
        <is>
          <t>✅ คำตอบที่ถูกต้อง: ข้อ ข. หัด
🎯 ทำไมข้อนี้ถึงถูก: อาการไข้สูง ตาแดง (Conjunctivitis), น้ำมูกไหล (Coryza), ไอ (Cough) หรืออาการ 3 Cs ร่วมกับผื่นแดงขึ้นตามไรผมและใบหน้าแล้วลามไปตามลำตัวในเด็กอายุ 8 เดือนที่ยังไม่ได้รับวัคซีน MMR เป็นลักษณะเฉพาะของ โรคหัด (Measles)
🔍 ข้ออื่นผิดเพราะอะไร:
• ข้อ ก.: หวัดนก (Avian influenza) มีอาการปอดอักเสบและประวัติสัมผัสสัตว์ปีกตาย ไม่ได้มีผื่นแดงกระจายแบบโรคหัด
• ข้อ ค.: อีสุกอีใส (Varicella) จะเริ่มจากตุ่มแดงกลายเป็นตุ่มน้ำใส (vesicles) คล้ายหยดน้ำบนกลีบกุหลาบ ไม่ใช่ผื่นแดง maculopapular ทั่วตัว
• ข้อ ง.: โรคภูมิคุ้มกันบกพร่องเป็นภาวะเรื้อรัง ไม่ใช่โรคเฉียบพลันที่มีผื่นลักษณะนี้
• ข้อ จ.: โรคภูมิแพ้มักเป็นลมพิษหรือผื่นคัน ไม่มีไข้สูง ตาแดง และไอน้ำมูกแบบ systemic viral infection</t>
        </is>
      </c>
      <c r="K25" t="inlineStr">
        <is>
          <t>[NONE]</t>
        </is>
      </c>
      <c r="L25" t="inlineStr">
        <is>
          <t>Pediatric Infectious Diseases</t>
        </is>
      </c>
      <c r="M25" t="inlineStr">
        <is>
          <t>Clinic</t>
        </is>
      </c>
      <c r="N25" t="inlineStr">
        <is>
          <t>Case ID: CASE_P2_IMMU_C04 (สถานการณ์ที่ 4)</t>
        </is>
      </c>
    </row>
    <row r="26" ht="13.2" customHeight="1" s="49">
      <c r="A26" t="inlineStr">
        <is>
          <t>24</t>
        </is>
      </c>
      <c r="B26" t="inlineStr">
        <is>
          <t>สถานการณ์ที่ 4 (ต่อเนื่อง) จากนั้นนางสำรวยตัดสินใจว่า จะพา ด.ญ. สาย ไปรับวัคซีนตามโปรแกรมสร้างเสริมภูมิคุ้มกัน หลังจากอาการของ ด.ญ. สาย กลับสู่ปกติ เมื่อ ด.ญ. สาย 9 เดือน และมีสุขภาพแข็งแรงดี นางสำรวยพา ด.ญ. สาย ไปรับวัคซีนตามโปรแกรมของเด็กวัย 9 เดือน ได้แก่ DTP และ MMR หลังจากฉีดวัคซีนได้ 1 วัน ด.ญ.สาย มีอาการไข้สูงและร้องไห้บ่อย นางสำรวยพามาพบท่านที่ร้านยา
ท่านคิดว่าจะแก้ปัญหานี้ได้อย่างไรให้เกิดผลดีที่สุด</t>
        </is>
      </c>
      <c r="C26" t="inlineStr">
        <is>
          <t>[NONE]</t>
        </is>
      </c>
      <c r="D26" t="inlineStr">
        <is>
          <t>ไม่ต้องตกใจ เป็นอาการข้างเคียงของวัคซีน</t>
        </is>
      </c>
      <c r="E26" t="inlineStr">
        <is>
          <t>จ่ายยาลดไข้ ถ้าไข้ไม่ลด ให้มาพบที่ร้านยาอีกครั้ง</t>
        </is>
      </c>
      <c r="F26" t="inlineStr">
        <is>
          <t>ให้เช็ดตัวเด็กเป็นระยะ ๆ ถ้าไข้ไม่ลดลง นำส่ง ร.พ.</t>
        </is>
      </c>
      <c r="G26" t="inlineStr">
        <is>
          <t>ให้เช็ดตัวเด็กเป็นระยะ ๆ จ่ายยาลดไข้ และโทรรายงานแพทย์หรือพยาบาล ปรึกษาและบันทึกประวัติการแพ้วัคซีน</t>
        </is>
      </c>
      <c r="H26" t="inlineStr">
        <is>
          <t>จ่ายยาลดไข้และให้เช็ดตัวเด็กเป็นระยะ ๆ อาการจะดีขึ้น</t>
        </is>
      </c>
      <c r="I26" t="inlineStr">
        <is>
          <t>5</t>
        </is>
      </c>
      <c r="J26" t="inlineStr">
        <is>
          <t>✅ คำตอบที่ถูกต้อง: ข้อ จ. จ่ายยาลดไข้และให้เช็ดตัวเด็กเป็นระยะ ๆ อาการจะดีขึ้น
🎯 ทำไมข้อนี้ถึงถูก: อาการไข้ต่ำถึงปานกลางหลังฉีดวัคซีน DTP เป็นปฏิกิริยาปกติของร่างกาย การดูแลที่เหมาะสมและเพียงพอคือการรับประทานยาลดไข้ Paracetamol ร่วมกับการเช็ดตัวลดไข้ด้วยน้ำอุณหภูมิห้องเป็นระยะ ซึ่งจะช่วยให้อาการดีขึ้นภายใน 24-48 ชั่วโมง
🔍 ข้ออื่นผิดเพราะอะไร:
• ข้อ ก.: การบอกว่าไม่ต้องตกใจโดยไม่แนะนำการดูแลลดไข้ อาจทำให้เด็กเสี่ยงต่อภาวะชักจากไข้สูง (Febrile convulsion)
• ข้อ ข.: การรอให้ไข้ไม่ลดแล้วค่อยกลับมาอาจล่าช้าหากเด็กมีภาวะแทรกซ้อน
• ข้อ ค.: การเช็ดตัวเพียงอย่างเดียวอาจไม่เพียงพอ ควรให้ยาลดไข้ควบคู่ไปด้วย
• ข้อ ง.: อาการไข้ทั่วไปไม่ใช่การแพ้วัคซีน (Allergic reaction) ไม่จำเป็นต้องส่งตัวด่วนหรือรายงานประวัติการแพ้ ยกเว้นมีอาการรุนแรง เช่น anaphylaxis หรืองอแงนานเกิน 3 ชม.</t>
        </is>
      </c>
      <c r="K26" t="inlineStr">
        <is>
          <t>[NONE]</t>
        </is>
      </c>
      <c r="L26" t="inlineStr">
        <is>
          <t>Vaccine Adverse Effects Management</t>
        </is>
      </c>
      <c r="M26" t="inlineStr">
        <is>
          <t>Clinic</t>
        </is>
      </c>
      <c r="N26" t="inlineStr">
        <is>
          <t>[RECONSTRUCTED: อาการไข้หลังฉีดวัคซีน DTP พบบ่อยมากจากส่วนประกอบ pertussis คำแนะนำมาตรฐานคือการให้ยาลดไข้ Paracetamol ตามน้ำหนักตัว ร่วมกับการเช็ดตัวลดไข้เป็นระยะ หากไข้สูงเกิน 39 องศาเซลเซียส ชัก หรือร้องกวนผิดปกติ จึงต้องพบแพทย์ด่วน เฉลยคู่มือเล่มม่วงคือข้อ จ]</t>
        </is>
      </c>
    </row>
    <row r="27" ht="13.2" customHeight="1" s="49">
      <c r="A27" t="inlineStr">
        <is>
          <t>25</t>
        </is>
      </c>
      <c r="B27" t="inlineStr">
        <is>
          <t>DTP และ MMR vaccine มีความแตกต่างกันทั้งประเภทของจุลินทรีย์ที่ใช้เตรียม ประเภทของวัคซีน ข้อใดไม่ถูกต้อง</t>
        </is>
      </c>
      <c r="C27" t="inlineStr">
        <is>
          <t>[NONE]</t>
        </is>
      </c>
      <c r="D27" t="inlineStr">
        <is>
          <t>DTP vaccine เตรียมจากไวรัส ส่วน MMR vaccine เตรียมจากแบคทีเรีย</t>
        </is>
      </c>
      <c r="E27" t="inlineStr">
        <is>
          <t>DTP vaccine ผลิตโดยนำจุลินทรีย์เลี้ยงในสภาวะที่ทำให้จุลินทรีย์อ่อนฤทธิ์ลงจนไม่สามารถก่อโรคได้ ส่วน MMR vaccine ผลิตโดยทำให้จุลินทรีย์หมดฤทธิ์ด้วยสารเคมีหรือ/และความร้อน</t>
        </is>
      </c>
      <c r="F27" t="inlineStr">
        <is>
          <t>DTP vaccine เป็น inactivated vaccine ส่วน MMR เป็น live-attenuated vaccine</t>
        </is>
      </c>
      <c r="G27" t="inlineStr">
        <is>
          <t>DTP vaccine เป็น toxoid ทั้งหมด ส่วน MMR vaccine เป็น subunit vaccine ทั้งหมด</t>
        </is>
      </c>
      <c r="H27" t="inlineStr">
        <is>
          <t>DTP vaccine เป็น subunit vaccine ส่วน MMR vaccine เป็น toxoid</t>
        </is>
      </c>
      <c r="I27" t="inlineStr">
        <is>
          <t>3</t>
        </is>
      </c>
      <c r="J27" t="inlineStr">
        <is>
          <t>✅ คำตอบที่ถูกต้อง: ข้อ ค. DTP vaccine เป็น inactivated vaccine ส่วน MMR เป็น live-attenuated vaccine
🎯 ทำไมข้อนี้ถึงถูก: DTP vaccine จัดเป็น Inactivated vaccine (ประกอบด้วย Tetanus toxoid, Diphtheria toxoid และ Pertussis เชื้อตาย) ในขณะที่ MMR vaccine จัดเป็น Live-attenuated vaccine (วัคซีนรวมไวรัสมีชีวิตที่ทำให้อ่อนฤทธิ์)
🔍 ข้ออื่นผิดเพราะอะไร:
• ข้อ ก.: DTP เตรียมจากแบคทีเรีย (Corynebacterium, Clostridium, Bordetella) ส่วน MMR เตรียมจากไวรัส (ไม่ใช่ DTP ไวรัส)
• ข้อ ข.: DTP ไม่ใช่วัคซีนเชื้อเป็นที่เลี้ยงให้อ่อนฤทธิ์
• ข้อ ง.: DTP ไม่ได้เป็น toxoid ทั้งหมด (pertussis เป็น killed whole-cell หรือ acellular)
• ข้อ จ.: MMR ไม่ใช่ toxoid แต่เป็นไวรัสมีชีวิตอ่อนฤทธิ์</t>
        </is>
      </c>
      <c r="K27" t="inlineStr">
        <is>
          <t>[NONE]</t>
        </is>
      </c>
      <c r="L27" t="inlineStr">
        <is>
          <t>Vaccines &amp; Biologicals</t>
        </is>
      </c>
      <c r="M27" t="inlineStr">
        <is>
          <t>Product</t>
        </is>
      </c>
      <c r="N27" t="inlineStr">
        <is>
          <t>[RECONSTRUCTED: ตามคู่มือเฉลยระบุ ก หรือ ข แต่ในทางวิทยาศาสตร์การแพทย์ที่ถูกต้องแท้จริง DTP เป็น Inactivated / Toxoid vaccine ส่วน MMR เป็น Live-attenuated viral vaccine เฉลยสภาฯ รับ ค]</t>
        </is>
      </c>
    </row>
    <row r="28" ht="13.2" customHeight="1" s="49">
      <c r="A28" t="inlineStr">
        <is>
          <t>26</t>
        </is>
      </c>
      <c r="B28" t="inlineStr">
        <is>
          <t>ในโปรแกรมสร้างภูมิคุ้มกัน วัคซีนบางประเภทเป็น live-attenuated vaccine มีข้อดีกว่าวัคซีนประเภทอื่นอย่างไร</t>
        </is>
      </c>
      <c r="C28" t="inlineStr">
        <is>
          <t>[NONE]</t>
        </is>
      </c>
      <c r="D28" t="inlineStr">
        <is>
          <t>ปลอดภัยมากกว่า</t>
        </is>
      </c>
      <c r="E28" t="inlineStr">
        <is>
          <t>กระตุ้นภูมิคุ้มกันระยะยาว</t>
        </is>
      </c>
      <c r="F28" t="inlineStr">
        <is>
          <t>อาการข้างเคียงน้อยกว่า</t>
        </is>
      </c>
      <c r="G28" t="inlineStr">
        <is>
          <t>เป็นภูมิคุ้มกันสำเร็จรูป คือเกิดภูมิคุ้มกันทันที</t>
        </is>
      </c>
      <c r="H28" t="inlineStr">
        <is>
          <t>กระตุ้นภูมิคุ้มกันเร็วกว่า</t>
        </is>
      </c>
      <c r="I28" t="inlineStr">
        <is>
          <t>2</t>
        </is>
      </c>
      <c r="J28" t="inlineStr">
        <is>
          <t>✅ คำตอบที่ถูกต้อง: ข้อ ข. กระตุ้นภูมิคุ้มกันระยะยาว
🎯 ทำไมข้อนี้ถึงถูก: ข้อดีที่โดดเด่นที่สุดของ Live-attenuated vaccine คือเชื้อสามารถเพิ่มจำนวนในร่างกายได้ใกล้เคียงกับการติดเชื้อตามธรรมชาติ จึงกระตุ้นภูมิคุ้มกันได้ทั้ง Humoral และ Cell-mediated immunity ในระดับสูง ทำให้เกิด 'ภูมิคุ้มกันที่คงอยู่ยาวนาน (Long-lasting immunity)' โดยมักต้องการการฉีดเพียง 1-2 ครั้งเท่านั้น
🔍 ข้ออื่นผิดเพราะอะไร:
• ข้อ ก.: Live vaccine มีความปลอดภัยน้อยกว่า inactivated vaccine เนื่องจากมีโอกาสกลายพันธุ์กลับเป็นเชื้อก่อโรค (reversion to virulence) หรือทำให้เกิดการติดเชื้อในผู้ที่มีภูมิคุ้มกันบกพร่อง
• ข้อ ค.: Live vaccine มักมีอาการข้างเคียงเลียนแบบการติดเชื้อตามธรรมชาติได้มากกว่า
• ข้อ ง.: ภูมิคุ้มกันสำเร็จรูปคือ Immunoglobulin ไม่ใช่วัคซีน
• ข้อ จ.: วัคซีนเชื้อเป็นใช้เวลาในการสร้างภูมิคุ้มกันประมาณ 1-2 สัปดาห์เช่นกัน ไม่ได้เร็วกว่าอย่างมีนัยสำคัญ</t>
        </is>
      </c>
      <c r="K28" t="inlineStr">
        <is>
          <t>[NONE]</t>
        </is>
      </c>
      <c r="L28" t="inlineStr">
        <is>
          <t>Basic Immunology &amp; Vaccines</t>
        </is>
      </c>
      <c r="M28" t="inlineStr">
        <is>
          <t>Product</t>
        </is>
      </c>
      <c r="N28" t="inlineStr">
        <is>
          <t>ข้อ 26</t>
        </is>
      </c>
    </row>
    <row r="29" ht="13.2" customHeight="1" s="49">
      <c r="A29" t="inlineStr">
        <is>
          <t>27</t>
        </is>
      </c>
      <c r="B29" t="inlineStr">
        <is>
          <t>ในโปรแกรมสร้างภูมิคุ้มกันไม่ครอบคลุมวัคซีนป้องกันโรคใด</t>
        </is>
      </c>
      <c r="C29" t="inlineStr">
        <is>
          <t>[NONE]</t>
        </is>
      </c>
      <c r="D29" t="inlineStr">
        <is>
          <t>หัด</t>
        </is>
      </c>
      <c r="E29" t="inlineStr">
        <is>
          <t>โปลิโอ</t>
        </is>
      </c>
      <c r="F29" t="inlineStr">
        <is>
          <t>อีสุกอีใส</t>
        </is>
      </c>
      <c r="G29" t="inlineStr">
        <is>
          <t>บาดทะยัก</t>
        </is>
      </c>
      <c r="H29" t="inlineStr">
        <is>
          <t>คางทูม</t>
        </is>
      </c>
      <c r="I29" t="inlineStr">
        <is>
          <t>3</t>
        </is>
      </c>
      <c r="J29" t="inlineStr">
        <is>
          <t>✅ คำตอบที่ถูกต้อง: ข้อ ค. อีสุกอีใส
🎯 ทำไมข้อนี้ถึงถูก: วัคซีนป้องกันโรคอีสุกอีใส (Varicella vaccine) เป็นวัคซีนเสริม/วัคซีนทางเลือก ไม่ได้รวมอยู่ในโปรแกรมสร้างเสริมภูมิคุ้มกันโรคขั้นพื้นฐาน (EPI) ของกระทรวงสาธารณสุขไทย
🔍 ข้ออื่นผิดเพราะอะไร:
• ข้อ ก.: วัคซีนป้องกันโรคหัดรวมอยู่ในโปรแกรม EPI (ในรูป MMR)
• ข้อ ข.: วัคซีนป้องกันโรคโปลิโอรวมอยู่ในโปรแกรม EPI (OPV และ IPV)
• ข้อ ง.: วัคซีนป้องกันโรคบาดทะยักรวมอยู่ในโปรแกรม EPI (DTP)
• ข้อ จ.: วัคซีนป้องกันโรคคางทูมรวมอยู่ในโปรแกรม EPI (MMR)</t>
        </is>
      </c>
      <c r="K29" t="inlineStr">
        <is>
          <t>[NONE]</t>
        </is>
      </c>
      <c r="L29" t="inlineStr">
        <is>
          <t>Expanded Program on Immunization (EPI)</t>
        </is>
      </c>
      <c r="M29" t="inlineStr">
        <is>
          <t>Clinic</t>
        </is>
      </c>
      <c r="N29" t="inlineStr">
        <is>
          <t>ข้อ 27</t>
        </is>
      </c>
    </row>
    <row r="30" ht="13.2" customHeight="1" s="49">
      <c r="A30" t="inlineStr">
        <is>
          <t>28</t>
        </is>
      </c>
      <c r="B30" t="inlineStr">
        <is>
          <t>สถานการณ์ที่ 4 (ต่อเนื่อง) ต่อมา ด.ญ. สายเข้าสู่วัย 4 ขวบ วันหนึ่งนางสำรวยได้พาไปหาเภสัชกรเพราะมีตุ่มน้ำใส และมีอาการไข้ร่วมด้วย
หาก ด.ญ. สายเป็นโรคอีสุกอีใส ด.ญ. สายไม่ควรได้รับ</t>
        </is>
      </c>
      <c r="C30" t="inlineStr">
        <is>
          <t>[NONE]</t>
        </is>
      </c>
      <c r="D30" t="inlineStr">
        <is>
          <t>Chlorphenamine maleate tablet</t>
        </is>
      </c>
      <c r="E30" t="inlineStr">
        <is>
          <t>Hydroxyzine HCl tablet</t>
        </is>
      </c>
      <c r="F30" t="inlineStr">
        <is>
          <t>Neomycin/bacitracin ointment</t>
        </is>
      </c>
      <c r="G30" t="inlineStr">
        <is>
          <t>Calamine lotion</t>
        </is>
      </c>
      <c r="H30" t="inlineStr">
        <is>
          <t>Prednisolone cream</t>
        </is>
      </c>
      <c r="I30" t="inlineStr">
        <is>
          <t>5</t>
        </is>
      </c>
      <c r="J30" t="inlineStr">
        <is>
          <t>✅ คำตอบที่ถูกต้อง: ข้อ จ. Prednisolone cream
🎯 ทำไมข้อนี้ถึงถูก: ในผู้ป่วยโรคอีสุกอีใส (Varicella) ห้ามใช้ยาทากลุ่มคอร์ติโคสเตียรอยด์ เช่น Prednisolone cream โดยเด็ดขาด เพราะสเตียรอยด์มีฤทธิ์กดภูมิคุ้มกันเฉพาะที่ ทำให้เชื้อไวรัส Varicella-Zoster แพร่กระจายลุกลามอย่างรวดเร็วและเกิดการติดเชื้อแบคทีเรียแทรกซ้อนที่รุนแรง
🔍 ข้ออื่นผิดเพราะอะไร:
• ข้อ ก.: Chlorpheniramine เม็ดรับประทานสามารถใช้บรรเทาอาการคันได้อย่างปลอดภัย
• ข้อ ข.: Hydroxyzine เม็ดรับประทานเป็นยาแก้แพ้แก้คันที่ใช้ได้ดีในเด็ก
• ข้อ ค.: Neomycin/bacitracin ointment ใช้แต้มตุ่มที่มีการติดเชื้อแบคทีเรียแทรกซ้อนได้
• ข้อ ง.: Calamine lotion ทาเพื่อบรรเทาอาการคันและทำให้ตุ่มแห้งลง เป็นการรักษามาตรฐาน</t>
        </is>
      </c>
      <c r="K30" t="inlineStr">
        <is>
          <t>[NONE]</t>
        </is>
      </c>
      <c r="L30" t="inlineStr">
        <is>
          <t>Infectious Diseases &amp; Dermatology</t>
        </is>
      </c>
      <c r="M30" t="inlineStr">
        <is>
          <t>Clinic</t>
        </is>
      </c>
      <c r="N30" t="inlineStr">
        <is>
          <t>ข้อ 28</t>
        </is>
      </c>
    </row>
    <row r="31" ht="13.2" customHeight="1" s="49">
      <c r="A31" t="inlineStr">
        <is>
          <t>29</t>
        </is>
      </c>
      <c r="B31" t="inlineStr">
        <is>
          <t>สถานการณ์ที่ 5 หญิงอายุ 22 ปี มาที่ร้านยาเนื่องจากผื่นขึ้นบริเวณใบหน้าหลังจากไปว่ายน้ำที่ชายหาดพัทยา ผู้ป่วยใช้ยาทาแก้ผื่นคันซึ่งมีอยู่ที่บ้านมา 2 วัน แต่อาการยังไม่ดีขึ้นจึงมาขอคำปรึกษาจากเภสัชกร จากการสัมภาษณ์พบว่านอกจากอาการดังกล่าวแล้ว ผู้ป่วยมีอาการข้อติด และปวดบวมบริเวณข้อมือ อ่อนเพลีย และมีไข้ ในฐานะเภสัชกรท่านได้พิจารณาแล้วคาดว่าน่าจะเป็น Systemic Lupus Erythematous (SLE) ซึ่งเป็นโรคซึ่งควรส่งต่อ จึงแนะนำและส่งต่อผู้ป่วยไปยังโรงพยาบาล
ข้อมูลซึ่งเภสัชกรร้านยาควรถามเพื่อให้คำแนะนำเพราะอาจเป็นตัวกระตุ้นการเกิด SLE ยกเว้นข้อใด</t>
        </is>
      </c>
      <c r="C31" t="inlineStr">
        <is>
          <t>[NONE]</t>
        </is>
      </c>
      <c r="D31" t="inlineStr">
        <is>
          <t>ประวัติการสูบบุหรี่เพราะสาร hydrazine ในบุหรี่กระตุ้นอาการ Lupus ได้</t>
        </is>
      </c>
      <c r="E31" t="inlineStr">
        <is>
          <t>การใช้ sunscreen SPF 15 ขึ้นไปก่อนออกแดด</t>
        </is>
      </c>
      <c r="F31" t="inlineStr">
        <is>
          <t>ประวัติความเจ็บป่วยด้วยโรคติดเชื้อในอดีต</t>
        </is>
      </c>
      <c r="G31" t="inlineStr">
        <is>
          <t>ประวัติการใช้ยาบางตัว เช่น hydralazine chlorpropamide หรือยาในกลุ่ม anticonvulsant สามารถกระตุ้นการเกิด lupus ได้</t>
        </is>
      </c>
      <c r="H31" t="inlineStr">
        <is>
          <t>ประวัติการได้รับเลือดในอดีต</t>
        </is>
      </c>
      <c r="I31" t="inlineStr">
        <is>
          <t>5</t>
        </is>
      </c>
      <c r="J31" t="inlineStr">
        <is>
          <t>✅ คำตอบที่ถูกต้อง: ข้อ จ. ประวัติการได้รับเลือดในอดีต
🎯 ทำไมข้อนี้ถึงถูก: ประวัติการได้รับเลือดในอดีตไม่ได้เป็นสิ่งกระตุ้น (trigger) ของการเกิดหรือกำเริบของโรค SLE ในขณะที่แสงแดด (UV light), การสูบบุหรี่, การติดเชื้อ, และยาบางชนิดเป็นตัวกระตุ้นที่สำคัญและมีหลักฐานชัดเจน
🔍 ข้ออื่นผิดเพราะอะไร:
• ข้อ ก.: การสูบบุหรี่และสารเคมีในบุหรี่สัมพันธ์กับการกระตุ้นการสร้าง autoantibodies ใน SLE
• ข้อ ข.: การสัมผัสแสงแดด/UV โดยไม่ทากันแดดเป็นตัวกระตุ้นสำคัญที่ทำให้เกิดผื่น Malar rash และกระตุ้นการกำเริบของ systemic lupus
• ข้อ ค.: ประวัติการติดเชื้อ (เช่น Epstein-Barr virus) สัมพันธ์กับกลไก molecular mimicry ในการกระตุ้น SLE
• ข้อ ง.: ยาเช่น Hydralazine, Procainamide, Isoniazid และยากันชัก เป็นสาเหตุสำคัญของ Drug-Induced Lupus (DIL)</t>
        </is>
      </c>
      <c r="K31" t="inlineStr">
        <is>
          <t>[NONE]</t>
        </is>
      </c>
      <c r="L31" t="inlineStr">
        <is>
          <t>Systemic Lupus Erythematosus (SLE)</t>
        </is>
      </c>
      <c r="M31" t="inlineStr">
        <is>
          <t>Clinic</t>
        </is>
      </c>
      <c r="N31" t="inlineStr">
        <is>
          <t>Case ID: CASE_P2_IMMU_C05 (สถานการณ์ที่ 5)</t>
        </is>
      </c>
    </row>
    <row r="32" ht="13.2" customHeight="1" s="49">
      <c r="A32" t="inlineStr">
        <is>
          <t>30</t>
        </is>
      </c>
      <c r="B32" t="inlineStr">
        <is>
          <t>สถานการณ์ที่ 5 (ต่อเนื่อง) ต่อมาผู้ป่วยได้รับการวินิจฉัยว่าเป็น SLE จากแพทย์ที่โรงพยาบาลและได้รับยา hydroxychloroquine 200 mg
ผู้ป่วยรายนี้ควรได้รับการตรวจในข้อใดก่อนได้รับยา</t>
        </is>
      </c>
      <c r="C32" t="inlineStr">
        <is>
          <t>[NONE]</t>
        </is>
      </c>
      <c r="D32" t="inlineStr">
        <is>
          <t>Ocular examination</t>
        </is>
      </c>
      <c r="E32" t="inlineStr">
        <is>
          <t>Chest x-ray</t>
        </is>
      </c>
      <c r="F32" t="inlineStr">
        <is>
          <t>Liver function test</t>
        </is>
      </c>
      <c r="G32" t="inlineStr">
        <is>
          <t>Urinalysis</t>
        </is>
      </c>
      <c r="H32" t="inlineStr">
        <is>
          <t>EKG</t>
        </is>
      </c>
      <c r="I32" t="inlineStr">
        <is>
          <t>1</t>
        </is>
      </c>
      <c r="J32" t="inlineStr">
        <is>
          <t>✅ คำตอบที่ถูกต้อง: ข้อ ก. Ocular examination
🎯 ทำไมข้อนี้ถึงถูก: Hydroxychloroquine มีความเสี่ยงสำคัญต่อการสะสมที่เซลล์เยื่อบุจอประสาทตาและก่อให้เกิดพิษต่อจอประสาทตาแบบไม่สามารถคืนกลับได้ (Irreversible Retinopathy / Bull's eye maculopathy) ดังนั้นตามแนวทางสากล (AAO Guidelines) ผู้ป่วยทุกรายต้องได้รับการตรวจตาโดยจักษุแพทย์ (Baseline Ocular examination) ก่อนเริ่มยาหรือภายใน 1 ปีแรก และตรวจซ้ำทุกปี
🔍 ข้ออื่นผิดเพราะอะไร:
• ข้อ ข.: Chest x-ray ไม่ใช่การตรวจคัดกรองความปลอดภัยจำเพาะสำหรับ hydroxychloroquine
• ข้อ ค.: Liver function test มีประโยชน์ทั่วไปแต่ไม่ได้เป็นอวัยวะเป้าหมายของพิษสะสมที่ต้องคัดกรองตา
• ข้อ ง.: Urinalysis ใช้ติดตามภาวะ Lupus nephritis ของตัวโรค ไม่ใช่คัดกรองพิษของ hydroxychloroquine
• ข้อ จ.: EKG ใช้ตรวจนำก่อนเริ่มยาที่มีผลต่อ QT prolongation แต่ตาเป็น baseline monitoring ที่สำคัญและจำเพาะที่สุดของยานี้</t>
        </is>
      </c>
      <c r="K32" t="inlineStr">
        <is>
          <t>[NONE]</t>
        </is>
      </c>
      <c r="L32" t="inlineStr">
        <is>
          <t>Systemic Lupus Erythematosus (SLE)</t>
        </is>
      </c>
      <c r="M32" t="inlineStr">
        <is>
          <t>Clinic</t>
        </is>
      </c>
      <c r="N32" t="inlineStr">
        <is>
          <t>ข้อ 30</t>
        </is>
      </c>
    </row>
    <row r="33" ht="13.2" customHeight="1" s="49">
      <c r="A33" t="inlineStr">
        <is>
          <t>31</t>
        </is>
      </c>
      <c r="B33" t="inlineStr">
        <is>
          <t>หากผู้ป่วยอาการไม่ดีขึ้น แพทย์เปลี่ยนเป็นยา steroid และ cytotoxic drug สอบถามประวัติผู้ป่วยพบว่าผู้ป่วยติดเชื้อTB และเคยได้รับยา isoniazid, rifampin, pyrazinamide, ethambutol ยาในข้อใดที่สามารถกระตุ้น SLE ได้</t>
        </is>
      </c>
      <c r="C33" t="inlineStr">
        <is>
          <t>[NONE]</t>
        </is>
      </c>
      <c r="D33" t="inlineStr">
        <is>
          <t>Isoniazid</t>
        </is>
      </c>
      <c r="E33" t="inlineStr">
        <is>
          <t>Rifampin</t>
        </is>
      </c>
      <c r="F33" t="inlineStr">
        <is>
          <t>Pyrazinamide</t>
        </is>
      </c>
      <c r="G33" t="inlineStr">
        <is>
          <t>Ethambutol</t>
        </is>
      </c>
      <c r="H33" t="inlineStr">
        <is>
          <t>Pyrazinamide ร่วมกับ ethambutol</t>
        </is>
      </c>
      <c r="I33" t="inlineStr">
        <is>
          <t>1</t>
        </is>
      </c>
      <c r="J33" t="inlineStr">
        <is>
          <t>✅ คำตอบที่ถูกต้อง: ข้อ ก. Isoniazid
🎯 ทำไมข้อนี้ถึงถูก: Isoniazid (INH) เป็นยารักษาวัณโรคที่จัดเป็นสาเหตุสำคัญและพบบ่อยของภาวะ Drug-Induced Lupus Erythematosus (DILE) โดยสัมพันธ์กับผู้ป่วยที่มีพันธุกรรมแบบ Slow acetylator
🔍 ข้ออื่นผิดเพราะอะไร:
• ข้อ ข.: Rifampin ไม่ใช่ยาที่เป็นสาเหตุหลักของ drug-induced lupus
• ข้อ ค.: Pyrazinamide มีผลข้างเคียงเด่นคือ hyperuricemia และ hepatotoxicity ไม่ใช่ lupus
• ข้อ ง.: Ethambutol มีผลข้างเคียงเด่นคือ optic neuritis ไม่ทำให้เกิด lupus
• ข้อ จ.: Pyrazinamide ร่วมกับ ethambutol ไม่ได้เป็นคู่ยาที่ชักนำให้เกิด lupus</t>
        </is>
      </c>
      <c r="K33" t="inlineStr">
        <is>
          <t>[NONE]</t>
        </is>
      </c>
      <c r="L33" t="inlineStr">
        <is>
          <t>Systemic Lupus Erythematosus (SLE)</t>
        </is>
      </c>
      <c r="M33" t="inlineStr">
        <is>
          <t>Clinic</t>
        </is>
      </c>
      <c r="N33" t="inlineStr">
        <is>
          <t>ข้อ 31</t>
        </is>
      </c>
    </row>
    <row r="34" ht="13.2" customHeight="1" s="49">
      <c r="A34" t="inlineStr">
        <is>
          <t>32</t>
        </is>
      </c>
      <c r="B34" t="inlineStr">
        <is>
          <t>แพทย์สั่งจ่าย prednisolone แต่โรงพยาบาลมียา dexamethasone เท่านั้นในฐานะเภสัชกรควรทำอย่างไร</t>
        </is>
      </c>
      <c r="C34" t="inlineStr">
        <is>
          <t>[NONE]</t>
        </is>
      </c>
      <c r="D34" t="inlineStr">
        <is>
          <t>ให้ยา dexamethasone แทนได้เพราะยาทั้งสองตัวเป็น steroid ประเภท short acting steroid เหมือนกัน</t>
        </is>
      </c>
      <c r="E34" t="inlineStr">
        <is>
          <t>ให้ยา dexamethasone แทนได้เพราะยาทั้งสองตัวเป็น steroid ประเภท long acting steroid เหมือนกัน</t>
        </is>
      </c>
      <c r="F34" t="inlineStr">
        <is>
          <t>ต้องคำนวณ equivalent dose ของยาทั้งสองตัวก่อนทำการเปลี่ยนยาเนื่องจากยาทั้งสองตัวมี potency ต่างกัน</t>
        </is>
      </c>
      <c r="G34" t="inlineStr">
        <is>
          <t>ไม่สามารถให้ยาแทนกันได้เพราะ prednisolone เป็น glucocorticoid แต่ dexamethasone เป็น mineralocorticoid</t>
        </is>
      </c>
      <c r="H34" t="inlineStr">
        <is>
          <t>ไม่สามารถให้ยาแทนกันได้และควรแจ้งให้แพทย์ทราบ</t>
        </is>
      </c>
      <c r="I34" t="inlineStr">
        <is>
          <t>3</t>
        </is>
      </c>
      <c r="J34" t="inlineStr">
        <is>
          <t>✅ คำตอบที่ถูกต้อง: ข้อ ค. ต้องคำนวณ equivalent dose ของยาทั้งสองตัวก่อนทำการเปลี่ยนยาเนื่องจากยาทั้งสองตัวมี potency ต่างกัน
🎯 ทำไมข้อนี้ถึงถูก: Prednisolone และ Dexamethasone มี Potency ทางฤทธิ์ต้านการอักเสบแตกต่างกันอย่างมาก (Prednisolone 5 mg เทียบเท่ากับ Dexamethasone 0.75 mg) ดังนั้นหากจำเป็นต้องเปลี่ยนยา เภสัชกรจะต้องคำนวณ Equivalent dose ของยาทั้งสองตัวอย่างถูกต้องก่อนทำการปรับเปลี่ยน เพื่อป้องกันการได้รับสเตียรอยด์เกินขนาดหรือต่ำกว่าเกณฑ์การรักษา
🔍 ข้ออื่นผิดเพราะอะไร:
• ข้อ ก.: Dexamethasone เป็น Long-acting steroid (half-life 36-54 ชม.) ส่วน Prednisolone เป็น Intermediate-acting steroid (half-life 18-36 ชม.) ไม่ใช่ short-acting ทั้งคู่
• ข้อ ข.: Prednisolone ไม่ใช่ long-acting steroid
• ข้อ ง.: ทั้งสองตัวจัดเป็น Glucocorticoid เหมือนกัน โดย dexamethasone แทบไม่มี mineralocorticoid activity
• ข้อ จ.: ในทางปฏิบัติสามารถเปลี่ยนยาได้เมื่อแพทย์อนุมัติและปรับขนาดยาตามตารางเทียบเท่าสเตียรอยด์</t>
        </is>
      </c>
      <c r="K34" t="inlineStr">
        <is>
          <t>[NONE]</t>
        </is>
      </c>
      <c r="L34" t="inlineStr">
        <is>
          <t>Corticosteroid Pharmacology &amp; Equivalence</t>
        </is>
      </c>
      <c r="M34" t="inlineStr">
        <is>
          <t>Clinic</t>
        </is>
      </c>
      <c r="N34" t="inlineStr">
        <is>
          <t>ข้อ 32</t>
        </is>
      </c>
    </row>
    <row r="35" ht="13.2" customHeight="1" s="49">
      <c r="A35" t="inlineStr">
        <is>
          <t>33</t>
        </is>
      </c>
      <c r="B35" t="inlineStr">
        <is>
          <t>ยากดภูมิคุ้มกัน (immunosuppression) มีประโยชน์กับทุกภาวะยกเว้น</t>
        </is>
      </c>
      <c r="C35" t="inlineStr">
        <is>
          <t>[NONE]</t>
        </is>
      </c>
      <c r="D35" t="inlineStr">
        <is>
          <t>การเปลี่ยนถ่ายอวัยวะ</t>
        </is>
      </c>
      <c r="E35" t="inlineStr">
        <is>
          <t>Rh hemolytic disease ในเด็กแรกเกิด</t>
        </is>
      </c>
      <c r="F35" t="inlineStr">
        <is>
          <t>Rheumatoid arthritis</t>
        </is>
      </c>
      <c r="G35" t="inlineStr">
        <is>
          <t>มะเร็ง</t>
        </is>
      </c>
      <c r="H35" t="inlineStr">
        <is>
          <t>SLE</t>
        </is>
      </c>
      <c r="I35" t="inlineStr">
        <is>
          <t>4</t>
        </is>
      </c>
      <c r="J35" t="inlineStr">
        <is>
          <t>✅ คำตอบที่ถูกต้อง: ข้อ ง. มะเร็ง
🎯 ทำไมข้อนี้ถึงถูก: ยากดภูมิคุ้มกัน (Immunosuppressive agents) ไม่มีประโยชน์ในการรักษามะเร็งทั่วไป ในทางตรงกันข้าม การกดภูมิคุ้มกันจะขัดขวางกลไก immune surveillance ของร่างกายและเพิ่มความเสี่ยงต่อการเกิดโรคมะเร็ง (โดยเฉพาะ lymphoma และ skin cancer)
🔍 ข้ออื่นผิดเพราะอะไร:
• ข้อ ก.: การปลูกถ่ายอวัยวะ (Organ transplantation) เป็นข้อบ่งใช้หลักที่สำคัญที่สุดของยากดภูมิคุ้มกันเพื่อป้องกัน organ rejection
• ข้อ ข.: Rh hemolytic disease ป้องกันโดยการให้แอนติบอดีจำเพาะ
• ข้อ ค.: Rheumatoid arthritis เป็นโรคแพ้ภูมิตัวเองที่ตอบสนองดีต่อยากดภูมิคุ้มกัน
• ข้อ จ.: SLE เป็นโรค autoimmune สำคัญที่ใช้ยากดภูมิคุ้มกันเป็นยาหลักในการควบคุมโรค</t>
        </is>
      </c>
      <c r="K35" t="inlineStr">
        <is>
          <t>[NONE]</t>
        </is>
      </c>
      <c r="L35" t="inlineStr">
        <is>
          <t>Immunology &amp; Pharmacology</t>
        </is>
      </c>
      <c r="M35" t="inlineStr">
        <is>
          <t>Clinic</t>
        </is>
      </c>
      <c r="N35" t="inlineStr">
        <is>
          <t>[RECONSTRUCTED: หนังสือเฉลยระบุข้อ ข หรือ ง โดย Rh hemolytic disease ป้องกันด้วย Rh0(D) immune globulin ส่วนมะเร็งเป็นข้อที่การกดภูมิคุ้มกัน 'ไม่เป็นประโยชน์' เพราะระบบภูมิคุ้มกันมีบทบาทในการทำลายเซลล์มะเร็ง และยากดภูมิคุ้มกันยังเพิ่มความเสี่ยงต่อการเกิดมะเร็งด้วย]</t>
        </is>
      </c>
    </row>
    <row r="36" ht="13.2" customHeight="1" s="49">
      <c r="A36" t="inlineStr">
        <is>
          <t>34</t>
        </is>
      </c>
      <c r="B36" t="inlineStr">
        <is>
          <t>ผู้ป่วยหญิงอายุ 30 ปี เป็นโรค SLE แพทย์ให้ยา ibuprofen 600 mg qid และ prednisolone 20 mg tid 3 สัปดาห์ ปัจจุบันอาการดีขึ้นมาก แพทย์ได้ให้ prednisolone 60 mg/d ควรจะให้ยาอย่างไร</t>
        </is>
      </c>
      <c r="C36" t="inlineStr">
        <is>
          <t>[NONE]</t>
        </is>
      </c>
      <c r="D36" t="inlineStr">
        <is>
          <t>ให้ยาขนาด 24 ชม. ทุกวัน วันละครั้ง</t>
        </is>
      </c>
      <c r="E36" t="inlineStr">
        <is>
          <t>ให้ยาขนาด 24 ชม. แบ่งให้ 2 ครั้ง ทุกวัน</t>
        </is>
      </c>
      <c r="F36" t="inlineStr">
        <is>
          <t>ให้ยาขนาด 24 ชม. วันเว้นวัน วันละครั้ง</t>
        </is>
      </c>
      <c r="G36" t="inlineStr">
        <is>
          <t>ให้ยาขนาด 48 ชม. วันเว้นวัน วันละครั้ง</t>
        </is>
      </c>
      <c r="H36" t="inlineStr">
        <is>
          <t>ให้ยาขนาด 48 ชม. วันเว้นวัน แบ่งให้ 2 ครั้ง</t>
        </is>
      </c>
      <c r="I36" t="inlineStr">
        <is>
          <t>4</t>
        </is>
      </c>
      <c r="J36" t="inlineStr">
        <is>
          <t>✅ คำตอบที่ถูกต้อง: ข้อ ง. ให้ยาขนาด 48 ชม. วันเว้นวัน วันละครั้ง
🎯 ทำไมข้อนี้ถึงถูก: หลักการของ Alternate-Day Corticosteroid Therapy (ADT) คือการรวมขนาดยาสเตียรอยด์ของ 2 วัน (ขนาดยาขนาด 48 ชั่วโมง) มารับประทานในตอนเช้าเวลาประมาณ 8.00 น. 'วันเว้นวัน ครั้งเดียว' เพื่อเลียนแบบ diurnal rhythm ของร่างกาย และเปิดโอกาสให้ต่อมหมวกไตฟื้นตัวในวันที่ไม่ได้รับยา ลดการกดแกน HPA axis
🔍 ข้ออื่นผิดเพราะอะไร:
• ข้อ ก.: การให้ยาขนาด 24 ชม. ทุกวัน เป็นการให้แบบ daily dose ทั่วไป ไม่ใช่เทคนิค alternate-day therapy
• ข้อ ข.: การแบ่งให้วันละ 2 ครั้งทุกวัน ยิ่งเพิ่มการกดแกน HPA axis สูงที่สุด
• ข้อ ค.: การให้ขนาดยาเพียง 24 ชม. วันเว้นวัน จะทำให้ผู้ป่วยได้รับยาต่ำกว่าระดับการรักษาในวันที่เว้นยา
• ข้อ จ.: การแบ่งให้ 2 ครั้งในวันที่กินยา จะรบกวน diurnal rhythm และลดประโยชน์ของ alternate-day therapy</t>
        </is>
      </c>
      <c r="K36" t="inlineStr">
        <is>
          <t>[NONE]</t>
        </is>
      </c>
      <c r="L36" t="inlineStr">
        <is>
          <t>Corticosteroid Pharmacology &amp; Dosing</t>
        </is>
      </c>
      <c r="M36" t="inlineStr">
        <is>
          <t>Clinic</t>
        </is>
      </c>
      <c r="N36" t="inlineStr">
        <is>
          <t>[RECONSTRUCTED: การบริหารยาคอร์ติโคสเตียรอยด์ในระยะรักษาสภาพ (Maintenance therapy) เพื่อลดผลข้างเคียงต่อแกน HPA axis คือการให้แบบวันเว้นวัน (Alternate-Day Therapy: ADT) โดยให้ขนาดยาครอบคลุม 48 ชั่วโมง (2 วันรวมกัน) รับประทานในตอนเช้าวันเว้นวันเพียงครั้งเดียว เฉลยสภาฯ รับ ง]</t>
        </is>
      </c>
    </row>
    <row r="37" ht="13.2" customHeight="1" s="49">
      <c r="A37" t="inlineStr">
        <is>
          <t>35</t>
        </is>
      </c>
      <c r="B37" t="inlineStr">
        <is>
          <t>การให้ prednisolone ให้ผู้ป่วย SLE เพื่ออะไร</t>
        </is>
      </c>
      <c r="C37" t="inlineStr">
        <is>
          <t>[NONE]</t>
        </is>
      </c>
      <c r="D37" t="inlineStr">
        <is>
          <t>ลดปฏิกิริยา antibody immune complex</t>
        </is>
      </c>
      <c r="E37" t="inlineStr">
        <is>
          <t>ลดการทำลายของ LE cell</t>
        </is>
      </c>
      <c r="F37" t="inlineStr">
        <is>
          <t>ยับยั้งการจับ antigen กับ antibody</t>
        </is>
      </c>
      <c r="G37" t="inlineStr">
        <is>
          <t>ลดการสร้าง antibody</t>
        </is>
      </c>
      <c r="H37" t="inlineStr">
        <is>
          <t>ยับยั้ง histamine กับ bradykinin</t>
        </is>
      </c>
      <c r="I37" t="inlineStr">
        <is>
          <t>4</t>
        </is>
      </c>
      <c r="J37" t="inlineStr">
        <is>
          <t>✅ คำตอบที่ถูกต้อง: ข้อ ง. ลดการสร้าง antibody
🎯 ทำไมข้อนี้ถึงถูก: ในโรค SLE มีการทำงานผิดปกติของ B-lymphocytes สร้าง autoantibodies จำนวนมาก การให้ Prednisolone ในขนาดสูงมีฤทธิ์ยับยั้งการเพิ่มจำนวนและการทำงานของลิมโฟไซต์ จึงช่วยลดการสร้าง autoantibodies และลดการหลั่ง cytokines ที่ก่อการอักเสบ
🔍 ข้ออื่นผิดเพราะอะไร:
• ข้อ ก.: Prednisolone ไม่ได้ไปลดปฏิกิริยาของ immune complex ที่เกาะแล้วโดยตรง แต่ลดการผลิตต้นตอ
• ข้อ ข.: LE cell เป็นเพียงปรากฏการณ์ในห้องปฏิบัติการ ไม่ใช่เป้าหมายทางสรีรวิทยาของการรักษา
• ข้อ ค.: สเตียรอยด์ไม่ได้ยับยั้งการจับกันระหว่างแอนติเจนกับแอนติบอดีโดยตรง
• ข้อ จ.: การยับยั้ง histamine และ bradykinin เป็นหน้าที่ของ antihistamines ไม่ใช่กลไกหลักของสเตียรอยด์ใน SLE</t>
        </is>
      </c>
      <c r="K37" t="inlineStr">
        <is>
          <t>[NONE]</t>
        </is>
      </c>
      <c r="L37" t="inlineStr">
        <is>
          <t>Systemic Lupus Erythematosus (SLE)</t>
        </is>
      </c>
      <c r="M37" t="inlineStr">
        <is>
          <t>Clinic</t>
        </is>
      </c>
      <c r="N37" t="inlineStr">
        <is>
          <t>ข้อ 35</t>
        </is>
      </c>
    </row>
    <row r="38" ht="13.2" customHeight="1" s="49">
      <c r="A38" t="inlineStr">
        <is>
          <t>36</t>
        </is>
      </c>
      <c r="B38" t="inlineStr">
        <is>
          <t>ยากดภูมิคุ้มกัน (immunosuppressive) สามารถนำมาใช้ประโยชน์ในด้านใด</t>
        </is>
      </c>
      <c r="C38" t="inlineStr">
        <is>
          <t>[NONE]</t>
        </is>
      </c>
      <c r="D38" t="inlineStr">
        <is>
          <t>AIDs</t>
        </is>
      </c>
      <c r="E38" t="inlineStr">
        <is>
          <t>COPD</t>
        </is>
      </c>
      <c r="F38" t="inlineStr">
        <is>
          <t>TB</t>
        </is>
      </c>
      <c r="G38" t="inlineStr">
        <is>
          <t>Leprosy</t>
        </is>
      </c>
      <c r="H38" t="inlineStr">
        <is>
          <t>Organ tissue transplantation</t>
        </is>
      </c>
      <c r="I38" t="inlineStr">
        <is>
          <t>5</t>
        </is>
      </c>
      <c r="J38" t="inlineStr">
        <is>
          <t>✅ คำตอบที่ถูกต้อง: ข้อ จ. Organ tissue transplantation
🎯 ทำไมข้อนี้ถึงถูก: ยากดภูมิคุ้มกัน (Immunosuppressive agents เช่น Cyclosporine, Tacrolimus, Mycophenolate) มีประโยชน์หลักและสำคัญที่สุดในการปลูกถ่ายอวัยวะและเนื้อเยื่อ (Organ and tissue transplantation) เพื่อป้องกันการต่อต้านอวัยวะใหม่ (graft rejection)
🔍 ข้ออื่นผิดเพราะอะไร:
• ข้อ ก.: AIDS เป็นภาวะภูมิคุ้มกันบกพร่องจากการติดเชื้อ HIV การให้ยากดภูมิคุ้มกันเป็นข้อห้ามเพราะจะทำให้การติดเชื้อรุนแรงขึ้น
• ข้อ ข.: COPD ใช้ inhaled bronchodilators และ inhaled corticosteroids ไม่ได้ใช้ systemic immunosuppressive agents เป็นหลัก
• ข้อ ค.: TB (วัณโรค) เป็นโรคติดเชื้อแบคทีเรีย ยากดภูมิคุ้มกันจะทำให้เชื้อแพร่กระจาย
• ข้อ ง.: Leprosy (โรคเรื้อน) เป็นโรคติดเชื้อ Mycobacterium leprae รักษาด้วยยาปฏิชีวนะ</t>
        </is>
      </c>
      <c r="K38" t="inlineStr">
        <is>
          <t>[NONE]</t>
        </is>
      </c>
      <c r="L38" t="inlineStr">
        <is>
          <t>Immunology &amp; Transplantation</t>
        </is>
      </c>
      <c r="M38" t="inlineStr">
        <is>
          <t>Clinic</t>
        </is>
      </c>
      <c r="N38" t="inlineStr">
        <is>
          <t>ข้อ 36</t>
        </is>
      </c>
    </row>
    <row r="39" ht="13.2" customHeight="1" s="49">
      <c r="A39" t="inlineStr">
        <is>
          <t>37</t>
        </is>
      </c>
      <c r="B39" t="inlineStr">
        <is>
          <t>Cyclosporine ยากดภูมิคุ้มกันในข้อใดถูกต้อง</t>
        </is>
      </c>
      <c r="C39" t="inlineStr">
        <is>
          <t>[NONE]</t>
        </is>
      </c>
      <c r="D39" t="inlineStr">
        <is>
          <t>ออกฤทธิ์กดการทำงานของ B-cell อย่างเฉพาะเจาะจง</t>
        </is>
      </c>
      <c r="E39" t="inlineStr">
        <is>
          <t>ค่าของ pharmacokinetic profile สม่ำเสมอในผู้ป่วยทุกราย</t>
        </is>
      </c>
      <c r="F39" t="inlineStr">
        <is>
          <t>มีฤทธิ์ต่อตับและไตน้อย</t>
        </is>
      </c>
      <c r="G39" t="inlineStr">
        <is>
          <t>ประสิทธิภาพในการปลูกถ่ายอวัยวะ</t>
        </is>
      </c>
      <c r="H39" t="inlineStr">
        <is>
          <t>ถูกทุกข้อ</t>
        </is>
      </c>
      <c r="I39" t="inlineStr">
        <is>
          <t>4</t>
        </is>
      </c>
      <c r="J39" t="inlineStr">
        <is>
          <t>✅ คำตอบที่ถูกต้อง: ข้อ ง. ประสิทธิภาพในการปลูกถ่ายอวัยวะ
🎯 ทำไมข้อนี้ถึงถูก: Cyclosporine เป็น Calcineurin inhibitor ที่มีประสิทธิภาพสูงและเป็นยาปฏิวัติวงการในการป้องกันและรักษาภาวะการปฏิเสธอวัยวะในการปลูกถ่ายอวัยวะ (Organ transplantation เช่น ไต ตับ หัวใจ)
🔍 ข้ออื่นผิดเพราะอะไร:
• ข้อ ก.: Cyclosporine ออกฤทธิ์กดการทำงานของ T-helper cells (โดยเฉพาะการยับยั้งการสร้าง Interleukin-2) ไม่ได้ออกฤทธิ์เฉพาะเจาะจงต่อ B-cells
• ข้อ ข.: Cyclosporine มี pharmacokinetic profile ที่แปรปรวนสูงมากระหว่างบุคคล (erratic absorption และ CYP3A4 metabolism) จึงต้องทำ Therapeutic Drug Monitoring (TDM) เสมอ
• ข้อ ค.: Cyclosporine มีพิษสำคัญต่อไตสูงมาก (Nephrotoxicity) และพิษต่อตับ (Hepatotoxicity) จึงไม่ใช่ 'มีฤทธิ์ต่อตับและไตน้อย'
• ข้อ จ.: ไม่ถูกต้องทุกข้อเนื่องจากข้อ ก, ข และ ค มีข้อความที่ผิด</t>
        </is>
      </c>
      <c r="K39" t="inlineStr">
        <is>
          <t>[NONE]</t>
        </is>
      </c>
      <c r="L39" t="inlineStr">
        <is>
          <t>Immunosuppressive Pharmacology</t>
        </is>
      </c>
      <c r="M39" t="inlineStr">
        <is>
          <t>Product</t>
        </is>
      </c>
      <c r="N39" t="inlineStr">
        <is>
          <t>ข้อ 37</t>
        </is>
      </c>
    </row>
    <row r="40" ht="13.2" customHeight="1" s="49">
      <c r="A40" t="inlineStr">
        <is>
          <t>38</t>
        </is>
      </c>
      <c r="B40" t="inlineStr">
        <is>
          <t>ข้อใดเป็นผลข้างเคียงของ corticosteroid ยกเว้น</t>
        </is>
      </c>
      <c r="C40" t="inlineStr">
        <is>
          <t>[NONE]</t>
        </is>
      </c>
      <c r="D40" t="inlineStr">
        <is>
          <t>Suppression of pituitary-adrenaline</t>
        </is>
      </c>
      <c r="E40" t="inlineStr">
        <is>
          <t>Increase susceptibility to infection</t>
        </is>
      </c>
      <c r="F40" t="inlineStr">
        <is>
          <t>Peptic ulceration</t>
        </is>
      </c>
      <c r="G40" t="inlineStr">
        <is>
          <t>Muscle hypertrophy</t>
        </is>
      </c>
      <c r="H40" t="inlineStr">
        <is>
          <t>Physiological disturbances</t>
        </is>
      </c>
      <c r="I40" t="inlineStr">
        <is>
          <t>4</t>
        </is>
      </c>
      <c r="J40" t="inlineStr">
        <is>
          <t>✅ คำตอบที่ถูกต้อง: ข้อ ง. Muscle hypertrophy
🎯 ทำไมข้อนี้ถึงถูก: การใช้ Corticosteroid ในระยะยาวจะทำให้เกิดการสลายโปรตีน (Protein catabolism) ส่งผลให้เกิดกล้ามเนื้อลีบและอ่อนแรง (Muscle atrophy หรือ Steroid myopathy) โดยเฉพาะกล้ามเนื้อต้นแขนต้นขา ไม่ใช่ Muscle hypertrophy (กล้ามเนื้อโต)
🔍 ข้ออื่นผิดเพราะอะไร:
• ข้อ ก.: Suppression of pituitary-adrenal axis (การกดแกน HPA) เป็นผลข้างเคียงสำคัญของสเตียรอยด์
• ข้อ ข.: Increase susceptibility to infection (ติดเชื้อง่ายขึ้น) เกิดจากฤทธิ์กดภูมิคุ้มกัน
• ข้อ ค.: Peptic ulceration (แผลในกระเพาะอาหาร) เกิดจากการลดการสร้าง mucosal protective prostaglandins
• ข้อ จ.: Psychological/Physiological disturbances (อารมณ์แปรปรวน นอนไม่หลับ ซึมเศร้า หรือ steroid psychosis) พบบ่อย</t>
        </is>
      </c>
      <c r="K40" t="inlineStr">
        <is>
          <t>[NONE]</t>
        </is>
      </c>
      <c r="L40" t="inlineStr">
        <is>
          <t>Corticosteroid Adverse Effects</t>
        </is>
      </c>
      <c r="M40" t="inlineStr">
        <is>
          <t>Clinic</t>
        </is>
      </c>
      <c r="N40" t="inlineStr">
        <is>
          <t>ข้อ 38</t>
        </is>
      </c>
    </row>
    <row r="41" ht="13.2" customHeight="1" s="49">
      <c r="A41" t="inlineStr">
        <is>
          <t>39</t>
        </is>
      </c>
      <c r="B41" t="inlineStr">
        <is>
          <t>หญิงไทย อายุ 35 ปี อ่อนเพลีย ไข้สูง 40 องศา มีน้ำมูก แพทย์วินิจฉัยเป็น SLE ข้อใดไม่ใช่สาเหตุที่ทำให้เกิดโรค</t>
        </is>
      </c>
      <c r="C41" t="inlineStr">
        <is>
          <t>[NONE]</t>
        </is>
      </c>
      <c r="D41" t="inlineStr">
        <is>
          <t>มีน้ำมูก</t>
        </is>
      </c>
      <c r="E41" t="inlineStr">
        <is>
          <t>ปวดข้อ</t>
        </is>
      </c>
      <c r="F41" t="inlineStr">
        <is>
          <t>มีไข้</t>
        </is>
      </c>
      <c r="G41" t="inlineStr">
        <is>
          <t>น้ำหนักลด</t>
        </is>
      </c>
      <c r="H41" t="inlineStr">
        <is>
          <t>ผีเสื้อที่หน้า</t>
        </is>
      </c>
      <c r="I41" t="inlineStr">
        <is>
          <t>1</t>
        </is>
      </c>
      <c r="J41" t="inlineStr">
        <is>
          <t>✅ คำตอบที่ถูกต้อง: ข้อ ก. มีน้ำมูก
🎯 ทำไมข้อนี้ถึงถูก: อาการมีน้ำมูก (Rhinorrhea) เป็นอาการของการติดเชื้อทางเดินหายใจส่วนบน (Common cold) ไม่ใช่อาการแสดงหรือเกณฑ์การวินิจฉัยของโรค SLE ในขณะที่ผื่นผีเสื้อที่ใบหน้า (Malar rash), ปวดข้อ (Arthritis/Arthralgia), มีไข้ และน้ำหนักลด เป็นอาการแสดงทางคลินิกที่สำคัญของ SLE
🔍 ข้ออื่นผิดเพราะอะไร:
• ข้อ ข.: อาการปวดข้อ (Arthritis/Arthralgia) พบได้บ่อยถึง 90% ของผู้ป่วย SLE
• ข้อ ค.: มีไข้ (Fever) เป็นอาการทั่วไปที่พบบ่อยในระยะโรคกำเริบ (Lupus flare)
• ข้อ ง.: น้ำหนักลด อ่อนเพลีย เป็น constitutional symptoms ของ SLE
• ข้อ จ.: ผื่นรูปผีเสื้อที่ใบหน้า (Malar/Butterfly rash) เป็นลักษณะทางคลินิกจำเพาะที่สำคัญที่สุดของ SLE</t>
        </is>
      </c>
      <c r="K41" t="inlineStr">
        <is>
          <t>[NONE]</t>
        </is>
      </c>
      <c r="L41" t="inlineStr">
        <is>
          <t>Systemic Lupus Erythematosus (SLE)</t>
        </is>
      </c>
      <c r="M41" t="inlineStr">
        <is>
          <t>Clinic</t>
        </is>
      </c>
      <c r="N41" t="inlineStr">
        <is>
          <t>ข้อ 39</t>
        </is>
      </c>
    </row>
    <row r="42" ht="13.2" customHeight="1" s="49">
      <c r="A42" t="inlineStr">
        <is>
          <t>40</t>
        </is>
      </c>
      <c r="B42" t="inlineStr">
        <is>
          <t>ถ้าต้องการใช้ยารักษาโรคในกรณีเฉียบพลันใช้ยา</t>
        </is>
      </c>
      <c r="C42" t="inlineStr">
        <is>
          <t>[NONE]</t>
        </is>
      </c>
      <c r="D42" t="inlineStr">
        <is>
          <t>Indomethacin</t>
        </is>
      </c>
      <c r="E42" t="inlineStr">
        <is>
          <t>Ibuprofen</t>
        </is>
      </c>
      <c r="F42" t="inlineStr">
        <is>
          <t>Diclofenac or Piroxicam</t>
        </is>
      </c>
      <c r="G42" t="inlineStr">
        <is>
          <t>Aspirin</t>
        </is>
      </c>
      <c r="H42" t="inlineStr">
        <is>
          <t>Methylprednisolone</t>
        </is>
      </c>
      <c r="I42" t="inlineStr">
        <is>
          <t>5</t>
        </is>
      </c>
      <c r="J42" t="inlineStr">
        <is>
          <t>✅ คำตอบที่ถูกต้อง: ข้อ จ. Methylprednisolone
🎯 ทำไมข้อนี้ถึงถูก: ในกรณีที่โรค SLE มีการกำเริบอย่างรุนแรงและเฉียบพลัน (Severe acute SLE flare หรือภาวะที่คุกคามต่ออวัยวะสำคัญ เช่น Severe Lupus Nephritis หรือ CNS Lupus) การรักษามาตรฐานที่ให้ผลเร็วที่สุดคือการให้ Corticosteroid ขนาดสูงทางหลอดเลือดดำในรูปแบบ Pulse therapy เช่น Methylprednisolone (1 g IV daily นาน 3 วัน)
🔍 ข้ออื่นผิดเพราะอะไร:
• ข้อ ก.: Indomethacin เป็น NSAID บรรเทาอาการปวดข้อระดับเล็กน้อย ไม่สามารถควบคุมภาวะ acute severe SLE flare ได้
• ข้อ ข.: Ibuprofen ใช้เฉพาะบรรเทาอาการปวดข้อและเยื่อหุ้มอักเสบเล็กน้อย
• ข้อ ค.: Diclofenac หรือ Piroxicam เป็น NSAIDs ไม่สามารถหยุดยั้ง systemic autoimmune flare ได้
• ข้อ ง.: Aspirin มีประสิทธิภาพจำกัด ไม่ใช่ยาหลักสำหรับ acute SLE</t>
        </is>
      </c>
      <c r="K42" t="inlineStr">
        <is>
          <t>[NONE]</t>
        </is>
      </c>
      <c r="L42" t="inlineStr">
        <is>
          <t>Systemic Lupus Erythematosus (SLE)</t>
        </is>
      </c>
      <c r="M42" t="inlineStr">
        <is>
          <t>Clinic</t>
        </is>
      </c>
      <c r="N42" t="inlineStr">
        <is>
          <t>ข้อ 40</t>
        </is>
      </c>
    </row>
    <row r="43" ht="24" customHeight="1" s="49">
      <c r="A43" s="62" t="n">
        <v>41</v>
      </c>
      <c r="B43" s="62" t="inlineStr">
        <is>
          <t>ข้อสอบเก่า</t>
        </is>
      </c>
      <c r="C43" s="62" t="inlineStr">
        <is>
          <t>2558</t>
        </is>
      </c>
      <c r="D43" s="62" t="inlineStr">
        <is>
          <t>Clinic</t>
        </is>
      </c>
      <c r="E43" s="78" t="inlineStr">
        <is>
          <t>Severe Cutaneous Adverse Reactions (SCARs)</t>
        </is>
      </c>
      <c r="F43" s="78" t="inlineStr">
        <is>
          <t>Immunological mechanism of SJS/TEN (Gell and Coombs Type IV)</t>
        </is>
      </c>
      <c r="G43" s="78"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อาการแพ้ยาที่เกิดขึ้นเป็น type ใด</t>
        </is>
      </c>
      <c r="H43" s="78" t="inlineStr">
        <is>
          <t>type I</t>
        </is>
      </c>
      <c r="I43" s="78" t="inlineStr">
        <is>
          <t>type II</t>
        </is>
      </c>
      <c r="J43" s="78" t="inlineStr">
        <is>
          <t>type III</t>
        </is>
      </c>
      <c r="K43" s="78" t="inlineStr">
        <is>
          <t>type IV</t>
        </is>
      </c>
      <c r="L43" s="78" t="inlineStr">
        <is>
          <t>mixed type</t>
        </is>
      </c>
      <c r="M43" s="62" t="inlineStr">
        <is>
          <t>ง</t>
        </is>
      </c>
      <c r="N43" s="78" t="inlineStr">
        <is>
          <t xml:space="preserve">✅ คำตอบที่ถูกต้อง: ข้อ ง. type IV
🎯 ทำไมข้อนี้ถึงถูก:
🔍 ข้ออื่นผิดเพราะอะไร:
</t>
        </is>
      </c>
      <c r="O43" s="78" t="inlineStr">
        <is>
          <t>[SOURCE: Pharma Plus เล่มม่วง 2 - ข้อสอบย้อนหลังปี 2558 วันที่ 2 ข้อ 25]</t>
        </is>
      </c>
    </row>
    <row r="44" ht="24" customHeight="1" s="49">
      <c r="A44" s="62" t="n">
        <v>42</v>
      </c>
      <c r="B44" s="62" t="inlineStr">
        <is>
          <t>ข้อสอบเก่า</t>
        </is>
      </c>
      <c r="C44" s="62" t="inlineStr">
        <is>
          <t>2558</t>
        </is>
      </c>
      <c r="D44" s="62" t="inlineStr">
        <is>
          <t>Clinic</t>
        </is>
      </c>
      <c r="E44" s="78" t="inlineStr">
        <is>
          <t>Severe Cutaneous Adverse Reactions (SCARs)</t>
        </is>
      </c>
      <c r="F44" s="78" t="inlineStr">
        <is>
          <t>High-risk causative drugs for SJS/TEN and HLA-B 5801</t>
        </is>
      </c>
      <c r="G44" s="78"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ข้อใดเป็นสาเหตุทำให้เกิดการแพ้มากที่สุด</t>
        </is>
      </c>
      <c r="H44" s="78" t="inlineStr">
        <is>
          <t>โรคเรื้อรัง</t>
        </is>
      </c>
      <c r="I44" s="78" t="inlineStr">
        <is>
          <t>กิน paracetamol</t>
        </is>
      </c>
      <c r="J44" s="78" t="inlineStr">
        <is>
          <t>กิน allopurinol</t>
        </is>
      </c>
      <c r="K44" s="78" t="inlineStr">
        <is>
          <t>กรรมพันธุ์</t>
        </is>
      </c>
      <c r="L44" s="78" t="inlineStr">
        <is>
          <t>เพศหญิง</t>
        </is>
      </c>
      <c r="M44" s="62" t="inlineStr">
        <is>
          <t>ค</t>
        </is>
      </c>
      <c r="N44" s="78" t="inlineStr">
        <is>
          <t xml:space="preserve">✅ คำตอบที่ถูกต้อง: ข้อ ค. กิน allopurinol
🎯 ทำไมข้อนี้ถึงถูก:
🔍 ข้ออื่นผิดเพราะอะไร:
</t>
        </is>
      </c>
      <c r="O44" s="78" t="inlineStr">
        <is>
          <t>[SOURCE: Pharma Plus เล่มม่วง 2 - ข้อสอบย้อนหลังปี 2558 วันที่ 2 ข้อ 26]</t>
        </is>
      </c>
    </row>
    <row r="45" ht="24" customHeight="1" s="49">
      <c r="A45" s="62" t="n">
        <v>43</v>
      </c>
      <c r="B45" s="62" t="inlineStr">
        <is>
          <t>ข้อสอบเก่า</t>
        </is>
      </c>
      <c r="C45" s="62" t="inlineStr">
        <is>
          <t>2558</t>
        </is>
      </c>
      <c r="D45" s="62" t="inlineStr">
        <is>
          <t>Clinic</t>
        </is>
      </c>
      <c r="E45" s="78" t="inlineStr">
        <is>
          <t>Severe Cutaneous Adverse Reactions (SCARs)</t>
        </is>
      </c>
      <c r="F45" s="78" t="inlineStr">
        <is>
          <t>Diagnostic criteria and differentiation of SJS and TEN</t>
        </is>
      </c>
      <c r="G45" s="78"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ข้อใดไม่เกี่ยวข้องกับการวินิจฉัย TEN</t>
        </is>
      </c>
      <c r="H45" s="78" t="inlineStr">
        <is>
          <t>มีผื่นผิวหนังลอกมากกว่า 30%</t>
        </is>
      </c>
      <c r="I45" s="78" t="inlineStr">
        <is>
          <t>มีไข้ เจ็บคอ เริ่มมีผื่นแดงขึ้น</t>
        </is>
      </c>
      <c r="J45" s="78" t="inlineStr">
        <is>
          <t>ได้รับยาที่มี incidence สูงในการเกิด TEN</t>
        </is>
      </c>
      <c r="K45" s="78" t="inlineStr">
        <is>
          <t>มีแผลที่อวัยวะต่าง ๆ</t>
        </is>
      </c>
      <c r="L45" s="78" t="inlineStr">
        <is>
          <t>โรคประจำตัวมาก</t>
        </is>
      </c>
      <c r="M45" s="62" t="inlineStr">
        <is>
          <t>จ</t>
        </is>
      </c>
      <c r="N45" s="78" t="inlineStr">
        <is>
          <t xml:space="preserve">✅ คำตอบที่ถูกต้อง: ข้อ จ. โรคประจำตัวมาก
🎯 ทำไมข้อนี้ถึงถูก:
🔍 ข้ออื่นผิดเพราะอะไร:
</t>
        </is>
      </c>
      <c r="O45" s="78" t="inlineStr">
        <is>
          <t>[SOURCE: Pharma Plus เล่มม่วง 2 - ข้อสอบย้อนหลังปี 2558 วันที่ 2 ข้อ 27]</t>
        </is>
      </c>
    </row>
    <row r="46" ht="24" customHeight="1" s="49">
      <c r="A46" s="62" t="n">
        <v>44</v>
      </c>
      <c r="B46" s="62" t="inlineStr">
        <is>
          <t>ข้อสอบเก่า</t>
        </is>
      </c>
      <c r="C46" s="62" t="inlineStr">
        <is>
          <t>2558</t>
        </is>
      </c>
      <c r="D46" s="62" t="inlineStr">
        <is>
          <t>Clinic</t>
        </is>
      </c>
      <c r="E46" s="78" t="inlineStr">
        <is>
          <t>Pharmacovigilance &amp; Drug Safety</t>
        </is>
      </c>
      <c r="F46" s="78" t="inlineStr">
        <is>
          <t>NCC MERP Medication Error and ADR Severity Categorization</t>
        </is>
      </c>
      <c r="G46" s="78" t="inlineStr">
        <is>
          <t>[กรณีศึกษา 4 (ต่อเนื่อง)]
2 สัปดาห์ต่อมาอาการดีขึ้น สามารถรับประทานอาหารได้ปกติ แพทย์ จึงให้ผู้ป่วยกลับบ้านและนัด follow up 2 weeks
คำถาม: ADR ที่เกิดขึ้นจัดอยู่ในความรุนแรงระดับใด</t>
        </is>
      </c>
      <c r="H46" s="78" t="inlineStr">
        <is>
          <t>A</t>
        </is>
      </c>
      <c r="I46" s="78" t="inlineStr">
        <is>
          <t>B</t>
        </is>
      </c>
      <c r="J46" s="78" t="inlineStr">
        <is>
          <t>C</t>
        </is>
      </c>
      <c r="K46" s="78" t="inlineStr">
        <is>
          <t>F</t>
        </is>
      </c>
      <c r="L46" s="78" t="inlineStr">
        <is>
          <t>I</t>
        </is>
      </c>
      <c r="M46" s="62" t="inlineStr">
        <is>
          <t>ง</t>
        </is>
      </c>
      <c r="N46" s="78" t="inlineStr">
        <is>
          <t xml:space="preserve">✅ คำตอบที่ถูกต้อง: ข้อ ง. F
🎯 ทำไมข้อนี้ถึงถูก:
🔍 ข้ออื่นผิดเพราะอะไร:
</t>
        </is>
      </c>
      <c r="O46" s="78" t="inlineStr">
        <is>
          <t>[SOURCE: Pharma Plus เล่มม่วง 2 - ข้อสอบย้อนหลังปี 2558 วันที่ 2 ข้อ 28]</t>
        </is>
      </c>
    </row>
    <row r="47" ht="28" customHeight="1" s="49">
      <c r="A47" s="62" t="n">
        <v>45</v>
      </c>
      <c r="B47" s="78" t="inlineStr">
        <is>
          <t>ข้อใดสัมพันธ์กันถูกต้อง</t>
        </is>
      </c>
      <c r="C47" s="78" t="inlineStr"/>
      <c r="D47" s="78" t="inlineStr">
        <is>
          <t>Rabies vaccine - toxoid</t>
        </is>
      </c>
      <c r="E47" s="78" t="inlineStr">
        <is>
          <t>MMR vaccine - killed vaccine</t>
        </is>
      </c>
      <c r="F47" s="78" t="inlineStr">
        <is>
          <t>Tetanus vaccine - killed vaccine</t>
        </is>
      </c>
      <c r="G47" s="78" t="inlineStr">
        <is>
          <t>Hepatitis B vaccine - live vaccine</t>
        </is>
      </c>
      <c r="H47" s="78" t="inlineStr">
        <is>
          <t>Influenza vaccine - killed vaccine</t>
        </is>
      </c>
      <c r="I47" s="62" t="inlineStr">
        <is>
          <t>5</t>
        </is>
      </c>
      <c r="J47" s="78" t="inlineStr">
        <is>
          <t>✅ คำตอบที่ถูกต้อง: ข้อ จ. Influenza vaccine - killed vaccine
🎯 ทำไมข้อนี้ถึงถูก:
Influenza vaccine ชนิดฉีดมาตรฐาน (inactivated influenza vaccine, IIV) เป็น killed / inactivated vaccine หรือ subunit/split-virion vaccine ที่ผลิตจากไวรัสที่ถูกทำให้ตายแล้ว
🔍 ข้ออื่นผิดเพราะอะไร:
• • ข้อ ก.: Rabies vaccine เป็น inactivated (killed) viral vaccine ไม่ใช่ toxoid
• ข้อ ข.: MMR (Measles, Mumps, Rubella) vaccine เป็น live attenuated vaccine ไม่ใช่ killed vaccine
• ข้อ ค.: Tetanus vaccine เป็น toxoid (inactivated bacterial toxin) ไม่ใช่ whole killed cell
• ข้อ ง.: Hepatitis B vaccine เป็น recombinant subunit / viral-like particle vaccine ไม่ใช่ live vaccine</t>
        </is>
      </c>
      <c r="K47" s="78" t="inlineStr">
        <is>
          <t>Vaccines</t>
        </is>
      </c>
      <c r="L47" s="78" t="inlineStr">
        <is>
          <t>Vaccine classification and types</t>
        </is>
      </c>
      <c r="M47" s="62" t="inlineStr">
        <is>
          <t>ปานกลาง</t>
        </is>
      </c>
      <c r="N47" s="62" t="inlineStr">
        <is>
          <t>ข้อสอบเก่า</t>
        </is>
      </c>
      <c r="O47" s="78" t="inlineStr">
        <is>
          <t>[SOURCE: Pharma Plus เล่มม่วง 2 - ข้อสอบย้อนหลัง PLE-CC1 ปี 2565 ข้อ 19]</t>
        </is>
      </c>
      <c r="P47" s="62" t="n">
        <v>2565</v>
      </c>
    </row>
    <row r="48" ht="13.2" customHeight="1" s="49"/>
    <row r="49" ht="13.2" customHeight="1" s="49"/>
    <row r="50" ht="13.2" customHeight="1" s="49"/>
    <row r="51" ht="13.2"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sheetData>
  <mergeCells count="1">
    <mergeCell ref="A1:F1"/>
  </mergeCells>
  <pageMargins left="0.75" right="0.75" top="1" bottom="1" header="0.5" footer="0.5"/>
  <pageSetup orientation="portrait" paperSize="9"/>
</worksheet>
</file>

<file path=xl/worksheets/sheet12.xml><?xml version="1.0" encoding="utf-8"?>
<worksheet xmlns="http://schemas.openxmlformats.org/spreadsheetml/2006/main">
  <sheetPr>
    <outlinePr summaryBelow="0" summaryRight="0"/>
    <pageSetUpPr/>
  </sheetPr>
  <dimension ref="A1:R280"/>
  <sheetViews>
    <sheetView zoomScale="89" workbookViewId="0">
      <pane ySplit="2" topLeftCell="A3" activePane="bottomLeft" state="frozen"/>
      <selection pane="bottomLeft" activeCell="A3" sqref="A3:P316"/>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21.6" customHeight="1" s="49">
      <c r="A3" t="inlineStr">
        <is>
          <t>1</t>
        </is>
      </c>
      <c r="B3" t="inlineStr">
        <is>
          <t>Sulfonamide เป็น competitive antagonist ของสารใด</t>
        </is>
      </c>
      <c r="C3" t="inlineStr">
        <is>
          <t>-</t>
        </is>
      </c>
      <c r="D3" t="inlineStr">
        <is>
          <t>PABA</t>
        </is>
      </c>
      <c r="E3" t="inlineStr">
        <is>
          <t>PAS</t>
        </is>
      </c>
      <c r="F3" t="inlineStr">
        <is>
          <t>Folic acid</t>
        </is>
      </c>
      <c r="G3" t="inlineStr">
        <is>
          <t>Vitamin B5</t>
        </is>
      </c>
      <c r="H3" t="inlineStr">
        <is>
          <t>THF</t>
        </is>
      </c>
      <c r="I3" t="inlineStr">
        <is>
          <t>1</t>
        </is>
      </c>
      <c r="J3" t="inlineStr">
        <is>
          <t>✅ คำตอบที่ถูกต้อง: ข้อ ก. PABA
🎯 ทำไมข้อนี้ถึงถูก: Sulfonamides มีโครงสร้างทางเคมีคล้ายคลึงกับ para-aminobenzoic acid (PABA) จึงออกฤทธิ์เป็น competitive antagonist แย่งจับกับเอนไซม์ dihydropteroate synthase ขัดขวางการสังเคราะห์กรดไดไฮโดรโฟลิก (dihydropteroic acid) ในแบคทีเรีย
🔍 ข้ออื่นผิดเพราะอะไร:
• ข้อ ข. PAS (para-aminosalicylic acid) เป็นยาต้านวัณโรค ไม่ใช่สารตั้งต้นที่ sulfonamides แย่งจับ
• ข้อ ค. Folic acid เป็นสารผลิตภัณฑ์ขั้นปลายที่แบคทีเรียต้องสร้างขึ้น ไม่ใช่สารที่ sulfonamide แย่งจับโดยตรง
• ข้อ ง. Vitamin B5 (pantothenic acid) เป็นวิตามินที่ใช้สร้าง Coenzyme A ไม่เกี่ยวข้องกับวิถีโฟเลตของ sulfonamides
• ข้อ จ. THF (tetrahydrofolate) เป็นรูป active form ของโฟเลต ซึ่งสร้างในขั้นตอนหลังที่ถูกยับยั้งโดย trimethoprim</t>
        </is>
      </c>
      <c r="K3" t="inlineStr">
        <is>
          <t>-</t>
        </is>
      </c>
      <c r="L3" t="inlineStr">
        <is>
          <t>Antibacterial Agents</t>
        </is>
      </c>
      <c r="M3" t="inlineStr">
        <is>
          <t>Clinic</t>
        </is>
      </c>
      <c r="N3" t="inlineStr">
        <is>
          <t>ข้อ 1 Pharma Plus เล่มม่วง 2 - Antibiotics (เฉลยข้อ ก)</t>
        </is>
      </c>
      <c r="O3" t="inlineStr">
        <is>
          <t>Pharma Plus Review</t>
        </is>
      </c>
      <c r="P3" t="inlineStr">
        <is>
          <t>เล่มม่วง 2 (บทที่ 16: Infectious disorders)</t>
        </is>
      </c>
      <c r="Q3" t="inlineStr">
        <is>
          <t>-</t>
        </is>
      </c>
      <c r="R3" t="inlineStr">
        <is>
          <t>Sulfonamides Mechanism and PABA Antagonism</t>
        </is>
      </c>
    </row>
    <row r="4" ht="13.2" customHeight="1" s="49">
      <c r="A4" t="inlineStr">
        <is>
          <t>2</t>
        </is>
      </c>
      <c r="B4" t="inlineStr">
        <is>
          <t>ยาทาสิวที่เป็น antibiotic</t>
        </is>
      </c>
      <c r="C4" t="inlineStr">
        <is>
          <t>-</t>
        </is>
      </c>
      <c r="D4" t="inlineStr">
        <is>
          <t>Clindamycin</t>
        </is>
      </c>
      <c r="E4" t="inlineStr">
        <is>
          <t>Erythromycin</t>
        </is>
      </c>
      <c r="F4" t="inlineStr">
        <is>
          <t>Tretinoin</t>
        </is>
      </c>
      <c r="G4" t="inlineStr">
        <is>
          <t>ก ข</t>
        </is>
      </c>
      <c r="H4" t="inlineStr">
        <is>
          <t>ก ข ค</t>
        </is>
      </c>
      <c r="I4" t="inlineStr">
        <is>
          <t>4</t>
        </is>
      </c>
      <c r="J4" t="inlineStr">
        <is>
          <t>✅ คำตอบที่ถูกต้อง: ข้อ ง. ก ข
🎯 ทำไมข้อนี้ถึงถูก: Clindamycin และ Erythromycin จัดเป็นยาต้านจุลชีพ (antibiotics) ชนิดทาภายนอกที่ออกฤทธิ์ยับยั้งเชื้อ Cutibacterium acnes (Propionibacterium acnes) ในการรักษาสิวอักเสบ ส่วน Tretinoin เป็นยากลุ่มอนุพันธ์วิตามินเอ (retinoid) ไม่ใช่ยาปฏิชีวนะ
🔍 ข้ออื่นผิดเพราะอะไร:
• ข้อ ก. Clindamycin เป็น topical antibiotic จริง แต่ยังมี erythromycin ในข้อ ข ด้วย
• ข้อ ข. Erythromycin เป็น topical antibiotic จริง แต่ยังมี clindamycin ในข้อ ก ด้วย
• ข้อ ค. Tretinoin (all-trans retinoic acid) ออกฤทธิ์เป็น comedolytic agent ลดการอุดตันของคอมีโดน ไม่ใช่ยาฆ่าเชื้อแบคทีเรีย
• ข้อ จ. ไม่ถูกต้องเพราะรวม tretinoin ในข้อ ค ซึ่งไม่ใช่ antibiotic เข้าไปด้วย</t>
        </is>
      </c>
      <c r="K4" t="inlineStr">
        <is>
          <t>-</t>
        </is>
      </c>
      <c r="L4" t="inlineStr">
        <is>
          <t>Dermatologic Infections</t>
        </is>
      </c>
      <c r="M4" t="inlineStr">
        <is>
          <t>Clinic</t>
        </is>
      </c>
      <c r="N4" t="inlineStr">
        <is>
          <t>ข้อ 2 Pharma Plus เล่มม่วง 2 - Antibiotics (เฉลยข้อ ง)</t>
        </is>
      </c>
      <c r="O4" t="inlineStr">
        <is>
          <t>Pharma Plus Review</t>
        </is>
      </c>
      <c r="P4" t="inlineStr">
        <is>
          <t>เล่มม่วง 2 (บทที่ 16: Infectious disorders)</t>
        </is>
      </c>
      <c r="Q4" t="inlineStr">
        <is>
          <t>-</t>
        </is>
      </c>
      <c r="R4" t="inlineStr">
        <is>
          <t>Topical Antibiotics for Acne Vulgaris</t>
        </is>
      </c>
    </row>
    <row r="5" ht="13.2" customHeight="1" s="49">
      <c r="A5" t="inlineStr">
        <is>
          <t>3</t>
        </is>
      </c>
      <c r="B5" t="inlineStr">
        <is>
          <t>การกินยากลุ่ม quinolone ร่วมกับนมมีผลอย่างไร</t>
        </is>
      </c>
      <c r="C5" t="inlineStr">
        <is>
          <t>-</t>
        </is>
      </c>
      <c r="D5" t="inlineStr">
        <is>
          <t>เพิ่มการดูดซึมเพราะนมมันจะไป ต่อเยื่อบุทางเดินอาหาร ทำให้การดูดซึมง่ายขึ้น</t>
        </is>
      </c>
      <c r="E5" t="inlineStr">
        <is>
          <t>ลดการดูดซึม เพราะนมมันจะไป ต่อเยื่อบุทางเดินอาหาร ทำให้การดูดซึมยากขึ้น</t>
        </is>
      </c>
      <c r="F5" t="inlineStr">
        <is>
          <t>เพิ่มการดูดซึม เพราะ นมมันไป chelate กับยาทำให้การละลายเพิ่มขึ้น</t>
        </is>
      </c>
      <c r="G5" t="inlineStr">
        <is>
          <t>ลดการดูดซึม เพราะ นมมันไป chelate กับยาทำให้การละลายลดลง</t>
        </is>
      </c>
      <c r="H5" t="inlineStr">
        <is>
          <t>นมไม่มีผลต่อการดูดซึม</t>
        </is>
      </c>
      <c r="I5" t="inlineStr">
        <is>
          <t>4</t>
        </is>
      </c>
      <c r="J5" t="inlineStr">
        <is>
          <t>✅ คำตอบที่ถูกต้อง: ข้อ ง. ลดการดูดซึม เพราะ นมมันไป chelate กับยาทำให้การละลายลดลง
🎯 ทำไมข้อนี้ถึงถูก: นมมีแคลเซียมไอออน (Ca2+) ในปริมาณสูง ซึ่งจะเกิดปฏิกิริยาคีเลชัน (chelation) กับหมู่คาร์บอกซิลและคีโตนของยากลุ่ม fluoroquinolones เกิดเป็นสารประกอบเชิงซ้อนที่ไม่ละลายน้ำ (insoluble chelate complex) ส่งผลให้ชีวประสิทธิผลและการดูดซึมของยาลดลงอย่างมาก
🔍 ข้ออื่นผิดเพราะอะไร:
• ข้อ ก. ผิด เพราะนมไม่ได้เพิ่มการดูดซึมยา quinolones
• ข้อ ข. ผิด เพราะกลไกหลักไม่ใช่การเคลือบเยื่อบุทางเดินอาหาร แต่เป็น direct physicochemical chelation
• ข้อ ค. ผิด เพราะการเกิด chelate ทำให้สารประกอบไม่ละลายน้ำและการดูดซึมลดลง ไม่ใช่เพิ่มการละลาย
• ข้อ จ. ผิด เพราะนมมีผลลดการดูดซึมของ fluoroquinolones อย่างมีนัยสำคัญทางคลินิก</t>
        </is>
      </c>
      <c r="K5" t="inlineStr">
        <is>
          <t>-</t>
        </is>
      </c>
      <c r="L5" t="inlineStr">
        <is>
          <t>Drug Interactions</t>
        </is>
      </c>
      <c r="M5" t="inlineStr">
        <is>
          <t>Clinic</t>
        </is>
      </c>
      <c r="N5" t="inlineStr">
        <is>
          <t>ข้อ 3 Pharma Plus เล่มม่วง 2 - Antibiotics (เฉลยข้อ ง)</t>
        </is>
      </c>
      <c r="O5" t="inlineStr">
        <is>
          <t>Pharma Plus Review</t>
        </is>
      </c>
      <c r="P5" t="inlineStr">
        <is>
          <t>เล่มม่วง 2 (บทที่ 16: Infectious disorders)</t>
        </is>
      </c>
      <c r="Q5" t="inlineStr">
        <is>
          <t>-</t>
        </is>
      </c>
      <c r="R5" t="inlineStr">
        <is>
          <t>Fluoroquinolones and Divalent Cation Chelation</t>
        </is>
      </c>
    </row>
    <row r="6" ht="13.2" customHeight="1" s="49">
      <c r="A6" t="inlineStr">
        <is>
          <t>4</t>
        </is>
      </c>
      <c r="B6" t="inlineStr">
        <is>
          <t>ยา tetracycline เมื่อหมดอายุแล้วรับประทานจะทำให้เกิดอาการอะไร</t>
        </is>
      </c>
      <c r="C6" t="inlineStr">
        <is>
          <t>-</t>
        </is>
      </c>
      <c r="D6" t="inlineStr">
        <is>
          <t>Fanconi-like syndrome</t>
        </is>
      </c>
      <c r="E6" t="inlineStr">
        <is>
          <t>Megaloblastic anemia</t>
        </is>
      </c>
      <c r="F6" t="inlineStr">
        <is>
          <t>Pyogenic granuloma</t>
        </is>
      </c>
      <c r="G6" t="inlineStr">
        <is>
          <t>Dress syndrome</t>
        </is>
      </c>
      <c r="H6" t="inlineStr">
        <is>
          <t>Stevens-Johnson syndrome</t>
        </is>
      </c>
      <c r="I6" t="inlineStr">
        <is>
          <t>1</t>
        </is>
      </c>
      <c r="J6" t="inlineStr">
        <is>
          <t>✅ คำตอบที่ถูกต้อง: ข้อ ก. Fanconi-like syndrome
🎯 ทำไมข้อนี้ถึงถูก: ยา Tetracycline เมื่อหมดอายุหรือเสื่อมสภาพจะสลายตัวกลายเป็นสาร epitetracycline, anhydrotetracycline และ 4-epianhydrotetracycline ซึ่งมีความเป็นพิษต่อท่อไตส่วนต้น (proximal renal tubule) ทำให้เกิด Fanconi-like syndrome ส่งผลให้มีการสูญเสียกลูโคส กรดอะมิโน ฟอสเฟต และไบคาร์บอเนตออกทางปัสสาวะ
🔍 ข้ออื่นผิดเพราะอะไร:
• ข้อ ข. Megaloblastic anemia สัมพันธ์กับการขาดโฟเลตหรือวิตามินบี 12 จากยาเช่น trimethoprim หรือ methotrexate ไม่ใช่ผลจาก expired tetracycline
• ข้อ ค. Pyogenic granuloma เป็นตุ่มเนื้องอกหลอดเลือดที่ผิวหนัง ไม่ใช่พิษจากยาหมดอายุ
• ข้อ ง. DRESS syndrome เป็นปฏิกิริยาแพ้ยาชนิดรุนแรงที่มีไข้ ผื่น เม็ดเลือดขาวอีโอซิโนฟิลสูง และตับอักเสบ
• ข้อ จ. Stevens-Johnson syndrome เป็น severe cutaneous adverse reaction ที่พบในยากลุ่มอื่น เช่น sulfa, allopurinol, carbamazepine</t>
        </is>
      </c>
      <c r="K6" t="inlineStr">
        <is>
          <t>-</t>
        </is>
      </c>
      <c r="L6" t="inlineStr">
        <is>
          <t>Adverse Drug Reactions</t>
        </is>
      </c>
      <c r="M6" t="inlineStr">
        <is>
          <t>Clinic</t>
        </is>
      </c>
      <c r="N6" t="inlineStr">
        <is>
          <t>ข้อ 4 Pharma Plus เล่มม่วง 2 - Antibiotics (เฉลยข้อ ก)</t>
        </is>
      </c>
      <c r="O6" t="inlineStr">
        <is>
          <t>Pharma Plus Review</t>
        </is>
      </c>
      <c r="P6" t="inlineStr">
        <is>
          <t>เล่มม่วง 2 (บทที่ 16: Infectious disorders)</t>
        </is>
      </c>
      <c r="Q6" t="inlineStr">
        <is>
          <t>-</t>
        </is>
      </c>
      <c r="R6" t="inlineStr">
        <is>
          <t>Expired Tetracycline and Fanconi Syndrome</t>
        </is>
      </c>
    </row>
    <row r="7" ht="13.2" customHeight="1" s="49">
      <c r="A7" t="inlineStr">
        <is>
          <t>5</t>
        </is>
      </c>
      <c r="B7" t="inlineStr">
        <is>
          <t>ยาในกลุ่ม quinolone มีกลไกการออกฤทธิ์เป็นอย่างไร</t>
        </is>
      </c>
      <c r="C7" t="inlineStr">
        <is>
          <t>-</t>
        </is>
      </c>
      <c r="D7" t="inlineStr">
        <is>
          <t>ขัดขวางการสร้างผนังเซลล์</t>
        </is>
      </c>
      <c r="E7" t="inlineStr">
        <is>
          <t>ขัดขวางการสร้างผนังหุ้มเซลล์</t>
        </is>
      </c>
      <c r="F7" t="inlineStr">
        <is>
          <t>ขัดขวางการสร้าง folic acid</t>
        </is>
      </c>
      <c r="G7" t="inlineStr">
        <is>
          <t>ขัดขวางการสังเคราะห์ nucleic acid</t>
        </is>
      </c>
      <c r="H7" t="inlineStr">
        <is>
          <t>ไม่มีข้อใดถูกต้อง</t>
        </is>
      </c>
      <c r="I7" t="inlineStr">
        <is>
          <t>4</t>
        </is>
      </c>
      <c r="J7" t="inlineStr">
        <is>
          <t>✅ คำตอบที่ถูกต้อง: ข้อ ง. ขัดขวางการสังเคราะห์ nucleic acid
🎯 ทำไมข้อนี้ถึงถูก: ยากลุ่ม Fluoroquinolones ออกฤทธิ์ยับยั้งเอนไซม์ bacterial DNA gyrase (topoisomerase II) ในแบคทีเรียแกรมลบ และยับยั้ง topoisomerase IV ในแบคทีเรียแกรมบวก ขัดขวางกระบวนการคลายเกลียวและจำลองตัวของ DNA จึงจัดเป็นการขัดขวางการสังเคราะห์ nucleic acid
🔍 ข้ออื่นผิดเพราะอะไร:
• ข้อ ก. การขัดขวางการสร้างผนังเซลล์ (cell wall synthesis) เป็นกลไกของยากลุ่ม beta-lactams, glycopeptides
• ข้อ ข. การขัดขวางหรือทำลายเยื่อหุ้มเซลล์ (cell membrane) เป็นกลไกของยากลุ่ม polymyxins, daptomycin
• ข้อ ค. การขัดขวางการสร้าง folic acid เป็นกลไกของ sulfonamides และ trimethoprim
• ข้อ จ. ไม่ถูกต้องเพราะข้อ ง เป็นคำตอบที่ถูกต้องชัดเจน</t>
        </is>
      </c>
      <c r="K7" t="inlineStr">
        <is>
          <t>-</t>
        </is>
      </c>
      <c r="L7" t="inlineStr">
        <is>
          <t>Antibacterial Agents</t>
        </is>
      </c>
      <c r="M7" t="inlineStr">
        <is>
          <t>Clinic</t>
        </is>
      </c>
      <c r="N7" t="inlineStr">
        <is>
          <t>ข้อ 5 Pharma Plus เล่มม่วง 2 - Antibiotics (เฉลยข้อ ง)</t>
        </is>
      </c>
      <c r="O7" t="inlineStr">
        <is>
          <t>Pharma Plus Review</t>
        </is>
      </c>
      <c r="P7" t="inlineStr">
        <is>
          <t>เล่มม่วง 2 (บทที่ 16: Infectious disorders)</t>
        </is>
      </c>
      <c r="Q7" t="inlineStr">
        <is>
          <t>-</t>
        </is>
      </c>
      <c r="R7" t="inlineStr">
        <is>
          <t>Fluoroquinolones Mechanism of Action</t>
        </is>
      </c>
    </row>
    <row r="8" ht="13.2" customHeight="1" s="49">
      <c r="A8" t="inlineStr">
        <is>
          <t>6</t>
        </is>
      </c>
      <c r="B8" t="inlineStr">
        <is>
          <t>ยา chloramphenicol มีกลไกการออกฤทธิ์เป็นอย่างไร</t>
        </is>
      </c>
      <c r="C8" t="inlineStr">
        <is>
          <t>-</t>
        </is>
      </c>
      <c r="D8" t="inlineStr">
        <is>
          <t>ขัดขวางการสร้างผนังเซลล์</t>
        </is>
      </c>
      <c r="E8" t="inlineStr">
        <is>
          <t>ขัดขวางการสร้างผนังหุ้มเซลล์</t>
        </is>
      </c>
      <c r="F8" t="inlineStr">
        <is>
          <t>ขัดขวางการสร้าง folic acid</t>
        </is>
      </c>
      <c r="G8" t="inlineStr">
        <is>
          <t>ขัดขวางการสังเคราะห์ nucleic acid</t>
        </is>
      </c>
      <c r="H8" t="inlineStr">
        <is>
          <t>ขัดขวางการสังเคราะห์ polypeptide</t>
        </is>
      </c>
      <c r="I8" t="inlineStr">
        <is>
          <t>5</t>
        </is>
      </c>
      <c r="J8" t="inlineStr">
        <is>
          <t>✅ คำตอบที่ถูกต้อง: ข้อ จ. ขัดขวางการสังเคราะห์ polypeptide
🎯 ทำไมข้อนี้ถึงถูก: Chloramphenicol ออกฤทธิ์จับกับ 50S ribosomal subunit ของแบคทีเรีย และยับยั้งเอนไซม์ peptidyl transferase ทำให้ไม่สามารถสร้างพันธะเพปไทด์เชื่อมกรดอะมิโนเข้าด้วยกันได้ จึงเป็นการขัดขวางการสังเคราะห์สายพอลิเพปไทด์หรือโปรตีนของแบคทีเรีย
🔍 ข้ออื่นผิดเพราะอะไร:
• ข้อ ก. ผิด เพราะ chloramphenicol ไม่ได้ยับยั้งการสร้าง bacterial cell wall
• ข้อ ข. ผิด เพราะ chloramphenicol ไม่ได้ออกฤทธิ์ที่เยื่อหุ้มเซลล์
• ข้อ ค. ผิด เพราะไม่ได้ยับยั้งเอนไซม์ในวิถีการสร้าง folic acid
• ข้อ ง. ผิด เพราะ chloramphenicol ขัดขวาง protein synthesis ที่ ribosome ไม่ใช่ direct nucleic acid synthesis inhibitor</t>
        </is>
      </c>
      <c r="K8" t="inlineStr">
        <is>
          <t>-</t>
        </is>
      </c>
      <c r="L8" t="inlineStr">
        <is>
          <t>Antibacterial Agents</t>
        </is>
      </c>
      <c r="M8" t="inlineStr">
        <is>
          <t>Clinic</t>
        </is>
      </c>
      <c r="N8" t="inlineStr">
        <is>
          <t>ข้อ 6 Pharma Plus เล่มม่วง 2 - Antibiotics (เฉลยข้อ จ)</t>
        </is>
      </c>
      <c r="O8" t="inlineStr">
        <is>
          <t>Pharma Plus Review</t>
        </is>
      </c>
      <c r="P8" t="inlineStr">
        <is>
          <t>เล่มม่วง 2 (บทที่ 16: Infectious disorders)</t>
        </is>
      </c>
      <c r="Q8" t="inlineStr">
        <is>
          <t>-</t>
        </is>
      </c>
      <c r="R8" t="inlineStr">
        <is>
          <t>Chloramphenicol Mechanism of Action</t>
        </is>
      </c>
    </row>
    <row r="9" ht="13.2" customHeight="1" s="49">
      <c r="A9" t="inlineStr">
        <is>
          <t>7</t>
        </is>
      </c>
      <c r="B9" t="inlineStr">
        <is>
          <t>ยา sulfonamides มีกลไกการออกฤทธิ์เป็นอย่างไร</t>
        </is>
      </c>
      <c r="C9" t="inlineStr">
        <is>
          <t>-</t>
        </is>
      </c>
      <c r="D9" t="inlineStr">
        <is>
          <t>ขัดขวางการสร้างผนังเซลล์</t>
        </is>
      </c>
      <c r="E9" t="inlineStr">
        <is>
          <t>ขัดขวางการสร้างผนังหุ้มเซลล์</t>
        </is>
      </c>
      <c r="F9" t="inlineStr">
        <is>
          <t>ขัดขวางการสร้าง folic acid</t>
        </is>
      </c>
      <c r="G9" t="inlineStr">
        <is>
          <t>ขัดขวางการสังเคราะห์ nucleic acid</t>
        </is>
      </c>
      <c r="H9" t="inlineStr">
        <is>
          <t>ขัดขวางการสังเคราะห์ polypeptide</t>
        </is>
      </c>
      <c r="I9" t="inlineStr">
        <is>
          <t>3</t>
        </is>
      </c>
      <c r="J9" t="inlineStr">
        <is>
          <t>✅ คำตอบที่ถูกต้อง: ข้อ ค. ขัดขวางการสร้าง folic acid
🎯 ทำไมข้อนี้ถึงถูก: Sulfonamides ออกฤทธิ์ยับยั้งเอนไซม์ dihydropteroate synthase ซึ่งเป็นเอนไซม์สำคัญในขั้นตอนแรกของการสังเคราะห์กรดโฟลิก (folic acid synthesis) ในแบคทีเรีย ทำให้แบคทีเรียไม่สามารถสร้าง tetrahydrofolic acid ไปใช้สร้างพิวรีนและดีเอ็นเอได้
🔍 ข้ออื่นผิดเพราะอะไร:
• ข้อ ก. ผิด การยับยั้งการสร้างผนังเซลล์เป็นกลไกของ beta-lactams
• ข้อ ข. ผิด การขัดขวางเยื่อหุ้มเซลล์เป็นกลไกของ daptomycin หรือ colistin
• ข้อ ง. แม้ผลบั้นปลายจะกระทบต่อการสร้างนิวคลีอิกแอซิด แต่กลไกที่จำเพาะโดยตรงคือการขัดขวางการสังเคราะห์ folic acid
• ข้อ จ. ผิด การขัดขวางการสร้าง polypeptide เป็นกลไกของกลุ่มที่ยับยั้ง ribosome เช่น macrolides, chloramphenicol, tetracyclines</t>
        </is>
      </c>
      <c r="K9" t="inlineStr">
        <is>
          <t>-</t>
        </is>
      </c>
      <c r="L9" t="inlineStr">
        <is>
          <t>Antibacterial Agents</t>
        </is>
      </c>
      <c r="M9" t="inlineStr">
        <is>
          <t>Clinic</t>
        </is>
      </c>
      <c r="N9" t="inlineStr">
        <is>
          <t>ข้อ 7 Pharma Plus เล่มม่วง 2 - Antibiotics (เฉลยข้อ ค)</t>
        </is>
      </c>
      <c r="O9" t="inlineStr">
        <is>
          <t>Pharma Plus Review</t>
        </is>
      </c>
      <c r="P9" t="inlineStr">
        <is>
          <t>เล่มม่วง 2 (บทที่ 16: Infectious disorders)</t>
        </is>
      </c>
      <c r="Q9" t="inlineStr">
        <is>
          <t>-</t>
        </is>
      </c>
      <c r="R9" t="inlineStr">
        <is>
          <t>Sulfonamides Mechanism of Action</t>
        </is>
      </c>
    </row>
    <row r="10" ht="13.2" customHeight="1" s="49">
      <c r="A10" t="inlineStr">
        <is>
          <t>8</t>
        </is>
      </c>
      <c r="B10" t="inlineStr">
        <is>
          <t>ยากลุ่ม polymyxin มีกลไกการออกฤทธิ์เป็นอย่างไร</t>
        </is>
      </c>
      <c r="C10" t="inlineStr">
        <is>
          <t>-</t>
        </is>
      </c>
      <c r="D10" t="inlineStr">
        <is>
          <t>ขัดขวางการสร้างผนังเซลล์</t>
        </is>
      </c>
      <c r="E10" t="inlineStr">
        <is>
          <t>ทำให้เกิดรูรั่วผนังเซลล์</t>
        </is>
      </c>
      <c r="F10" t="inlineStr">
        <is>
          <t>ขัดขวางการสร้าง folic acid</t>
        </is>
      </c>
      <c r="G10" t="inlineStr">
        <is>
          <t>ขัดขวางการสังเคราะห์ nucleic acid</t>
        </is>
      </c>
      <c r="H10" t="inlineStr">
        <is>
          <t>ขัดขวางการสังเคราะห์ polypeptide</t>
        </is>
      </c>
      <c r="I10" t="inlineStr">
        <is>
          <t>2</t>
        </is>
      </c>
      <c r="J10" t="inlineStr">
        <is>
          <t>✅ คำตอบที่ถูกต้อง: ข้อ ข. ทำให้เกิดรูรั่วผนังเซลล์
🎯 ทำไมข้อนี้ถึงถูก: ยากลุ่ม Polymyxins (เช่น Polymyxin B, Colistin) มีคุณสมบัติเป็น cationic detergent ออกฤทธิ์จับกับ lipopolysaccharide (LPS) และ phospholipids บนเยื่อหุ้มเซลล์ชั้นนอกของแบคทีเรียแกรมลบ ทำให้เยื่อหุ้มเซลล์เสียความสมบูรณ์และเกิดรูรั่ว (disrupts cell membrane permeability) สารภายในเซลล์รั่วไหลออกมาและแบคทีเรียแตกตาย
🔍 ข้ออื่นผิดเพราะอะไร:
• ข้อ ก. ผิด เพราะไม่ได้ยับยั้งการสังเคราะห์ peptidoglycan cell wall
• ข้อ ค. ผิด เพราะไม่ได้เกี่ยวข้องกับการยับยั้งวิถีโฟเลต
• ข้อ ง. ผิด เพราะไม่ได้ยับยั้งเอนไซม์สังเคราะห์ DNA หรือ RNA
• ข้อ จ. ผิด เพราะไม่ได้ออกฤทธิ์ยับยั้งการทำงานของไรโบโซม</t>
        </is>
      </c>
      <c r="K10" t="inlineStr">
        <is>
          <t>-</t>
        </is>
      </c>
      <c r="L10" t="inlineStr">
        <is>
          <t>Antibacterial Agents</t>
        </is>
      </c>
      <c r="M10" t="inlineStr">
        <is>
          <t>Clinic</t>
        </is>
      </c>
      <c r="N10" t="inlineStr">
        <is>
          <t>ข้อ 8 Pharma Plus เล่มม่วง 2 - Antibiotics (เฉลยข้อ ข)</t>
        </is>
      </c>
      <c r="O10" t="inlineStr">
        <is>
          <t>Pharma Plus Review</t>
        </is>
      </c>
      <c r="P10" t="inlineStr">
        <is>
          <t>เล่มม่วง 2 (บทที่ 16: Infectious disorders)</t>
        </is>
      </c>
      <c r="Q10" t="inlineStr">
        <is>
          <t>-</t>
        </is>
      </c>
      <c r="R10" t="inlineStr">
        <is>
          <t>Polymyxins Mechanism of Action</t>
        </is>
      </c>
    </row>
    <row r="11" ht="13.2" customHeight="1" s="49">
      <c r="A11" t="inlineStr">
        <is>
          <t>9</t>
        </is>
      </c>
      <c r="B11" t="inlineStr">
        <is>
          <t>ยาที่เกิด drug interaction กับ quinolone ได้ ยกเว้นข้อใดต่อไปนี้</t>
        </is>
      </c>
      <c r="C11" t="inlineStr">
        <is>
          <t>-</t>
        </is>
      </c>
      <c r="D11" t="inlineStr">
        <is>
          <t>Aluminum hydroxide</t>
        </is>
      </c>
      <c r="E11" t="inlineStr">
        <is>
          <t>Calcium carbonate</t>
        </is>
      </c>
      <c r="F11" t="inlineStr">
        <is>
          <t>Carminative mixture</t>
        </is>
      </c>
      <c r="G11" t="inlineStr">
        <is>
          <t>FBC</t>
        </is>
      </c>
      <c r="H11" t="inlineStr">
        <is>
          <t>Lithium</t>
        </is>
      </c>
      <c r="I11" t="inlineStr">
        <is>
          <t>5</t>
        </is>
      </c>
      <c r="J11" t="inlineStr">
        <is>
          <t>✅ คำตอบที่ถูกต้อง: ข้อ จ. Lithium
🎯 ทำไมข้อนี้ถึงถูก: Lithium เป็น monovalent cation (Li+) ซึ่งไม่เกิดปฏิกิริยา chelation กับยากลุ่ม fluoroquinolones อย่างมีนัยสำคัญ ต่างจากยาในข้ออื่นที่มี multivalent cations (Al3+, Ca2+, Mg2+, Fe2+) ที่เกิด chelation ทำให้การดูดซึมของ fluoroquinolones ลดลงอย่างรุนแรง
🔍 ข้ออื่นผิดเพราะอะไร:
• ข้อ ก. Aluminum hydroxide มี Al3+ ทำปฏิกิริยา chelate กับ quinolones อย่างรุนแรง
• ข้อ ข. Calcium carbonate มี Ca2+ ทำปฏิกิริยา chelate กับ quinolones อย่างรุนแรง
• ข้อ ค. Carminative mixture หรือยาลดกรดขับลมมักมีส่วนผสมของแมกนีเซียมหรือโซเดียมไบคาร์บอเนตที่รบกวนการดูดซึม
• ข้อ ง. FBC (Ferrous/Ferric blood tonic) มีธาตุเหล็ก Fe2+/Fe3+ ซึ่ง chelate กับ quinolones อย่างชัดเจน</t>
        </is>
      </c>
      <c r="K11" t="inlineStr">
        <is>
          <t>-</t>
        </is>
      </c>
      <c r="L11" t="inlineStr">
        <is>
          <t>Drug Interactions</t>
        </is>
      </c>
      <c r="M11" t="inlineStr">
        <is>
          <t>Clinic</t>
        </is>
      </c>
      <c r="N11" t="inlineStr">
        <is>
          <t>ข้อ 9 Pharma Plus เล่มม่วง 2 - Antibiotics (เฉลยข้อ จ)</t>
        </is>
      </c>
      <c r="O11" t="inlineStr">
        <is>
          <t>Pharma Plus Review</t>
        </is>
      </c>
      <c r="P11" t="inlineStr">
        <is>
          <t>เล่มม่วง 2 (บทที่ 16: Infectious disorders)</t>
        </is>
      </c>
      <c r="Q11" t="inlineStr">
        <is>
          <t>-</t>
        </is>
      </c>
      <c r="R11" t="inlineStr">
        <is>
          <t>Fluoroquinolones Drug Interactions</t>
        </is>
      </c>
    </row>
    <row r="12" ht="13.2" customHeight="1" s="49">
      <c r="A12" t="inlineStr">
        <is>
          <t>10</t>
        </is>
      </c>
      <c r="B12" t="inlineStr">
        <is>
          <t>Trimethoprim สามารถทำให้อาการข้างเคียงตามข้อใด</t>
        </is>
      </c>
      <c r="C12" t="inlineStr">
        <is>
          <t>-</t>
        </is>
      </c>
      <c r="D12" t="inlineStr">
        <is>
          <t>Diarrhea</t>
        </is>
      </c>
      <c r="E12" t="inlineStr">
        <is>
          <t>Fatigue</t>
        </is>
      </c>
      <c r="F12" t="inlineStr">
        <is>
          <t>ปัสสาวะสีแดง</t>
        </is>
      </c>
      <c r="G12" t="inlineStr">
        <is>
          <t>Hypotension</t>
        </is>
      </c>
      <c r="H12" t="inlineStr">
        <is>
          <t>Megaloblastic anemia</t>
        </is>
      </c>
      <c r="I12" t="inlineStr">
        <is>
          <t>5</t>
        </is>
      </c>
      <c r="J12" t="inlineStr">
        <is>
          <t>✅ คำตอบที่ถูกต้อง: ข้อ จ. Megaloblastic anemia
🎯 ทำไมข้อนี้ถึงถูก: Trimethoprim ออกฤทธิ์ยับยั้งเอนไซม์ dihydrofolate reductase (DHFR) หากใช้ในขนาดสูงหรือในผู้ป่วยที่มีภาวะทุพโภชนาการ อาจยับยั้งเอนไซม์ของมนุษย์ได้บางส่วน ทำให้เกิดภาวะขาดโฟเลตและกดการทำงานของไขกระดูก นำไปสู่ Megaloblastic anemia, leukopenia และ thrombocytopenia สามารถป้องกันหรือแก้ไขได้ด้วย folinic acid (leucovorin)
🔍 ข้ออื่นผิดเพราะอะไร:
• ข้อ ก. Diarrhea พบได้ทั่วไปแต่ไม่ใช่ hematologic adverse effect สำคัญของ trimethoprim
• ข้อ ข. Fatigue เป็นอาการทั่วไปที่ไม่จำเพาะ
• ข้อ ค. ปัสสาวะสีแดงเป็นลักษณะเฉพาะของยา Rifampicin หรือ Phenazopyridine ไม่ใช่ Trimethoprim
• ข้อ ง. Hypotension ไม่ใช่อาการข้างเคียงที่เด่นชัดของ trimethoprim</t>
        </is>
      </c>
      <c r="K12" t="inlineStr">
        <is>
          <t>-</t>
        </is>
      </c>
      <c r="L12" t="inlineStr">
        <is>
          <t>Adverse Drug Reactions</t>
        </is>
      </c>
      <c r="M12" t="inlineStr">
        <is>
          <t>Clinic</t>
        </is>
      </c>
      <c r="N12" t="inlineStr">
        <is>
          <t>ข้อ 10 Pharma Plus เล่มม่วง 2 - Antibiotics (เฉลยข้อ จ)</t>
        </is>
      </c>
      <c r="O12" t="inlineStr">
        <is>
          <t>Pharma Plus Review</t>
        </is>
      </c>
      <c r="P12" t="inlineStr">
        <is>
          <t>เล่มม่วง 2 (บทที่ 16: Infectious disorders)</t>
        </is>
      </c>
      <c r="Q12" t="inlineStr">
        <is>
          <t>-</t>
        </is>
      </c>
      <c r="R12" t="inlineStr">
        <is>
          <t>Trimethoprim Adverse Effects</t>
        </is>
      </c>
    </row>
    <row r="13" ht="13.2" customHeight="1" s="49">
      <c r="A13" t="inlineStr">
        <is>
          <t>11</t>
        </is>
      </c>
      <c r="B13" t="inlineStr">
        <is>
          <t>ยาในกลุ่มใดต่อไปนี้ออกฤทธิ์เป็น Bactericidal</t>
        </is>
      </c>
      <c r="C13" t="inlineStr">
        <is>
          <t>-</t>
        </is>
      </c>
      <c r="D13" t="inlineStr">
        <is>
          <t>Cephalosporin</t>
        </is>
      </c>
      <c r="E13" t="inlineStr">
        <is>
          <t>Tetracycline</t>
        </is>
      </c>
      <c r="F13" t="inlineStr">
        <is>
          <t>Erythromycin</t>
        </is>
      </c>
      <c r="G13" t="inlineStr">
        <is>
          <t>Chloramphenicol</t>
        </is>
      </c>
      <c r="H13" t="inlineStr">
        <is>
          <t>Trimethoprim</t>
        </is>
      </c>
      <c r="I13" t="inlineStr">
        <is>
          <t>1</t>
        </is>
      </c>
      <c r="J13" t="inlineStr">
        <is>
          <t>✅ คำตอบที่ถูกต้อง: ข้อ ก. Cephalosporin
🎯 ทำไมข้อนี้ถึงถูก: ยากลุ่ม Cephalosporins ออกฤทธิ์ยับยั้งการสร้างผนังเซลล์ของแบคทีเรีย (inhibit peptidoglycan cross-linking) ผ่านการจับกับ PBPs ทำให้ผนังเซลล์แตกสลาย จึงออกฤทธิ์ฆ่าเชื้อแบคทีเรียโดยตรง (Bactericidal)
🔍 ข้ออื่นผิดเพราะอะไร:
• ข้อ ข. Tetracycline ออกฤทธิ์ยับยั้งการสังเคราะห์โปรตีนที่ 30S ribosome เป็น bacteriostatic
• ข้อ ค. Erythromycin ออกฤทธิ์ยับยั้งการสังเคราะห์โปรตีนที่ 50S ribosome จัดเป็น bacteriostatic ในระดับความเข้มข้นปกติ
• ข้อ ง. Chloramphenicol ออกฤทธิ์ยับยั้ง 50S ribosome จัดเป็น bacteriostatic ต่อเชื้อส่วนใหญ่
• ข้อ จ. Trimethoprim เมื่อใช้เดี่ยวๆ ออกฤทธิ์เป็น bacteriostatic (จะกลายเป็น bactericidal เมื่อใช้ร่วมกับ sulfamethoxazole ในสูตร co-trimoxazole)</t>
        </is>
      </c>
      <c r="K13" t="inlineStr">
        <is>
          <t>-</t>
        </is>
      </c>
      <c r="L13" t="inlineStr">
        <is>
          <t>Antibacterial Agents</t>
        </is>
      </c>
      <c r="M13" t="inlineStr">
        <is>
          <t>Clinic</t>
        </is>
      </c>
      <c r="N13" t="inlineStr">
        <is>
          <t>ข้อ 11 Pharma Plus เล่มม่วง 2 - Antibiotics (เฉลยข้อ ก)</t>
        </is>
      </c>
      <c r="O13" t="inlineStr">
        <is>
          <t>Pharma Plus Review</t>
        </is>
      </c>
      <c r="P13" t="inlineStr">
        <is>
          <t>เล่มม่วง 2 (บทที่ 16: Infectious disorders)</t>
        </is>
      </c>
      <c r="Q13" t="inlineStr">
        <is>
          <t>-</t>
        </is>
      </c>
      <c r="R13" t="inlineStr">
        <is>
          <t>Bactericidal vs Bacteriostatic Antibiotics</t>
        </is>
      </c>
    </row>
    <row r="14" ht="13.2" customHeight="1" s="49">
      <c r="A14" t="inlineStr">
        <is>
          <t>12</t>
        </is>
      </c>
      <c r="B14" t="inlineStr">
        <is>
          <t>ยาในข้อใดออกฤทธิ์เป็น Concentration-dependent bactericidal activity</t>
        </is>
      </c>
      <c r="C14" t="inlineStr">
        <is>
          <t>-</t>
        </is>
      </c>
      <c r="D14" t="inlineStr">
        <is>
          <t>Penicillin</t>
        </is>
      </c>
      <c r="E14" t="inlineStr">
        <is>
          <t>Ciprofloxacin</t>
        </is>
      </c>
      <c r="F14" t="inlineStr">
        <is>
          <t>Erythromycin</t>
        </is>
      </c>
      <c r="G14" t="inlineStr">
        <is>
          <t>Cefazolin</t>
        </is>
      </c>
      <c r="H14" t="inlineStr">
        <is>
          <t>Azithromycin</t>
        </is>
      </c>
      <c r="I14" t="inlineStr">
        <is>
          <t>2</t>
        </is>
      </c>
      <c r="J14" t="inlineStr">
        <is>
          <t>✅ คำตอบที่ถูกต้อง: ข้อ ข. Ciprofloxacin
🎯 ทำไมข้อนี้ถึงถูก: ยากลุ่ม Fluoroquinolones (เช่น Ciprofloxacin) และ Aminoglycosides มีคุณสมบัติทางเภสัชพลศาสตร์แบบ Concentration-dependent bactericidal activity โดยประสิทธิภาพในการฆ่าเชื้อขึ้นอยู่กับค่า peak concentration ต่อ MIC (Cmax/MIC ratio) และมี post-antibiotic effect (PAE) ที่ยาวนาน
🔍 ข้ออื่นผิดเพราะอะไร:
• ข้อ ก. Penicillin ออกฤทธิ์แบบ Time-dependent bactericidal activity ประสิทธิภาพขึ้นอยู่กับระยะเวลาที่ระดับยาอยู่เหนือ MIC (T &gt; MIC)
• ข้อ ค. Erythromycin ออกฤทธิ์แบบ Time-dependent activity
• ข้อ ง. Cefazolin เป็น cephalosporin ที่ออกฤทธิ์แบบ Time-dependent bactericidal activity
• ข้อ จ. Azithromycin ออกฤทธิ์สัมพันธ์กับค่า AUC/MIC</t>
        </is>
      </c>
      <c r="K14" t="inlineStr">
        <is>
          <t>-</t>
        </is>
      </c>
      <c r="L14" t="inlineStr">
        <is>
          <t>Pharmacokinetics and Pharmacodynamics</t>
        </is>
      </c>
      <c r="M14" t="inlineStr">
        <is>
          <t>Clinic</t>
        </is>
      </c>
      <c r="N14" t="inlineStr">
        <is>
          <t>ข้อ 12 Pharma Plus เล่มม่วง 2 - Antibiotics (เฉลยข้อ ข)</t>
        </is>
      </c>
      <c r="O14" t="inlineStr">
        <is>
          <t>Pharma Plus Review</t>
        </is>
      </c>
      <c r="P14" t="inlineStr">
        <is>
          <t>เล่มม่วง 2 (บทที่ 16: Infectious disorders)</t>
        </is>
      </c>
      <c r="Q14" t="inlineStr">
        <is>
          <t>-</t>
        </is>
      </c>
      <c r="R14" t="inlineStr">
        <is>
          <t>Concentration-dependent Antibacterials</t>
        </is>
      </c>
    </row>
    <row r="15" ht="13.2" customHeight="1" s="49">
      <c r="A15" t="inlineStr">
        <is>
          <t>13</t>
        </is>
      </c>
      <c r="B15" t="inlineStr">
        <is>
          <t>Vancomycin ผลิตมาจากเชื้ออะไร</t>
        </is>
      </c>
      <c r="C15" t="inlineStr">
        <is>
          <t>-</t>
        </is>
      </c>
      <c r="D15" t="inlineStr">
        <is>
          <t>Streptomyces orchidaceus</t>
        </is>
      </c>
      <c r="E15" t="inlineStr">
        <is>
          <t>Streptomyces fradiae</t>
        </is>
      </c>
      <c r="F15" t="inlineStr">
        <is>
          <t>Bacillus subtilis</t>
        </is>
      </c>
      <c r="G15" t="inlineStr">
        <is>
          <t>Streptococcus orientalis</t>
        </is>
      </c>
      <c r="H15" t="inlineStr">
        <is>
          <t>ไม่มีข้อถูก</t>
        </is>
      </c>
      <c r="I15" t="inlineStr">
        <is>
          <t>4</t>
        </is>
      </c>
      <c r="J15" t="inlineStr">
        <is>
          <t>✅ คำตอบที่ถูกต้อง: ข้อ ง. Streptococcus orientalis
🎯 ทำไมข้อนี้ถึงถูก: ยาปฏิชีวนะ Vancomycin ค้นพบจากการหมักแยกเชื้อ actinomycete ในดิน ซึ่งเดิมจำแนกชื่อทางพฤกษศาสตร์เป็น Streptomyces orientalis (ต่อมาจัดกลุ่มใหม่เป็น Amycolatopsis orientalis ในตัวเลือกพิมพ์เป็นชื่อสายพันธุ์ดั้งเดิม)
🔍 ข้ออื่นผิดเพราะอะไร:
• ข้อ ก. Streptomyces orchidaceus เป็นแหล่งผลิต cycloserine
• ข้อ ข. Streptomyces fradiae เป็นแหล่งผลิต neomycin และ tylosin
• ข้อ ค. Bacillus subtilis เป็นแหล่งผลิต bacitracin
• ข้อ จ. ไม่ถูกต้องเพราะตัวเลือก ง ตรงกับชื่อเชื้อสายพันธุ์ดั้งเดิมในแบบเรียนเภสัชวิทยา</t>
        </is>
      </c>
      <c r="K15" t="inlineStr">
        <is>
          <t>-</t>
        </is>
      </c>
      <c r="L15" t="inlineStr">
        <is>
          <t>Biotechnology and Natural Products</t>
        </is>
      </c>
      <c r="M15" t="inlineStr">
        <is>
          <t>Product</t>
        </is>
      </c>
      <c r="N15" t="inlineStr">
        <is>
          <t>ข้อ 13 Pharma Plus เล่มม่วง 2 - Antibiotics (เฉลยข้อ ง)</t>
        </is>
      </c>
      <c r="O15" t="inlineStr">
        <is>
          <t>Pharma Plus Review</t>
        </is>
      </c>
      <c r="P15" t="inlineStr">
        <is>
          <t>เล่มม่วง 2 (บทที่ 16: Infectious disorders)</t>
        </is>
      </c>
      <c r="Q15" t="inlineStr">
        <is>
          <t>-</t>
        </is>
      </c>
      <c r="R15" t="inlineStr">
        <is>
          <t>Vancomycin Microbial Source</t>
        </is>
      </c>
    </row>
    <row r="16" ht="13.2" customHeight="1" s="49">
      <c r="A16" t="inlineStr">
        <is>
          <t>14</t>
        </is>
      </c>
      <c r="B16" t="inlineStr">
        <is>
          <t>ยาใดมีผลข้างเคียงทำให้เกิดผิวหนังแพ้ต่อแสงผิวไหม้รู้สึกชาบริเวณที่ถูกแสง</t>
        </is>
      </c>
      <c r="C16" t="inlineStr">
        <is>
          <t>-</t>
        </is>
      </c>
      <c r="D16" t="inlineStr">
        <is>
          <t>Ciprofloxacin</t>
        </is>
      </c>
      <c r="E16" t="inlineStr">
        <is>
          <t>Erythromycin</t>
        </is>
      </c>
      <c r="F16" t="inlineStr">
        <is>
          <t>Cefazolin</t>
        </is>
      </c>
      <c r="G16" t="inlineStr">
        <is>
          <t>Azithromycin</t>
        </is>
      </c>
      <c r="H16" t="inlineStr">
        <is>
          <t>Doxycycline</t>
        </is>
      </c>
      <c r="I16" t="inlineStr">
        <is>
          <t>5</t>
        </is>
      </c>
      <c r="J16" t="inlineStr">
        <is>
          <t>✅ คำตอบที่ถูกต้อง: ข้อ จ. Doxycycline
🎯 ทำไมข้อนี้ถึงถูก: ยากลุ่ม Tetracyclines โดยเฉพาะ Doxycycline และ Demeclocycline มีผลข้างเคียงเด่นคือทำให้ผิวหนังไวต่อแสงแดดอย่างรุนแรง (Drug-induced phototoxicity) ทำให้เกิดอาการผิวไหม้แดง บวม แสบ หรือมีตุ่มน้ำเมื่อสัมผัสรังสียูวี จึงต้องแนะนำให้หลีกเลี่ยงแสงแดดจัดและทาครีมกันแดด
🔍 ข้ออื่นผิดเพราะอะไร:
• ข้อ ก. แม้ ciprofloxacin จะทำให้เกิด photosensitivity ได้บ้าง แต่อัตราการเกิดความรุนแรงและลักษณะชาผิวไหม้เด่นชัดมากที่สุดในกลุ่ม tetracyclines (Doxycycline)
• ข้อ ข. Erythromycin ไม่ได้มีผลข้างเคียงเด่นด้าน phototoxicity
• ข้อ ค. Cefazolin ไม่ทำให้เกิด phototoxicity
• ข้อ ง. Azithromycin ไม่ทำให้เกิด phototoxicity ชัดเจน</t>
        </is>
      </c>
      <c r="K16" t="inlineStr">
        <is>
          <t>-</t>
        </is>
      </c>
      <c r="L16" t="inlineStr">
        <is>
          <t>Adverse Drug Reactions</t>
        </is>
      </c>
      <c r="M16" t="inlineStr">
        <is>
          <t>Clinic</t>
        </is>
      </c>
      <c r="N16" t="inlineStr">
        <is>
          <t>ข้อ 14 Pharma Plus เล่มม่วง 2 - Antibiotics (เฉลยข้อ จ)</t>
        </is>
      </c>
      <c r="O16" t="inlineStr">
        <is>
          <t>Pharma Plus Review</t>
        </is>
      </c>
      <c r="P16" t="inlineStr">
        <is>
          <t>เล่มม่วง 2 (บทที่ 16: Infectious disorders)</t>
        </is>
      </c>
      <c r="Q16" t="inlineStr">
        <is>
          <t>-</t>
        </is>
      </c>
      <c r="R16" t="inlineStr">
        <is>
          <t>Antibiotic-Induced Phototoxicity</t>
        </is>
      </c>
    </row>
    <row r="17" ht="13.2" customHeight="1" s="49">
      <c r="A17" t="inlineStr">
        <is>
          <t>15</t>
        </is>
      </c>
      <c r="B17" t="inlineStr">
        <is>
          <t>Gray baby syndrome มักเกิดในเด็กที่ได้รับยาอะไรในขนาดสูง</t>
        </is>
      </c>
      <c r="C17" t="inlineStr">
        <is>
          <t>-</t>
        </is>
      </c>
      <c r="D17" t="inlineStr">
        <is>
          <t>Azithromycin</t>
        </is>
      </c>
      <c r="E17" t="inlineStr">
        <is>
          <t>Doxycycline</t>
        </is>
      </c>
      <c r="F17" t="inlineStr">
        <is>
          <t>Chloramphenicol</t>
        </is>
      </c>
      <c r="G17" t="inlineStr">
        <is>
          <t>Neomycin</t>
        </is>
      </c>
      <c r="H17" t="inlineStr">
        <is>
          <t>Cephalexin</t>
        </is>
      </c>
      <c r="I17" t="inlineStr">
        <is>
          <t>3</t>
        </is>
      </c>
      <c r="J17" t="inlineStr">
        <is>
          <t>✅ คำตอบที่ถูกต้อง: ข้อ ค. Chloramphenicol
🎯 ทำไมข้อนี้ถึงถูก: Gray baby syndrome เป็นภาวะเป็นพิษรุนแรงที่เกิดขึ้นในทารกแรกเกิดหรือทารกคลอดก่อนกำหนดที่ได้รับยา Chloramphenicol ในขนาดสูง เนื่องจากทารกยังมีเอนไซม์ UDP-glucuronyl transferase ในตับต่ำมากและไตยังขับยาได้น้อย ทำให้ยาและเมแทบอไลต์สะสม กดการทำงานของกล้ามเนื้อหัวใจ เกิดภาวะตัวเขียวเทา (ashen-gray cyanosis), ท้องอืด, อุณหภูมิกายต่ำ และระบบไหลเวียนโลหิตล้มเหลว
🔍 ข้ออื่นผิดเพราะอะไร:
• ข้อ ก. Azithromycin ปลอดภัยในเด็ก ไม่ทำให้เกิด gray baby syndrome
• ข้อ ข. Doxycycline ทำให้เกิดการสะสมที่กระดูกและฟันเปลี่ยนสีถาวร ไม่ใช่ gray baby syndrome
• ข้อ ง. Neomycin มีพิษต่อไตและหู (nephrotoxicity, ototoxicity)
• ข้อ จ. Cephalexin มีความปลอดภัยสูงในเด็ก ไม่ทำให้เกิด gray baby syndrome</t>
        </is>
      </c>
      <c r="K17" t="inlineStr">
        <is>
          <t>-</t>
        </is>
      </c>
      <c r="L17" t="inlineStr">
        <is>
          <t>Adverse Drug Reactions</t>
        </is>
      </c>
      <c r="M17" t="inlineStr">
        <is>
          <t>Clinic</t>
        </is>
      </c>
      <c r="N17" t="inlineStr">
        <is>
          <t>ข้อ 15 Pharma Plus เล่มม่วง 2 - Antibiotics (เฉลยข้อ ค)</t>
        </is>
      </c>
      <c r="O17" t="inlineStr">
        <is>
          <t>Pharma Plus Review</t>
        </is>
      </c>
      <c r="P17" t="inlineStr">
        <is>
          <t>เล่มม่วง 2 (บทที่ 16: Infectious disorders)</t>
        </is>
      </c>
      <c r="Q17" t="inlineStr">
        <is>
          <t>-</t>
        </is>
      </c>
      <c r="R17" t="inlineStr">
        <is>
          <t>Gray Baby Syndrome and Chloramphenicol</t>
        </is>
      </c>
    </row>
    <row r="18" ht="13.2" customHeight="1" s="49">
      <c r="A18" t="inlineStr">
        <is>
          <t>16</t>
        </is>
      </c>
      <c r="B18" t="inlineStr">
        <is>
          <t>คุณสมบัติของยาตามโครงสร้างนี้ ข้อใดผิด [โครงสร้างทางเคมี: Erythromycin / 14-membered macrolide ring ประกอบด้วย cladinose และ desosamine sugars]</t>
        </is>
      </c>
      <c r="C18" t="inlineStr">
        <is>
          <t>-</t>
        </is>
      </c>
      <c r="D18" t="inlineStr">
        <is>
          <t>ละลายน้ำได้น้อย</t>
        </is>
      </c>
      <c r="E18" t="inlineStr">
        <is>
          <t>มีคุณสมบัติในการฆ่าเชื้อเป็นแบบ concentration-dependent</t>
        </is>
      </c>
      <c r="F18" t="inlineStr">
        <is>
          <t>คุณสมบัติเป็น weak base</t>
        </is>
      </c>
      <c r="G18" t="inlineStr">
        <is>
          <t>เกิด GI cramping</t>
        </is>
      </c>
      <c r="H18" t="inlineStr">
        <is>
          <t>ยาเข้าสู่สมองได้น้อยมาก</t>
        </is>
      </c>
      <c r="I18" t="inlineStr">
        <is>
          <t>2</t>
        </is>
      </c>
      <c r="J18" t="inlineStr">
        <is>
          <t>✅ คำตอบที่ถูกต้อง: ข้อ ข. มีคุณสมบัติในการฆ่าเชื้อเป็นแบบ concentration-dependent
🎯 ทำไมข้อนี้ถึงถูก: Erythromycin มีคุณสมบัติทางเภสัชพลศาสตร์เป็นแบบ Time-dependent antibacterial activity (T &gt; MIC) โดยประสิทธิภาพขึ้นอยู่กับระยะเวลาที่ความเข้มข้นของยาอยู่เหนือระดับ MIC ไม่ใช่ concentration-dependent ดังนั้นข้อความในข้อ ข จึงผิด
🔍 ข้ออื่นผิดเพราะอะไร:
• ข้อ ก. ถูกต้อง erythromycin base ละลายน้ำได้น้อย จึงต้องพัฒนาเป็นรูปเกลือหรือเอสเทอร์ เช่น estolate, ethylsuccinate
• ข้อ ค. ถูกต้อง โครงสร้างของ erythromycin มีหมู่อะมิโนน้ำตาล (desosamine) ทำให้มีคุณสมบัติเป็นเบสอ่อน (weak base pKa ~8.8)
• ข้อ ง. ถูกต้อง erythromycin มีฤทธิ์เป็น motilin receptor agonist กระตุ้นการบีบตัวของทางเดินอาหาร ทำให้เกิด GI cramping และคลื่นไส้อาเจียน
• ข้อ จ. ถูกต้อง erythromycin ผ่านเข้าสู่ blood-brain barrier และน้ำไขสันหลังได้น้อยมากแม้ในภาวะเยื่อหุ้มสมองอักเสบ</t>
        </is>
      </c>
      <c r="K18" t="inlineStr">
        <is>
          <t>-</t>
        </is>
      </c>
      <c r="L18" t="inlineStr">
        <is>
          <t>Medicinal Chemistry</t>
        </is>
      </c>
      <c r="M18" t="inlineStr">
        <is>
          <t>Product</t>
        </is>
      </c>
      <c r="N18" t="inlineStr">
        <is>
          <t>ข้อ 16 Pharma Plus เล่มม่วง 2 - Antibiotics (เฉลยข้อ ข)</t>
        </is>
      </c>
      <c r="O18" t="inlineStr">
        <is>
          <t>Pharma Plus Review</t>
        </is>
      </c>
      <c r="P18" t="inlineStr">
        <is>
          <t>เล่มม่วง 2 (บทที่ 16: Infectious disorders)</t>
        </is>
      </c>
      <c r="Q18" t="inlineStr">
        <is>
          <t>-</t>
        </is>
      </c>
      <c r="R18" t="inlineStr">
        <is>
          <t>Erythromycin Macrolide Properties</t>
        </is>
      </c>
    </row>
    <row r="19" ht="13.2" customHeight="1" s="49">
      <c r="A19" t="inlineStr">
        <is>
          <t>17</t>
        </is>
      </c>
      <c r="B19" t="inlineStr">
        <is>
          <t>ข้อใดไม่ใช่เชื้อกลุ่ม anaerobic</t>
        </is>
      </c>
      <c r="C19" t="inlineStr">
        <is>
          <t>-</t>
        </is>
      </c>
      <c r="D19" t="inlineStr">
        <is>
          <t>Peptococcus</t>
        </is>
      </c>
      <c r="E19" t="inlineStr">
        <is>
          <t>Peptostreptococcus</t>
        </is>
      </c>
      <c r="F19" t="inlineStr">
        <is>
          <t>Clostridium</t>
        </is>
      </c>
      <c r="G19" t="inlineStr">
        <is>
          <t>Chlamydia</t>
        </is>
      </c>
      <c r="H19" t="inlineStr">
        <is>
          <t>Escherichia</t>
        </is>
      </c>
      <c r="I19" t="inlineStr">
        <is>
          <t>4</t>
        </is>
      </c>
      <c r="J19" t="inlineStr">
        <is>
          <t>✅ คำตอบที่ถูกต้อง: ข้อ ง. Chlamydia
🎯 ทำไมข้อนี้ถึงถูก: Chlamydia (เช่น Chlamydia trachomatis) เป็นเชื้อแบคทีเรียกลุ่ม obligate intracellular bacteria ที่ต้องอาศัยและแบ่งตัวภายในเซลล์โฮสต์ ไม่ได้จัดอยู่ในกลุ่ม anaerobic bacteria
🔍 ข้ออื่นผิดเพราะอะไร:
• ข้อ ก. Peptococcus เป็นแบคทีเรียแกรมบวกทรงกลมที่เป็น obligate anaerobe
• ข้อ ข. Peptostreptococcus เป็นแบคทีเรียแกรมบวกที่เป็น obligate anaerobe พบบ่อยในช่องปากและทางเดินอาหาร
• ข้อ ค. Clostridium (เช่น C. difficile, C. tetani) เป็นแบคทีเรียแกรมบวกรูปแท่งสร้างสปอร์ที่เป็น obligate anaerobe
• ข้อ จ. Escherichia (E. coli) เป็น facultative anaerobe ที่สามารถเจริญได้ทั้งในสภาวะที่มีและไม่มีออกซิเจน</t>
        </is>
      </c>
      <c r="K19" t="inlineStr">
        <is>
          <t>-</t>
        </is>
      </c>
      <c r="L19" t="inlineStr">
        <is>
          <t>Microbiology</t>
        </is>
      </c>
      <c r="M19" t="inlineStr">
        <is>
          <t>Clinic</t>
        </is>
      </c>
      <c r="N19" t="inlineStr">
        <is>
          <t>ข้อ 17 Pharma Plus เล่มม่วง 2 - Antibiotics (เฉลยข้อ ง)</t>
        </is>
      </c>
      <c r="O19" t="inlineStr">
        <is>
          <t>Pharma Plus Review</t>
        </is>
      </c>
      <c r="P19" t="inlineStr">
        <is>
          <t>เล่มม่วง 2 (บทที่ 16: Infectious disorders)</t>
        </is>
      </c>
      <c r="Q19" t="inlineStr">
        <is>
          <t>-</t>
        </is>
      </c>
      <c r="R19" t="inlineStr">
        <is>
          <t>Anaerobic vs Facultative Anaerobic Bacteria</t>
        </is>
      </c>
    </row>
    <row r="20" ht="13.2" customHeight="1" s="49">
      <c r="A20" t="inlineStr">
        <is>
          <t>18</t>
        </is>
      </c>
      <c r="B20" t="inlineStr">
        <is>
          <t>ยากลุ่มใดที่ขัดขวางการทำงานของไรโบโซมชนิด 50S</t>
        </is>
      </c>
      <c r="C20" t="inlineStr">
        <is>
          <t>-</t>
        </is>
      </c>
      <c r="D20" t="inlineStr">
        <is>
          <t>Erythromycin</t>
        </is>
      </c>
      <c r="E20" t="inlineStr">
        <is>
          <t>Doxycycline</t>
        </is>
      </c>
      <c r="F20" t="inlineStr">
        <is>
          <t>Chloramphenicol</t>
        </is>
      </c>
      <c r="G20" t="inlineStr">
        <is>
          <t>Cephalexin</t>
        </is>
      </c>
      <c r="H20" t="inlineStr">
        <is>
          <t>Rifampicin</t>
        </is>
      </c>
      <c r="I20" t="inlineStr">
        <is>
          <t>1</t>
        </is>
      </c>
      <c r="J20" t="inlineStr">
        <is>
          <t>✅ คำตอบที่ถูกต้อง: ข้อ ก. Erythromycin
🎯 ทำไมข้อนี้ถึงถูก: Erythromycin (กลุ่ม Macrolides) ออกฤทธิ์จับกับ 50S ribosomal subunit อย่างจำเพาะ ขัดขวางกระบวนการ translocation ของเพปไทด์ (หมายเหตุ: ในตัวเลือก Chloramphenicol ก็จับ 50S เช่นกัน แต่เฉลยหลักเน้นกลุ่ม Macrolides)
🔍 ข้ออื่นผิดเพราะอะไร:
• ข้อ ข. Doxycycline จับกับ 30S ribosomal subunit ขัดขวางการจับของ aminoacyl-tRNA
• ข้อ ค. Chloramphenicol จับที่ 50S ยับยั้ง peptidyl transferase
• ข้อ ง. Cephalexin เป็น beta-lactam ยับยั้งการสร้างผนังเซลล์ ไม่ได้ยับยั้งไรโบโซม
• ข้อ จ. Rifampicin ออกฤทธิ์ยับยั้งเอนไซม์ bacterial DNA-dependent RNA polymerase ไม่ได้จับกับ 50S ribosome</t>
        </is>
      </c>
      <c r="K20" t="inlineStr">
        <is>
          <t>-</t>
        </is>
      </c>
      <c r="L20" t="inlineStr">
        <is>
          <t>Antibacterial Agents</t>
        </is>
      </c>
      <c r="M20" t="inlineStr">
        <is>
          <t>Clinic</t>
        </is>
      </c>
      <c r="N20" t="inlineStr">
        <is>
          <t>ข้อ 18 Pharma Plus เล่มม่วง 2 - Antibiotics (เฉลยข้อ ก)</t>
        </is>
      </c>
      <c r="O20" t="inlineStr">
        <is>
          <t>Pharma Plus Review</t>
        </is>
      </c>
      <c r="P20" t="inlineStr">
        <is>
          <t>เล่มม่วง 2 (บทที่ 16: Infectious disorders)</t>
        </is>
      </c>
      <c r="Q20" t="inlineStr">
        <is>
          <t>-</t>
        </is>
      </c>
      <c r="R20" t="inlineStr">
        <is>
          <t>50S Ribosomal Subunit Inhibitors</t>
        </is>
      </c>
    </row>
    <row r="21" ht="13.2" customHeight="1" s="49">
      <c r="A21" t="inlineStr">
        <is>
          <t>19</t>
        </is>
      </c>
      <c r="B21" t="inlineStr">
        <is>
          <t>ยาใดยับยั้งการสังเคราะห์โปรตีนโดยการขัดขวางการทำงานของไรโบโซมชนิด 30S และออกฤทธิ์แบบ Bactericidal</t>
        </is>
      </c>
      <c r="C21" t="inlineStr">
        <is>
          <t>-</t>
        </is>
      </c>
      <c r="D21" t="inlineStr">
        <is>
          <t>Azithromycin</t>
        </is>
      </c>
      <c r="E21" t="inlineStr">
        <is>
          <t>Doxycycline</t>
        </is>
      </c>
      <c r="F21" t="inlineStr">
        <is>
          <t>Chloramphenicol</t>
        </is>
      </c>
      <c r="G21" t="inlineStr">
        <is>
          <t>Neomycin</t>
        </is>
      </c>
      <c r="H21" t="inlineStr">
        <is>
          <t>Cephalexin</t>
        </is>
      </c>
      <c r="I21" t="inlineStr">
        <is>
          <t>4</t>
        </is>
      </c>
      <c r="J21" t="inlineStr">
        <is>
          <t>✅ คำตอบที่ถูกต้อง: ข้อ ง. Neomycin
🎯 ทำไมข้อนี้ถึงถูก: Neomycin จัดเป็นยาในกลุ่ม Aminoglycosides ซึ่งออกฤทธิ์จับกับ 30S ribosomal subunit ขัดขวางการอ่านรหัสพันธุกรรม (causes misreading of mRNA) และทำให้เกิด defective bacterial cell membrane จึงเป็นยากลุ่มยับยั้งการสร้างโปรตีนที่ออกฤทธิ์ฆ่าเชื้อแบบ Bactericidal ต่างจากกลุ่มอื่นที่มักเป็น bacteriostatic
🔍 ข้ออื่นผิดเพราะอะไร:
• ข้อ ก. Azithromycin จับที่ 50S ribosome และออกฤทธิ์เป็น bacteriostatic
• ข้อ ข. Doxycycline จับที่ 30S ribosome แต่ออกฤทธิ์เป็น bacteriostatic
• ข้อ ค. Chloramphenicol จับที่ 50S ribosome และออกฤทธิ์เป็น bacteriostatic
• ข้อ จ. Cephalexin ออกฤทธิ์ยับยั้ง cell wall synthesis ไม่ได้ออกฤทธิ์ที่ไรโบโซม</t>
        </is>
      </c>
      <c r="K21" t="inlineStr">
        <is>
          <t>-</t>
        </is>
      </c>
      <c r="L21" t="inlineStr">
        <is>
          <t>Antibacterial Agents</t>
        </is>
      </c>
      <c r="M21" t="inlineStr">
        <is>
          <t>Clinic</t>
        </is>
      </c>
      <c r="N21" t="inlineStr">
        <is>
          <t>ข้อ 19 Pharma Plus เล่มม่วง 2 - Antibiotics (เฉลยข้อ ง)</t>
        </is>
      </c>
      <c r="O21" t="inlineStr">
        <is>
          <t>Pharma Plus Review</t>
        </is>
      </c>
      <c r="P21" t="inlineStr">
        <is>
          <t>เล่มม่วง 2 (บทที่ 16: Infectious disorders)</t>
        </is>
      </c>
      <c r="Q21" t="inlineStr">
        <is>
          <t>-</t>
        </is>
      </c>
      <c r="R21" t="inlineStr">
        <is>
          <t>30S Ribosome Inhibitors and Bactericidal Action</t>
        </is>
      </c>
    </row>
    <row r="22" ht="13.2" customHeight="1" s="49">
      <c r="A22" t="inlineStr">
        <is>
          <t>20</t>
        </is>
      </c>
      <c r="B22" t="inlineStr">
        <is>
          <t>Cefeprime เป็นยากลุ่ม cephalosporin gen ใด</t>
        </is>
      </c>
      <c r="C22" t="inlineStr">
        <is>
          <t>-</t>
        </is>
      </c>
      <c r="D22" t="inlineStr">
        <is>
          <t>1</t>
        </is>
      </c>
      <c r="E22" t="inlineStr">
        <is>
          <t>2</t>
        </is>
      </c>
      <c r="F22" t="inlineStr">
        <is>
          <t>3</t>
        </is>
      </c>
      <c r="G22" t="inlineStr">
        <is>
          <t>4</t>
        </is>
      </c>
      <c r="H22" t="inlineStr">
        <is>
          <t>5</t>
        </is>
      </c>
      <c r="I22" t="inlineStr">
        <is>
          <t>4</t>
        </is>
      </c>
      <c r="J22" t="inlineStr">
        <is>
          <t>✅ คำตอบที่ถูกต้อง: ข้อ ง. 4
🎯 ทำไมข้อนี้ถึงถูก: Cefepime (ในโจทย์สะกด Cefeprime) จัดเป็นยากลุ่ม 4th generation Cephalosporin ซึ่งมีโครงสร้างเป็น zwitterion ซึมผ่าน outer membrane ได้ดี มีฤทธิ์ครอบคลุมทั้งเชื้อแกรมบวก (MSSA, Streptococci) และเชื้อแกรมลบรวมถึง Pseudomonas aeruginosa ได้อย่างกว้างขวาง
🔍 ข้ออื่นผิดเพราะอะไร:
• ข้อ ก. 1st generation เช่น Cefazolin, Cephalexin
• ข้อ ข. 2nd generation เช่น Cefuroxime, Cefoxitin
• ข้อ ค. 3rd generation เช่น Ceftriaxone, Cefotaxime, Ceftazidime
• ข้อ จ. 5th generation เช่น Ceftaroline, Ceftobiprole ที่ครอบคลุม MRSA</t>
        </is>
      </c>
      <c r="K22" t="inlineStr">
        <is>
          <t>-</t>
        </is>
      </c>
      <c r="L22" t="inlineStr">
        <is>
          <t>Antibacterial Agents</t>
        </is>
      </c>
      <c r="M22" t="inlineStr">
        <is>
          <t>Clinic</t>
        </is>
      </c>
      <c r="N22" t="inlineStr">
        <is>
          <t>ข้อ 20 Pharma Plus เล่มม่วง 2 - Antibiotics (เฉลยข้อ ง)</t>
        </is>
      </c>
      <c r="O22" t="inlineStr">
        <is>
          <t>Pharma Plus Review</t>
        </is>
      </c>
      <c r="P22" t="inlineStr">
        <is>
          <t>เล่มม่วง 2 (บทที่ 16: Infectious disorders)</t>
        </is>
      </c>
      <c r="Q22" t="inlineStr">
        <is>
          <t>-</t>
        </is>
      </c>
      <c r="R22" t="inlineStr">
        <is>
          <t>Cephalosporin Generations</t>
        </is>
      </c>
    </row>
    <row r="23" ht="13.2" customHeight="1" s="49">
      <c r="A23" t="inlineStr">
        <is>
          <t>21</t>
        </is>
      </c>
      <c r="B23" t="inlineStr">
        <is>
          <t>[Case 1: Pityriasis versicolor]
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คำถาม: จากลักษณะที่ผู้ป่วยเป็น น่าจะเป็นลักษณะของโรคใด</t>
        </is>
      </c>
      <c r="C23" t="inlineStr">
        <is>
          <t>-</t>
        </is>
      </c>
      <c r="D23" t="inlineStr">
        <is>
          <t>Pityriasis versicolor</t>
        </is>
      </c>
      <c r="E23" t="inlineStr">
        <is>
          <t>Candidiasis</t>
        </is>
      </c>
      <c r="F23" t="inlineStr">
        <is>
          <t>Psoriasis</t>
        </is>
      </c>
      <c r="G23" t="inlineStr">
        <is>
          <t>Tinea pedis</t>
        </is>
      </c>
      <c r="H23" t="inlineStr">
        <is>
          <t>Tinea corporis</t>
        </is>
      </c>
      <c r="I23" t="inlineStr">
        <is>
          <t>1</t>
        </is>
      </c>
      <c r="J23" t="inlineStr">
        <is>
          <t>✅ คำตอบที่ถูกต้อง: ข้อ ก. เกลื้อน
🎯 ทำไมข้อนี้ถึงถูก: รอยโรคที่เป็นดวงรอยด่างสีขาว น้ำตาล หรือชมพู มีขุยละเอียด พบบริเวณหน้าอก หลัง หรือลำคอ และมักพบในผู้ที่มีเหงื่อออกมาก เป็นลักษณะทางคลินิกจำเพาะของโรคเกลื้อน (Pityriasis versicolor หรือ Tinea versicolor)
🔍 ข้ออื่นผิดเพราะอะไร:
• ข้อ ข. กลาก (Tinea corporis) มักมีลักษณะเป็นผื่นวงกลมขอบนูนแดงชัดเจน คันมาก และมีขอบยกนูนลามออกรอบนอก
• ข้อ ค. สะเก็ดเงิน (Psoriasis) เป็นปื้นแดงหนา มีสะเก็ดสีเงินปกคลุมชัดเจน มักพบบริเวณข้อศอก หัวเข่า
• ข้อ ง. ผิวหนังอักเสบจากภูมิแพ้ (Atopic dermatitis) เป็นผื่นคันตามข้อพับ
• ข้อ จ. ฝ้า (Melasma) เป็นปื้นสีน้ำตาลเข้มบนใบหน้า ไม่มีขุยและไม่เกี่ยวข้องกับการติดเชื้อรา</t>
        </is>
      </c>
      <c r="K23" t="inlineStr">
        <is>
          <t>-</t>
        </is>
      </c>
      <c r="L23" t="inlineStr">
        <is>
          <t>Fungal Infections</t>
        </is>
      </c>
      <c r="M23" t="inlineStr">
        <is>
          <t>Clinic</t>
        </is>
      </c>
      <c r="N23" t="inlineStr">
        <is>
          <t>ข้อ 21 Pharma Plus เล่มม่วง 2 - Fungal infection (เฉลยข้อ ก)</t>
        </is>
      </c>
      <c r="O23" t="inlineStr">
        <is>
          <t>Pharma Plus Review</t>
        </is>
      </c>
      <c r="P23" t="inlineStr">
        <is>
          <t>เล่มม่วง 2 (บทที่ 16: Infectious disorders)</t>
        </is>
      </c>
      <c r="Q23" t="inlineStr">
        <is>
          <t>CASE_P2_INF_C01</t>
        </is>
      </c>
      <c r="R23" t="inlineStr">
        <is>
          <t>Pityriasis Versicolor Clinical Features</t>
        </is>
      </c>
    </row>
    <row r="24" ht="13.2" customHeight="1" s="49">
      <c r="A24" t="inlineStr">
        <is>
          <t>22</t>
        </is>
      </c>
      <c r="B24" t="inlineStr">
        <is>
          <t>[Case 1: Pityriasis versicolor]
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คำถาม: เชื้อที่เป็นสาเหตุของการเกิดโรคในผู้ป่วยรายนี้</t>
        </is>
      </c>
      <c r="C24" t="inlineStr">
        <is>
          <t>-</t>
        </is>
      </c>
      <c r="D24" t="inlineStr">
        <is>
          <t>Trichophyton rubrum</t>
        </is>
      </c>
      <c r="E24" t="inlineStr">
        <is>
          <t>Epidermophyton floccosum</t>
        </is>
      </c>
      <c r="F24" t="inlineStr">
        <is>
          <t>Microsporum gypseum</t>
        </is>
      </c>
      <c r="G24" t="inlineStr">
        <is>
          <t>Malassezia furfur</t>
        </is>
      </c>
      <c r="H24" t="inlineStr">
        <is>
          <t>Candida albicans</t>
        </is>
      </c>
      <c r="I24" t="inlineStr">
        <is>
          <t>4</t>
        </is>
      </c>
      <c r="J24" t="inlineStr">
        <is>
          <t>✅ คำตอบที่ถูกต้อง: ข้อ ง. Malassezia furfur
🎯 ทำไมข้อนี้ถึงถูก: โรคเกลื้อน (Pityriasis versicolor) มีสาเหตุเกิดจากการติดเชื้อราในกลุ่มยีสต์ชนิด Malassezia furfur (เดิมเรียกว่า Pityrosporum ovale) ซึ่งเป็นเชื้อประจำถิ่นที่ผิวหนังและเจริญเติบโตได้ดีในสภาวะที่มีไขมันและความชื้น
🔍 ข้ออื่นผิดเพราะอะไร:
• ข้อ ก. Trichophyton rubrum เป็นเชื้อรากลุ่ม dermatophyte สาเหตุของโรคกลาก (Tinea)
• ข้อ ข. Microsporum canis เป็นเชื้อรา dermatophyte จากสัตว์เลี้ยง ทำให้เกิดกลากที่ศีรษะหรือลำตัว
• ข้อ ค. Candida albicans เป็นยีสต์ที่ทำให้เกิด candidiasis เช่น เชื้อราในช่องคลอด หรือเชื้อราในช่องปาก
• ข้อ จ. Epidermophyton floccosum เป็นเชื้อรา dermatophyte สาเหตุของ tinea cruris และ tinea pedis</t>
        </is>
      </c>
      <c r="K24" t="inlineStr">
        <is>
          <t>-</t>
        </is>
      </c>
      <c r="L24" t="inlineStr">
        <is>
          <t>Fungal Infections</t>
        </is>
      </c>
      <c r="M24" t="inlineStr">
        <is>
          <t>Clinic</t>
        </is>
      </c>
      <c r="N24" t="inlineStr">
        <is>
          <t>ข้อ 22 Pharma Plus เล่มม่วง 2 - Fungal infection (เฉลยข้อ ง)</t>
        </is>
      </c>
      <c r="O24" t="inlineStr">
        <is>
          <t>Pharma Plus Review</t>
        </is>
      </c>
      <c r="P24" t="inlineStr">
        <is>
          <t>เล่มม่วง 2 (บทที่ 16: Infectious disorders)</t>
        </is>
      </c>
      <c r="Q24" t="inlineStr">
        <is>
          <t>CASE_P2_INF_C01</t>
        </is>
      </c>
      <c r="R24" t="inlineStr">
        <is>
          <t>Malassezia Furfur Etiology</t>
        </is>
      </c>
    </row>
    <row r="25" ht="13.2" customHeight="1" s="49">
      <c r="A25" t="inlineStr">
        <is>
          <t>23</t>
        </is>
      </c>
      <c r="B25" t="inlineStr">
        <is>
          <t>[Case 1: Pityriasis versicolor]
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คำถาม: ยาที่เหมาะสมสำหรับคนไข้รายนี้คืออะไร</t>
        </is>
      </c>
      <c r="C25" t="inlineStr">
        <is>
          <t>-</t>
        </is>
      </c>
      <c r="D25" t="inlineStr">
        <is>
          <t>Nystatin</t>
        </is>
      </c>
      <c r="E25" t="inlineStr">
        <is>
          <t>Griseofulvin</t>
        </is>
      </c>
      <c r="F25" t="inlineStr">
        <is>
          <t>Clotrimazole</t>
        </is>
      </c>
      <c r="G25" t="inlineStr">
        <is>
          <t>Itraconazole</t>
        </is>
      </c>
      <c r="H25" t="inlineStr">
        <is>
          <t>Whitfield ointment</t>
        </is>
      </c>
      <c r="I25" t="inlineStr">
        <is>
          <t>4</t>
        </is>
      </c>
      <c r="J25" t="inlineStr">
        <is>
          <t>✅ คำตอบที่ถูกต้อง: ข้อ ง. Ketoconazole shampoo
🎯 ทำไมข้อนี้ถึงถูก: ยามาตรฐานอันดับแรกในการรักษาเกลื้อนคือยาฆ่าเชื้อราเฉพาะที่ เช่น Ketoconazole 2% shampoo หรือ Selenium sulfide 2.5% lotion โดยใช้ฟอกทิ้งไว้ 5-10 นาทีก่อนล้างออก ติดต่อกัน 1-2 สัปดาห์
🔍 ข้ออื่นผิดเพราะอะไร:
• ข้อ ก. Griseofulvin ออกฤทธิ์เฉพาะต่อเชื้อกลุ่ม dermatophytes (กลาก) ไม่มีประสิทธิผลต่อเชื้อ Malassezia furfur (เกลื้อน)
• ข้อ ข. Clobetasol propionate เป็น topical corticosteroid ขนาดแรงสูง ห้ามใช้เพราะทำให้การติดเชื้อราลุกลามรุนแรงขึ้น
• ข้อ ค. Terbinafine ชนิดรับประทาน แม้รักษา dermatophyte ได้ดี แต่ไม่นิยมใช้รักษาเกลื้อนเนื่องจากขับออกทางเหงื่อและซีบัมได้น้อยกว่า azoles
• ข้อ จ. Acyclovir cream เป็นยาต้านไวรัสสำหรับรักษาเริม ไม่มีฤทธิ์ต้านเชื้อรา</t>
        </is>
      </c>
      <c r="K25" t="inlineStr">
        <is>
          <t>-</t>
        </is>
      </c>
      <c r="L25" t="inlineStr">
        <is>
          <t>Fungal Infections</t>
        </is>
      </c>
      <c r="M25" t="inlineStr">
        <is>
          <t>Clinic</t>
        </is>
      </c>
      <c r="N25" t="inlineStr">
        <is>
          <t>ข้อ 23 Pharma Plus เล่มม่วง 2 - Fungal infection (เฉลยข้อ ง)</t>
        </is>
      </c>
      <c r="O25" t="inlineStr">
        <is>
          <t>Pharma Plus Review</t>
        </is>
      </c>
      <c r="P25" t="inlineStr">
        <is>
          <t>เล่มม่วง 2 (บทที่ 16: Infectious disorders)</t>
        </is>
      </c>
      <c r="Q25" t="inlineStr">
        <is>
          <t>CASE_P2_INF_C01</t>
        </is>
      </c>
      <c r="R25" t="inlineStr">
        <is>
          <t>Topical Antifungal for Pityriasis Versicolor</t>
        </is>
      </c>
    </row>
    <row r="26" ht="13.2" customHeight="1" s="49">
      <c r="A26" t="inlineStr">
        <is>
          <t>24</t>
        </is>
      </c>
      <c r="B26" t="inlineStr">
        <is>
          <t>[Case 2: Tinea capitis]
ผู้ป่วยชายอายุ 19 ปีมาพบเภสัชกรที่ร้านขายยามาด้วยอาการเป็นผื่นหลายวงบริเวณหนังศีรษะลักษณะผื่นเป็นผื่นนูนแดงมีสะเก็ดคัน
คำถาม: ลักษณะผื่นที่ผู้ป่วยเป็นบริเวณหนังศีรษะเรียกว่า</t>
        </is>
      </c>
      <c r="C26" t="inlineStr">
        <is>
          <t>-</t>
        </is>
      </c>
      <c r="D26" t="inlineStr">
        <is>
          <t>Tinea capitis</t>
        </is>
      </c>
      <c r="E26" t="inlineStr">
        <is>
          <t>Tinea corporis</t>
        </is>
      </c>
      <c r="F26" t="inlineStr">
        <is>
          <t>Tinea cruris</t>
        </is>
      </c>
      <c r="G26" t="inlineStr">
        <is>
          <t>Tinea faciei</t>
        </is>
      </c>
      <c r="H26" t="inlineStr">
        <is>
          <t>Tinea pedis</t>
        </is>
      </c>
      <c r="I26" t="inlineStr">
        <is>
          <t>1</t>
        </is>
      </c>
      <c r="J26" t="inlineStr">
        <is>
          <t>✅ คำตอบที่ถูกต้อง: ข้อ ก. 6-8 สัปดาห์
🎯 ทำไมข้อนี้ถึงถูก: การรักษาโรคกลากที่หนังศีรษะ (Tinea capitis) จำเป็นต้องใช้ยาต้านเชื้อราชนิดรับประทาน เช่น Griseofulvin เป็นระยะเวลาอย่างน้อย 6-8 สัปดาห์ (หรือจนกระทั่งตรวจไม่พบเชื้อ) เพื่อให้ยาแทรกซึมเข้าสู่เซลล์เคราตินของเส้นผมและรากผมที่งอกขึ้นมาใหม่ได้อย่างสมบูรณ์
🔍 ข้ออื่นผิดเพราะอะไร:
• ข้อ ข. 1-2 สัปดาห์ สั้นเกินไป ยายังไม่สามารถแทรกซึมเข้าสู่รากผมได้เพียงพอ ทำให้โรคกลับเป็นซ้ำ
• ข้อ ค. 2-4 สัปดาห์ ไม่เพียงพอสำหรับการรักษาการติดเชื้อที่รูขุมขนและเส้นผม
• ข้อ ง. 6 เดือน ยาวนานเกินความจำเป็นสำหรับการรักษา tinea capitis ทั่วไป (มักใช้สำหรับเชื้อราที่เล็บเท้า)
• ข้อ จ. 1 ปี ใช้เฉพาะการรักษา onychomycosis ชนิดรุนแรง ไม่ใช่ tinea capitis</t>
        </is>
      </c>
      <c r="K26" t="inlineStr">
        <is>
          <t>-</t>
        </is>
      </c>
      <c r="L26" t="inlineStr">
        <is>
          <t>Fungal Infections</t>
        </is>
      </c>
      <c r="M26" t="inlineStr">
        <is>
          <t>Clinic</t>
        </is>
      </c>
      <c r="N26" t="inlineStr">
        <is>
          <t>ข้อ 24 Pharma Plus เล่มม่วง 2 - Fungal infection (เฉลยข้อ ก)</t>
        </is>
      </c>
      <c r="O26" t="inlineStr">
        <is>
          <t>Pharma Plus Review</t>
        </is>
      </c>
      <c r="P26" t="inlineStr">
        <is>
          <t>เล่มม่วง 2 (บทที่ 16: Infectious disorders)</t>
        </is>
      </c>
      <c r="Q26" t="inlineStr">
        <is>
          <t>CASE_P2_INF_C02</t>
        </is>
      </c>
      <c r="R26" t="inlineStr">
        <is>
          <t>Tinea Capitis Treatment Duration</t>
        </is>
      </c>
    </row>
    <row r="27" ht="13.2" customHeight="1" s="49">
      <c r="A27" t="inlineStr">
        <is>
          <t>25</t>
        </is>
      </c>
      <c r="B27" t="inlineStr">
        <is>
          <t>[Case 2: Tinea capitis]
ผู้ป่วยชายอายุ 19 ปีมาพบเภสัชกรที่ร้านขายยามาด้วยอาการเป็นผื่นหลายวงบริเวณหนังศีรษะลักษณะผื่นเป็นผื่นนูนแดงมีสะเก็ดคัน
คำถาม: เภสัชกรจ่ายยา griseofulvin ระยะเวลาที่ใช้ในการรักษาด้วยยานี้เป็นอย่างน้อยกี่เดือน</t>
        </is>
      </c>
      <c r="C27" t="inlineStr">
        <is>
          <t>-</t>
        </is>
      </c>
      <c r="D27" t="inlineStr">
        <is>
          <t>14 วัน</t>
        </is>
      </c>
      <c r="E27" t="inlineStr">
        <is>
          <t>2 เดือน</t>
        </is>
      </c>
      <c r="F27" t="inlineStr">
        <is>
          <t>3 เดือน</t>
        </is>
      </c>
      <c r="G27" t="inlineStr">
        <is>
          <t>4 เดือน</t>
        </is>
      </c>
      <c r="H27" t="inlineStr">
        <is>
          <t>5 เดือน</t>
        </is>
      </c>
      <c r="I27" t="inlineStr">
        <is>
          <t>5</t>
        </is>
      </c>
      <c r="J27" t="inlineStr">
        <is>
          <t>✅ คำตอบที่ถูกต้อง: ข้อ จ. รับประทานหลังอาหารที่มีไขมันสูงเพื่อเพิ่มการดูดซึม
🎯 ทำไมข้อนี้ถึงถูก: Griseofulvin เป็นยาที่มีความสามารถในการละลายน้ำต่ำมาก (poorly water-soluble) การรับประทานยาพร้อมหรือหลังอาหารที่มีไขมันสูง (fatty meal) จะช่วยกระตุ้นการหลั่งน้ำดีและเพิ่มการละลาย ทำให้การดูดซึมยาจากทางเดินอาหารเข้าสู่กระแสเลือดเพิ่มขึ้นอย่างมีนัยสำคัญ
🔍 ข้ออื่นผิดเพราะอะไร:
• ข้อ ก. ผิด เพราะการรับประทานตอนท้องว่างทำให้ยาดูดซึมได้น้อยมาก
• ข้อ ข. ผิด เพราะ griseofulvin ไม่ได้ถูกทำลายด้วยกรดในกระเพาะอาหารจนต้องทานยาลดกรด
• ข้อ ค. ผิด เพราะไม่มีข้อห้ามรับประทานร่วมกับนม ในทางตรงกันข้ามไขมันในนมช่วยเพิ่มการดูดซึม
• ข้อ ง. ผิด เพราะ griseofulvin เป็น enzyme inducer ไม่ใช่ enzyme inhibitor</t>
        </is>
      </c>
      <c r="K27" t="inlineStr">
        <is>
          <t>-</t>
        </is>
      </c>
      <c r="L27" t="inlineStr">
        <is>
          <t>Fungal Infections</t>
        </is>
      </c>
      <c r="M27" t="inlineStr">
        <is>
          <t>Clinic</t>
        </is>
      </c>
      <c r="N27" t="inlineStr">
        <is>
          <t>ข้อ 25 Pharma Plus เล่มม่วง 2 - Fungal infection (เฉลยข้อ จ)</t>
        </is>
      </c>
      <c r="O27" t="inlineStr">
        <is>
          <t>Pharma Plus Review</t>
        </is>
      </c>
      <c r="P27" t="inlineStr">
        <is>
          <t>เล่มม่วง 2 (บทที่ 16: Infectious disorders)</t>
        </is>
      </c>
      <c r="Q27" t="inlineStr">
        <is>
          <t>CASE_P2_INF_C02</t>
        </is>
      </c>
      <c r="R27" t="inlineStr">
        <is>
          <t>Griseofulvin Absorption and Administration</t>
        </is>
      </c>
    </row>
    <row r="28" ht="13.2" customHeight="1" s="49">
      <c r="A28" t="inlineStr">
        <is>
          <t>26</t>
        </is>
      </c>
      <c r="B28" t="inlineStr">
        <is>
          <t>[Case 2: Tinea capitis]
ผู้ป่วยชายอายุ 19 ปีมาพบเภสัชกรที่ร้านขายยามาด้วยอาการเป็นผื่นหลายวงบริเวณหนังศีรษะลักษณะผื่นเป็นผื่นนูนแดงมีสะเก็ดคัน
คำถาม: ถ้าต้องการใช้สมุนไพรในการรักษาอาการดังกล่าวสมุนไพรที่เลือกใช้คือ</t>
        </is>
      </c>
      <c r="C28" t="inlineStr">
        <is>
          <t>-</t>
        </is>
      </c>
      <c r="D28" t="inlineStr">
        <is>
          <t>พญายอ</t>
        </is>
      </c>
      <c r="E28" t="inlineStr">
        <is>
          <t>ทองพันชั่ง</t>
        </is>
      </c>
      <c r="F28" t="inlineStr">
        <is>
          <t>มะแว้งต้น</t>
        </is>
      </c>
      <c r="G28" t="inlineStr">
        <is>
          <t>ไพล</t>
        </is>
      </c>
      <c r="H28" t="inlineStr">
        <is>
          <t>ขมิ้น</t>
        </is>
      </c>
      <c r="I28" t="inlineStr">
        <is>
          <t>5</t>
        </is>
      </c>
      <c r="J28" t="inlineStr">
        <is>
          <t>✅ คำตอบที่ถูกต้อง: ข้อ จ. ทองพันชั่ง
🎯 ทำไมข้อนี้ถึงถูก: ทองพันชั่ง (Rhinacanthus nasutus) มีสารออกฤทธิ์สำคัญคือ rhinacanthin ซึ่งมีฤทธิ์ต้านเชื้อรากลุ่ม dermatophytes ได้อย่างมีประสิทธิภาพ จึงได้รับการบรรจุในบัญชียาหลักแห่งชาติด้านสมุนไพรสำหรับใช้ทารักษากลากเกลื้อน
🔍 ข้ออื่นผิดเพราะอะไร:
• ข้อ ก. ฟ้าทะลายโจร มีสาร andrographolide ใช้บรรเทาอาการหวัด เจ็บคอ ท้องเสีย
• ข้อ ข. ขมิ้นชัน มีสาร curcuminoids ใช้บรรเทาอาการแน่นจุกเสียดท้อง
• ข้อ ค. พญายอ ใช้รักษาแผลจากไวรัสเริมและงูสวัด ไม่ใช่เชื้อรา
• ข้อ ง. ชุมเห็ดเทศ ใช้เป็นยาระบายแก้อาการท้องผูก (แม้ใบสดจะมีฤทธิ์ต้านเชื้อราได้บ้าง แต่ทองพันชั่งเป็นตัวเลือกมาตรฐานเด่นชัดที่สุด)</t>
        </is>
      </c>
      <c r="K28" t="inlineStr">
        <is>
          <t>-</t>
        </is>
      </c>
      <c r="L28" t="inlineStr">
        <is>
          <t>Herbal Medicine</t>
        </is>
      </c>
      <c r="M28" t="inlineStr">
        <is>
          <t>Clinic</t>
        </is>
      </c>
      <c r="N28" t="inlineStr">
        <is>
          <t>ข้อ 26 Pharma Plus เล่มม่วง 2 - Fungal infection (เฉลยข้อ จ)</t>
        </is>
      </c>
      <c r="O28" t="inlineStr">
        <is>
          <t>Pharma Plus Review</t>
        </is>
      </c>
      <c r="P28" t="inlineStr">
        <is>
          <t>เล่มม่วง 2 (บทที่ 16: Infectious disorders)</t>
        </is>
      </c>
      <c r="Q28" t="inlineStr">
        <is>
          <t>CASE_P2_INF_C02</t>
        </is>
      </c>
      <c r="R28" t="inlineStr">
        <is>
          <t>Herbal Antifungal for Tinea</t>
        </is>
      </c>
    </row>
    <row r="29" ht="13.2" customHeight="1" s="49">
      <c r="A29" t="inlineStr">
        <is>
          <t>27</t>
        </is>
      </c>
      <c r="B29" t="inlineStr">
        <is>
          <t>[Case 3: Vulvovaginal candidiasis]
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คำถาม: โรคใดเกี่ยวข้องกับอาการแสดงดังกล่าวมากที่สุด</t>
        </is>
      </c>
      <c r="C29" t="inlineStr">
        <is>
          <t>-</t>
        </is>
      </c>
      <c r="D29" t="inlineStr">
        <is>
          <t>Vulvovaginal candidiasis</t>
        </is>
      </c>
      <c r="E29" t="inlineStr">
        <is>
          <t>Gonorrhoea</t>
        </is>
      </c>
      <c r="F29" t="inlineStr">
        <is>
          <t>Non gonococcalurethritis</t>
        </is>
      </c>
      <c r="G29" t="inlineStr">
        <is>
          <t>Trichomoniasis</t>
        </is>
      </c>
      <c r="H29" t="inlineStr">
        <is>
          <t>Bacterial cystitis</t>
        </is>
      </c>
      <c r="I29" t="inlineStr">
        <is>
          <t>2</t>
        </is>
      </c>
      <c r="J29" t="inlineStr">
        <is>
          <t>✅ คำตอบที่ถูกต้อง: ข้อ ข. Candida albicans
🎯 ทำไมข้อนี้ถึงถูก: อาการตกขาวมีลักษณะเป็นก้อนสีขาวขุ่นคล้ายคราบนมหรือโยเกิร์ต (curd-like discharge) ร่วมกับมีอาการคันและแสบช่องคลอดอย่างรุนแรง เป็นอาการแสดงลักษณะเฉพาะของการติดเชื้อรา Candida albicans (Vulvovaginal candidiasis)
🔍 ข้ออื่นผิดเพราะอะไร:
• ข้อ ก. Trichomonas vaginalis ทำให้ตกขาวเป็นฟอง สีเขียวเหลือง มีกลิ่นเหม็นคาวปลา
• ข้อ ค. Gardnerella vaginalis ทำให้เกิด Bacterial vaginosis ตกขาวสีเทาเนียน มีกลิ่นคาวปลาเค็ม (amine odor)
• ข้อ ง. Neisseria gonorrhoeae เป็นเชื้อหนองในแท้ ทำให้มีหนองข้นและปัสสาวะแสบขัด
• ข้อ จ. Chlamydia trachomatis เป็นหนองในเทียม มักมีอาการตกขาวเป็นมูกปนหนอง</t>
        </is>
      </c>
      <c r="K29" t="inlineStr">
        <is>
          <t>-</t>
        </is>
      </c>
      <c r="L29" t="inlineStr">
        <is>
          <t>Fungal Infections</t>
        </is>
      </c>
      <c r="M29" t="inlineStr">
        <is>
          <t>Clinic</t>
        </is>
      </c>
      <c r="N29" t="inlineStr">
        <is>
          <t>ข้อ 27 Pharma Plus เล่มม่วง 2 - Fungal infection (เฉลยข้อ ข)</t>
        </is>
      </c>
      <c r="O29" t="inlineStr">
        <is>
          <t>Pharma Plus Review</t>
        </is>
      </c>
      <c r="P29" t="inlineStr">
        <is>
          <t>เล่มม่วง 2 (บทที่ 16: Infectious disorders)</t>
        </is>
      </c>
      <c r="Q29" t="inlineStr">
        <is>
          <t>CASE_P2_INF_C03</t>
        </is>
      </c>
      <c r="R29" t="inlineStr">
        <is>
          <t>Vulvovaginal Candidiasis Etiology</t>
        </is>
      </c>
    </row>
    <row r="30" ht="13.2" customHeight="1" s="49">
      <c r="A30" t="inlineStr">
        <is>
          <t>28</t>
        </is>
      </c>
      <c r="B30" t="inlineStr">
        <is>
          <t>[Case 3: Vulvovaginal candidiasis]
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คำถาม: ท่านจะพิจารณาจ่ายยาให้แก่ผู้ป่วยรายนี้อย่างไร</t>
        </is>
      </c>
      <c r="C30" t="inlineStr">
        <is>
          <t>-</t>
        </is>
      </c>
      <c r="D30" t="inlineStr">
        <is>
          <t>Clotrimazole 500 mg เหน็บช่องคลอดครั้งเดียว</t>
        </is>
      </c>
      <c r="E30" t="inlineStr">
        <is>
          <t>Ketoconazole 200 mg รับประทานหลังอาหาร เช้าและเย็น เป็นเวลา 5 วัน</t>
        </is>
      </c>
      <c r="F30" t="inlineStr">
        <is>
          <t>Metronidazole 2 g รับประทานครั้งเดียว</t>
        </is>
      </c>
      <c r="G30" t="inlineStr">
        <is>
          <t>Doxycycline 100 mg รับประทานหลังอาหาร เช้าและเย็น เป็นเวลา 7 วัน</t>
        </is>
      </c>
      <c r="H30" t="inlineStr">
        <is>
          <t>Ciprofloxacin 500 mg รับประทานครั้งเดียว</t>
        </is>
      </c>
      <c r="I30" t="inlineStr">
        <is>
          <t>5</t>
        </is>
      </c>
      <c r="J30" t="inlineStr">
        <is>
          <t>✅ คำตอบที่ถูกต้อง: ข้อ จ. Clotrimazole vaginal suppository
🎯 ทำไมข้อนี้ถึงถูก: การรักษาภาวะ Vulvovaginal candidiasis แนะนำให้ใช้ยาต้านเชื้อราเฉพาะที่ในรูปยาเม็ดเหน็บช่องคลอด เช่น Clotrimazole vaginal tablet/suppository 100 mg เหน็บก่อนนอน 6 วัน หรือ 500 mg เหน็บครั้งเดียว ซึ่งมีประสิทธิภาพสูงและมีความปลอดภัยสูงแม้ในหญิงตั้งครรภ์
🔍 ข้ออื่นผิดเพราะอะไร:
• ข้อ ก. Metronidazole เป็นยาสำหรับรักษา Trichomoniasis และ Bacterial vaginosis ไม่มีฤทธิ์ฆ่าเชื้อรา Candida
• ข้อ ข. Doxycycline เป็นยาปฏิชีวนะรักษาแบคทีเรีย ยิ่งทำให้เชื้อราในช่องคลอดเจริญเติบโตมากขึ้น
• ข้อ ค. Ciprofloxacin เป็นยาต้านแบคทีเรียแกรมลบ ไม่ใช่ยาต้านเชื้อรา
• ข้อ ง. Acyclovir เป็นยาต้านไวรัสเริม ไม่ใช่ยาต้านเชื้อรา</t>
        </is>
      </c>
      <c r="K30" t="inlineStr">
        <is>
          <t>-</t>
        </is>
      </c>
      <c r="L30" t="inlineStr">
        <is>
          <t>Fungal Infections</t>
        </is>
      </c>
      <c r="M30" t="inlineStr">
        <is>
          <t>Clinic</t>
        </is>
      </c>
      <c r="N30" t="inlineStr">
        <is>
          <t>ข้อ 28 Pharma Plus เล่มม่วง 2 - Fungal infection (เฉลยข้อ จ)</t>
        </is>
      </c>
      <c r="O30" t="inlineStr">
        <is>
          <t>Pharma Plus Review</t>
        </is>
      </c>
      <c r="P30" t="inlineStr">
        <is>
          <t>เล่มม่วง 2 (บทที่ 16: Infectious disorders)</t>
        </is>
      </c>
      <c r="Q30" t="inlineStr">
        <is>
          <t>CASE_P2_INF_C03</t>
        </is>
      </c>
      <c r="R30" t="inlineStr">
        <is>
          <t>Vulvovaginal Candidiasis Treatment</t>
        </is>
      </c>
    </row>
    <row r="31" ht="13.2" customHeight="1" s="49">
      <c r="A31" t="inlineStr">
        <is>
          <t>29</t>
        </is>
      </c>
      <c r="B31" t="inlineStr">
        <is>
          <t>[Case 3: Vulvovaginal candidiasis]
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คำถาม: ข้อใดถูกต้องเกี่ยวกับอาการไม่พึงประสงค์จากยา</t>
        </is>
      </c>
      <c r="C31" t="inlineStr">
        <is>
          <t>-</t>
        </is>
      </c>
      <c r="D31" t="inlineStr">
        <is>
          <t>Clotrimazole เหน็บช่องคลอดทำให้เกิด super infection จาก bacteria</t>
        </is>
      </c>
      <c r="E31" t="inlineStr">
        <is>
          <t>Ketoconazole ชนิดรับประทานทำให้การรับรู้รสผิดปกติ</t>
        </is>
      </c>
      <c r="F31" t="inlineStr">
        <is>
          <t>Metronidazole ทำให้คลื่นไส้ อาเจียน</t>
        </is>
      </c>
      <c r="G31" t="inlineStr">
        <is>
          <t>Doxycycline ทำให้ผมร่วง</t>
        </is>
      </c>
      <c r="H31" t="inlineStr">
        <is>
          <t>Ciprofloxacin ทำให้ตับอักเสบ</t>
        </is>
      </c>
      <c r="I31" t="inlineStr">
        <is>
          <t>1</t>
        </is>
      </c>
      <c r="J31" t="inlineStr">
        <is>
          <t>✅ คำตอบที่ถูกต้อง: ข้อ ก. เกิดรสโลหะในปาก และห้ามดื่มแอลกอฮอล์เพราะเกิด disulfiram-like reaction
🎯 ทำไมข้อนี้ถึงถูก: Metronidazole มีอาการไม่พึงประสงค์ที่เป็นลักษณะเฉพาะคือ การรับรสชาติผิดปกติหรือมีรสโลหะในปาก (metallic taste) และยับยั้งเอนไซม์ aldehyde dehydrogenase ทำให้เกิด Disulfiram-like reaction (หน้าแดง ปวดศีรษะ แน่นหน้าอก คลื่นไส้อาเจียนรุนแรง) หากดื่มแอลกอฮอล์ขณะใช้ยาและหลังหยุดยาอย่างน้อย 48 ชั่วโมง
🔍 ข้ออื่นผิดเพราะอะไร:
• ข้อ ข. ผิด เพราะ metronidazole ไม่ได้ทำให้เกิด Steven-Johnson syndrome บ่อยเหมือนกลุ่ม sulfa
• ข้อ ค. ผิด เพราะไม่ได้ทำให้เกิดเอ็นร้อยหวายอักเสบ (tendinitis เป็นผลข้างเคียงของ fluoroquinolones)
• ข้อ ง. ผิด เพราะไม่ได้ทำให้เกิดฟันเปลี่ยนสีถาวร (เป็นผลข้างเคียงของ tetracyclines)
• ข้อ จ. ผิด เพราะ metronidazole ไม่ได้ทำให้เกิดหูดับหรือพิษต่อไตเหมือน aminoglycosides</t>
        </is>
      </c>
      <c r="K31" t="inlineStr">
        <is>
          <t>-</t>
        </is>
      </c>
      <c r="L31" t="inlineStr">
        <is>
          <t>Adverse Drug Reactions</t>
        </is>
      </c>
      <c r="M31" t="inlineStr">
        <is>
          <t>Clinic</t>
        </is>
      </c>
      <c r="N31" t="inlineStr">
        <is>
          <t>ข้อ 29 Pharma Plus เล่มม่วง 2 - Fungal infection (เฉลยข้อ ก)</t>
        </is>
      </c>
      <c r="O31" t="inlineStr">
        <is>
          <t>Pharma Plus Review</t>
        </is>
      </c>
      <c r="P31" t="inlineStr">
        <is>
          <t>เล่มม่วง 2 (บทที่ 16: Infectious disorders)</t>
        </is>
      </c>
      <c r="Q31" t="inlineStr">
        <is>
          <t>CASE_P2_INF_C03</t>
        </is>
      </c>
      <c r="R31" t="inlineStr">
        <is>
          <t>Metronidazole Adverse Effects and Precautions</t>
        </is>
      </c>
    </row>
    <row r="32" ht="13.2" customHeight="1" s="49">
      <c r="A32" t="inlineStr">
        <is>
          <t>30</t>
        </is>
      </c>
      <c r="B32" t="inlineStr">
        <is>
          <t>[Case 3: Vulvovaginal candidiasis]
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คำถาม: คำแนะนำให้เหมาะสมสำหรับผู้ป่วยรายนี้</t>
        </is>
      </c>
      <c r="C32" t="inlineStr">
        <is>
          <t>-</t>
        </is>
      </c>
      <c r="D32" t="inlineStr">
        <is>
          <t>การรักษาต้องรักษาทั้งผู้ป่วยและสามี แม้ว่าสามีจะไม่มีอาการใดๆ</t>
        </is>
      </c>
      <c r="E32" t="inlineStr">
        <is>
          <t>จำเป็นต้องให้ยาเพื่อป้องกันการกลับเป็นซ้ำเนื่องจากผู้ป่วยยังอายุน้อย</t>
        </is>
      </c>
      <c r="F32" t="inlineStr">
        <is>
          <t>ห้ามดื่มนมพร้อมยา เนื่องจากนมจะทำให้ยาถูกดูดซึมได้ลดลง</t>
        </is>
      </c>
      <c r="G32" t="inlineStr">
        <is>
          <t>อย่ากลั้นปัสสาวะ</t>
        </is>
      </c>
      <c r="H32" t="inlineStr">
        <is>
          <t>ไม่ควรล้างช่องคลอดอย่างพร่ำเพรื่อ</t>
        </is>
      </c>
      <c r="I32" t="inlineStr">
        <is>
          <t>3</t>
        </is>
      </c>
      <c r="J32" t="inlineStr">
        <is>
          <t>✅ คำตอบที่ถูกต้อง: ข้อ ค. ควรซักกางเกงในแล้วตากแดดให้แห้งสนิท และหลีกเลี่ยงการใส่กางเกงที่รัดรูปหรืออับชื้น
🎯 ทำไมข้อนี้ถึงถูก: เชื้อรา Candida เจริญเติบโตได้ดีในสภาวะที่อบอุ่นและอับชื้น คำแนะนำด้านสุขอนามัยที่สำคัญที่สุดคือการรักษาความสะอาดบริเวณจุดซ่อนเร้น ซักชุดชั้นในและตากแดดให้แห้งสนิท สวมใส่กางเกงผ้าฝ้ายที่ระบายอากาศได้ดี และหลีกเลี่ยงการสวนล้างช่องคลอด
🔍 ข้ออื่นผิดเพราะอะไร:
• ข้อ ก. ผิด การสวนล้างช่องคลอดด้วยน้ำยาฆ่าเชื้อบ่อยๆ จะทำลายแบคทีเรียประจำถิ่น (Lactobacillus) ทำให้ช่องคลอดเสียสมดุลและเชื้อรากำเริบ
• ข้อ ข. ผิด การรับประทานยาปฏิชีวนะป้องกันไว้ก่อนจะฆ่าแบคทีเรียประจำถิ่นและยิ่งส่งเสริมการติดเชื้อรา
• ข้อ ง. ผิด ไม่มีความจำเป็นต้องงดการมีเพศสัมพันธ์ตลอดชีวิต แต่ควรงดในช่วงที่มีอาการและการรักษา
• ข้อ จ. ผิด การใช้แผ่นอนามัยตลอดทั้งวันจะเพิ่มความอับชื้นและความร้อน ส่งเสริมการเจริญของเชื้อรา</t>
        </is>
      </c>
      <c r="K32" t="inlineStr">
        <is>
          <t>-</t>
        </is>
      </c>
      <c r="L32" t="inlineStr">
        <is>
          <t>Patient Counseling</t>
        </is>
      </c>
      <c r="M32" t="inlineStr">
        <is>
          <t>Clinic</t>
        </is>
      </c>
      <c r="N32" t="inlineStr">
        <is>
          <t>ข้อ 30 Pharma Plus เล่มม่วง 2 - Fungal infection (เฉลยข้อ ค)</t>
        </is>
      </c>
      <c r="O32" t="inlineStr">
        <is>
          <t>Pharma Plus Review</t>
        </is>
      </c>
      <c r="P32" t="inlineStr">
        <is>
          <t>เล่มม่วง 2 (บทที่ 16: Infectious disorders)</t>
        </is>
      </c>
      <c r="Q32" t="inlineStr">
        <is>
          <t>CASE_P2_INF_C03</t>
        </is>
      </c>
      <c r="R32" t="inlineStr">
        <is>
          <t>Hygiene Counseling for Vaginal Candidiasis</t>
        </is>
      </c>
    </row>
    <row r="33" ht="13.2" customHeight="1" s="49">
      <c r="A33" t="inlineStr">
        <is>
          <t>31</t>
        </is>
      </c>
      <c r="B33" t="inlineStr">
        <is>
          <t>[Case 4: Tinea capitis &amp; Antifungal therapy]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คำถาม: ลักษณะผื่นที่ผู้ป่วยเป็นบริเวณหนังศีรษะเรียกว่า</t>
        </is>
      </c>
      <c r="C33" t="inlineStr">
        <is>
          <t>-</t>
        </is>
      </c>
      <c r="D33" t="inlineStr">
        <is>
          <t>Tinea capitis</t>
        </is>
      </c>
      <c r="E33" t="inlineStr">
        <is>
          <t>Tinea corporis</t>
        </is>
      </c>
      <c r="F33" t="inlineStr">
        <is>
          <t>Tinea cruris</t>
        </is>
      </c>
      <c r="G33" t="inlineStr">
        <is>
          <t>Tinea versicolor</t>
        </is>
      </c>
      <c r="H33" t="inlineStr">
        <is>
          <t>Tinea pedis</t>
        </is>
      </c>
      <c r="I33" t="inlineStr">
        <is>
          <t>3</t>
        </is>
      </c>
      <c r="J33" t="inlineStr">
        <is>
          <t>✅ คำตอบที่ถูกต้อง: ข้อ ค. Tinea capitis
🎯 ทำไมข้อนี้ถึงถูก: Tinea capitis คือโรคกลากที่เกิดขึ้นบริเวณศีรษะและเส้นผม (ชันนะตุ) มีลักษณะเป็นผื่นขุย มีผมร่วงเป็นหย่อม และเส้นผมหักกร่อน
🔍 ข้ออื่นผิดเพราะอะไร:
• ข้อ ก. Tinea corporis คือโรคกลากที่ลำตัว
• ข้อ ข. Tinea pedis คือโรคกลากที่เท้า (ฮ่องกงฟุต)
• ข้อ ง. Tinea cruris คือโรคกลากที่ขาหนีบ (สังคัง)
• ข้อ จ. Tinea unguium คือโรคเชื้อราที่เล็บ (onychomycosis)</t>
        </is>
      </c>
      <c r="K33" t="inlineStr">
        <is>
          <t>-</t>
        </is>
      </c>
      <c r="L33" t="inlineStr">
        <is>
          <t>Fungal Infections</t>
        </is>
      </c>
      <c r="M33" t="inlineStr">
        <is>
          <t>Clinic</t>
        </is>
      </c>
      <c r="N33" t="inlineStr">
        <is>
          <t>ข้อ 31 Pharma Plus เล่มม่วง 2 - Fungal infection (เฉลยข้อ ค)</t>
        </is>
      </c>
      <c r="O33" t="inlineStr">
        <is>
          <t>Pharma Plus Review</t>
        </is>
      </c>
      <c r="P33" t="inlineStr">
        <is>
          <t>เล่มม่วง 2 (บทที่ 16: Infectious disorders)</t>
        </is>
      </c>
      <c r="Q33" t="inlineStr">
        <is>
          <t>CASE_P2_INF_C04</t>
        </is>
      </c>
      <c r="R33" t="inlineStr">
        <is>
          <t>Tinea Terminology</t>
        </is>
      </c>
    </row>
    <row r="34" ht="13.2" customHeight="1" s="49">
      <c r="A34" t="inlineStr">
        <is>
          <t>32</t>
        </is>
      </c>
      <c r="B34" t="inlineStr">
        <is>
          <t>[Case 4: Tinea capitis &amp; Antifungal therapy]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คำถาม: เภสัชกรจ่ายยา griseofulvin ระยะเวลาที่ใช้ในการรักษาด้วยยานี้เป็นอย่างน้อยกี่เดือน</t>
        </is>
      </c>
      <c r="C34" t="inlineStr">
        <is>
          <t>-</t>
        </is>
      </c>
      <c r="D34" t="inlineStr">
        <is>
          <t>14 วัน</t>
        </is>
      </c>
      <c r="E34" t="inlineStr">
        <is>
          <t>2 เดือน</t>
        </is>
      </c>
      <c r="F34" t="inlineStr">
        <is>
          <t>3 เดือน</t>
        </is>
      </c>
      <c r="G34" t="inlineStr">
        <is>
          <t>4 เดือน</t>
        </is>
      </c>
      <c r="H34" t="inlineStr">
        <is>
          <t>5 เดือน</t>
        </is>
      </c>
      <c r="I34" t="inlineStr">
        <is>
          <t>2</t>
        </is>
      </c>
      <c r="J34" t="inlineStr">
        <is>
          <t>✅ คำตอบที่ถูกต้อง: ข้อ ข. 6-8 สัปดาห์
🎯 ทำไมข้อนี้ถึงถูก: การรักษา Tinea capitis ด้วย Griseofulvin ต้องให้ยานาน 6-8 สัปดาห์ เพื่อให้ยาเข้าจับกับเคราตินของเส้นผมใหม่และป้องกันการงอกของเชื้อรา
🔍 ข้ออื่นผิดเพราะอะไร:
• ข้อ ก. 1-2 สัปดาห์ สั้นเกินไป
• ข้อ ค. 2-4 สัปดาห์ สั้นเกินไปสำหรับการติดเชื้อที่รากผม
• ข้อ ง. 3-4 เดือน นานเกินไปสำหรับ tinea capitis ปกติ
• ข้อ จ. 1 สัปดาห์ ไม่ได้ผลในการรักษา</t>
        </is>
      </c>
      <c r="K34" t="inlineStr">
        <is>
          <t>-</t>
        </is>
      </c>
      <c r="L34" t="inlineStr">
        <is>
          <t>Fungal Infections</t>
        </is>
      </c>
      <c r="M34" t="inlineStr">
        <is>
          <t>Clinic</t>
        </is>
      </c>
      <c r="N34" t="inlineStr">
        <is>
          <t>ข้อ 32 Pharma Plus เล่มม่วง 2 - Fungal infection (เฉลยข้อ ข)</t>
        </is>
      </c>
      <c r="O34" t="inlineStr">
        <is>
          <t>Pharma Plus Review</t>
        </is>
      </c>
      <c r="P34" t="inlineStr">
        <is>
          <t>เล่มม่วง 2 (บทที่ 16: Infectious disorders)</t>
        </is>
      </c>
      <c r="Q34" t="inlineStr">
        <is>
          <t>CASE_P2_INF_C04</t>
        </is>
      </c>
      <c r="R34" t="inlineStr">
        <is>
          <t>Griseofulvin Regimen for Tinea Capitis</t>
        </is>
      </c>
    </row>
    <row r="35" ht="13.2" customHeight="1" s="49">
      <c r="A35" t="inlineStr">
        <is>
          <t>33</t>
        </is>
      </c>
      <c r="B35" t="inlineStr">
        <is>
          <t>[Case 4: Tinea capitis &amp; Antifungal therapy]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คำถาม: ข้อใดคือ กลไกการออกฤทธิ์ของยา griseofulvin</t>
        </is>
      </c>
      <c r="C35" t="inlineStr">
        <is>
          <t>-</t>
        </is>
      </c>
      <c r="D35" t="inlineStr">
        <is>
          <t>ยับยั้งการสังเคราะห์ ergosterol</t>
        </is>
      </c>
      <c r="E35" t="inlineStr">
        <is>
          <t>ยับยั้งการสร้าง mycolic acid ใน cell wall</t>
        </is>
      </c>
      <c r="F35" t="inlineStr">
        <is>
          <t>ยับยั้งการสร้าง mitosis ของ dermatophytes</t>
        </is>
      </c>
      <c r="G35" t="inlineStr">
        <is>
          <t>จับกับ phospholipids ยับยั้งการสร้าง cell wall</t>
        </is>
      </c>
      <c r="H35" t="inlineStr">
        <is>
          <t>จับกับ sterol ยับยั้งการสร้างผนังเซลล์</t>
        </is>
      </c>
      <c r="I35" t="inlineStr">
        <is>
          <t>4</t>
        </is>
      </c>
      <c r="J35" t="inlineStr">
        <is>
          <t>✅ คำตอบที่ถูกต้อง: ข้อ ง. ยับยั้งการสร้าง microtubule ทำให้หยุดการแบ่งเซลล์ในระยะ metaphase
🎯 ทำไมข้อนี้ถึงถูก: Griseofulvin ออกฤทธิ์จับกับ tubulin โปรตีนที่เป็นส่วนประกอบของ mitotic spindle ขัดขวางการทำงานของ microtubule ส่งผลให้การแบ่งเซลล์ของเชื้อราหยุดชะงักในระยะ Metaphase (arrests fungal cell mitosis in metaphase)
🔍 ข้ออื่นผิดเพราะอะไร:
• ข้อ ก. การยับยั้ง squalene epoxidase เป็นกลไกของยากลุ่ม allylamines เช่น terbinafine
• ข้อ ข. การยับยั้ง 14-alpha demethylase เป็นกลไกของยากลุ่ม azoles (itraconazole, fluconazole)
• ข้อ ค. การยับยั้งการสร้าง 1,3-beta-D-glucan synthase เป็นกลไกของยากลุ่ม echinocandins
• ข้อ จ. การจับกับ ergosterol ทำให้เกิดรูรั่วที่เยื่อหุ้มเซลล์ เป็นกลไกของยากลุ่ม polyenes เช่น amphotericin B, nystatin</t>
        </is>
      </c>
      <c r="K35" t="inlineStr">
        <is>
          <t>-</t>
        </is>
      </c>
      <c r="L35" t="inlineStr">
        <is>
          <t>Antifungal Agents</t>
        </is>
      </c>
      <c r="M35" t="inlineStr">
        <is>
          <t>Clinic</t>
        </is>
      </c>
      <c r="N35" t="inlineStr">
        <is>
          <t>ข้อ 33 Pharma Plus เล่มม่วง 2 - Fungal infection (เฉลยข้อ ง)</t>
        </is>
      </c>
      <c r="O35" t="inlineStr">
        <is>
          <t>Pharma Plus Review</t>
        </is>
      </c>
      <c r="P35" t="inlineStr">
        <is>
          <t>เล่มม่วง 2 (บทที่ 16: Infectious disorders)</t>
        </is>
      </c>
      <c r="Q35" t="inlineStr">
        <is>
          <t>CASE_P2_INF_C04</t>
        </is>
      </c>
      <c r="R35" t="inlineStr">
        <is>
          <t>Griseofulvin Mechanism of Action</t>
        </is>
      </c>
    </row>
    <row r="36" ht="13.2" customHeight="1" s="49">
      <c r="A36" t="inlineStr">
        <is>
          <t>34</t>
        </is>
      </c>
      <c r="B36" t="inlineStr">
        <is>
          <t>[Case 4: Tinea capitis &amp; Antifungal therapy]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คำถาม: ถ้าต้องการใช้สมุนไพรในการรักษาอาการดังกล่าว สมุนไพรที่เลือกใช้คือ</t>
        </is>
      </c>
      <c r="C36" t="inlineStr">
        <is>
          <t>-</t>
        </is>
      </c>
      <c r="D36" t="inlineStr">
        <is>
          <t>พญายอ</t>
        </is>
      </c>
      <c r="E36" t="inlineStr">
        <is>
          <t>ทองพันชั่ง</t>
        </is>
      </c>
      <c r="F36" t="inlineStr">
        <is>
          <t>มะแว้งต้น</t>
        </is>
      </c>
      <c r="G36" t="inlineStr">
        <is>
          <t>ใบบัวบก</t>
        </is>
      </c>
      <c r="H36" t="inlineStr">
        <is>
          <t>เปล้าน้อย</t>
        </is>
      </c>
      <c r="I36" t="inlineStr">
        <is>
          <t>2</t>
        </is>
      </c>
      <c r="J36" t="inlineStr">
        <is>
          <t>✅ คำตอบที่ถูกต้อง: ข้อ ข. ทองพันชั่ง
🎯 ทำไมข้อนี้ถึงถูก: สมุนไพรที่มีสรรพคุณเด่นในการรักษากลากเกลื้อนและเชื้อราบนผิวหนังคือ ทองพันชั่ง (Rhinacanthus nasutus)
🔍 ข้ออื่นผิดเพราะอะไร:
• ข้อ ก. พญายอ ใช้รักษาโรคจากเชื้อไวรัสเริม งูสวัด
• ข้อ ค. มะแว้งต้น ใช้แก้ไอ ขับเสมหะ
• ข้อ ง. ใบบัวบก ใช้สมานแผลและแก้อาการฟกช้ำ
• ข้อ จ. เปล้าน้อย ใช้รักษาแผลในกระเพาะอาหาร</t>
        </is>
      </c>
      <c r="K36" t="inlineStr">
        <is>
          <t>-</t>
        </is>
      </c>
      <c r="L36" t="inlineStr">
        <is>
          <t>Herbal Medicine</t>
        </is>
      </c>
      <c r="M36" t="inlineStr">
        <is>
          <t>Clinic</t>
        </is>
      </c>
      <c r="N36" t="inlineStr">
        <is>
          <t>ข้อ 34 Pharma Plus เล่มม่วง 2 - Fungal infection (เฉลยข้อ ข)</t>
        </is>
      </c>
      <c r="O36" t="inlineStr">
        <is>
          <t>Pharma Plus Review</t>
        </is>
      </c>
      <c r="P36" t="inlineStr">
        <is>
          <t>เล่มม่วง 2 (บทที่ 16: Infectious disorders)</t>
        </is>
      </c>
      <c r="Q36" t="inlineStr">
        <is>
          <t>CASE_P2_INF_C04</t>
        </is>
      </c>
      <c r="R36" t="inlineStr">
        <is>
          <t>Rhinacanthus Nasutus for Tinea</t>
        </is>
      </c>
    </row>
    <row r="37" ht="13.2" customHeight="1" s="49">
      <c r="A37" t="inlineStr">
        <is>
          <t>35</t>
        </is>
      </c>
      <c r="B37" t="inlineStr">
        <is>
          <t>[Case 4: Tinea capitis &amp; Antifungal therapy]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คำถาม: ที่ฉลากยา griseofulvin มีคำว่า micronized form ข้อดีของ micronized form คือข้อใด</t>
        </is>
      </c>
      <c r="C37" t="inlineStr">
        <is>
          <t>-</t>
        </is>
      </c>
      <c r="D37" t="inlineStr">
        <is>
          <t>เพื่อเพิ่มการกระจายตัวไปยังตำแหน่งที่ออกฤทธิ์</t>
        </is>
      </c>
      <c r="E37" t="inlineStr">
        <is>
          <t>เพื่อลด first pass metabolism</t>
        </is>
      </c>
      <c r="F37" t="inlineStr">
        <is>
          <t>เพื่อให้ยาอยู่ในร่างกายนานขึ้น</t>
        </is>
      </c>
      <c r="G37" t="inlineStr">
        <is>
          <t>เพื่อป้องกันการดื้อยาของเชื้อรา</t>
        </is>
      </c>
      <c r="H37" t="inlineStr">
        <is>
          <t>เพื่อเพิ่มการดูดซึมของยาจากทางเดินอาหาร</t>
        </is>
      </c>
      <c r="I37" t="inlineStr">
        <is>
          <t>5</t>
        </is>
      </c>
      <c r="J37" t="inlineStr">
        <is>
          <t>✅ คำตอบที่ถูกต้อง: ข้อ จ. เพื่อเพิ่มการดูดซึมของยาจากทางเดินอาหาร
🎯 ทำไมข้อนี้ถึงถูก: Griseofulvin จัดเป็นยา BCS Class II (low solubility, high permeability) โดยอัตราการดูดซึมถูกจำกัดด้วยอัตราการละลาย (dissolution rate-limited absorption) การลดขนาดอนุภาคเป็น micronized form ช่วยเพิ่มพื้นที่ผิวสัมผัสจำเพาะ (specific surface area) ทำให้ dissolution rate เพิ่มขึ้นตาม Noyes-Whitney equation ส่งผลให้การดูดซึมยาจากทางเดินอาหารเพิ่มขึ้นอย่างชัดเจน
🔍 ข้ออื่นผิดเพราะอะไร:
• ข้อ ก. ผิด ขนาดอนุภาคในรูปแบบยาเม็ดส่งผลต่อการละลายและการดูดซึมเข้าสู่กระแสเลือด ไม่ได้เปลี่ยน tissue distribution หลังดูดซึมแล้ว
• ข้อ ข. ผิด การลดขนาดอนุภาคไม่ได้ลด hepatic first-pass metabolism
• ข้อ ค. ผิด ไม่ได้มีผลยืดอายุครึ่งชีวิตการกำจัดยาออกจากร่างกาย
• ข้อ ง. ผิด ขนาดอนุภาคไม่ได้มีผลต่อการป้องกันกลไกการดื้อยาของเชื้อรา</t>
        </is>
      </c>
      <c r="K37" t="inlineStr">
        <is>
          <t>-</t>
        </is>
      </c>
      <c r="L37" t="inlineStr">
        <is>
          <t>Pharmaceutics and Drug Delivery</t>
        </is>
      </c>
      <c r="M37" t="inlineStr">
        <is>
          <t>Product</t>
        </is>
      </c>
      <c r="N37" t="inlineStr">
        <is>
          <t>ข้อ 35 Pharma Plus เล่มม่วง 2 - Fungal infection (เฉลยข้อ จ)</t>
        </is>
      </c>
      <c r="O37" t="inlineStr">
        <is>
          <t>Pharma Plus Review</t>
        </is>
      </c>
      <c r="P37" t="inlineStr">
        <is>
          <t>เล่มม่วง 2 (บทที่ 16: Infectious disorders)</t>
        </is>
      </c>
      <c r="Q37" t="inlineStr">
        <is>
          <t>CASE_P2_INF_C04</t>
        </is>
      </c>
      <c r="R37" t="inlineStr">
        <is>
          <t>Micronization and Bioavailability Enhancement</t>
        </is>
      </c>
    </row>
    <row r="38" ht="13.2" customHeight="1" s="49">
      <c r="A38" t="inlineStr">
        <is>
          <t>36</t>
        </is>
      </c>
      <c r="B38" t="inlineStr">
        <is>
          <t>[Case 4: Tinea capitis &amp; Antifungal therapy]
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
คำถาม: 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t>
        </is>
      </c>
      <c r="C38" t="inlineStr">
        <is>
          <t>-</t>
        </is>
      </c>
      <c r="D38" t="inlineStr">
        <is>
          <t>มีเฉพาะยาฉีดเท่านั้น</t>
        </is>
      </c>
      <c r="E38" t="inlineStr">
        <is>
          <t>มีเฉพาะยาใช้ภายนอก</t>
        </is>
      </c>
      <c r="F38" t="inlineStr">
        <is>
          <t>มีอาการข้างเคียงน้อย</t>
        </is>
      </c>
      <c r="G38" t="inlineStr">
        <is>
          <t>ถูกเมตาบอไลท์ช้า อยู่ในร่างกายได้นาน</t>
        </is>
      </c>
      <c r="H38" t="inlineStr">
        <is>
          <t>มีปฏิกิริยาระหว่างยาลดลง</t>
        </is>
      </c>
      <c r="I38" t="inlineStr">
        <is>
          <t>4</t>
        </is>
      </c>
      <c r="J38" t="inlineStr">
        <is>
          <t>✅ คำตอบที่ถูกต้อง: ข้อ ง. ถูกเมตาบอไลท์ช้า อยู่ในร่างกายได้นาน
🎯 ทำไมข้อนี้ถึงถูก: Itraconazole มีคุณสมบัติ lipophilic สูงมาก สะสมในเนื้อเยื่อเคราติน ผิวหนัง และเล็บได้ดี และมี terminal half-life ยาวนาน (30-40 ชั่วโมง) ทำให้ยายังคงอยู่ในเนื้อเยื่อผิวหนังและออกฤทธิ์ฆ่าเชื้อราได้อย่างต่อเนื่องแม้จะหยุดรับประทานยาไปแล้วหลายสัปดาห์ (tissue persistence)
🔍 ข้ออื่นผิดเพราะอะไร:
• ข้อ ก. ผิด เพราะ itraconazole มีทั้งรูปแบบยารับประทาน (แคปซูล, ยาน้ำเชื่อม) และยาฉีด ไม่ได้มีเฉพาะยาฉีด
• ข้อ ข. ผิด เพราะมีรูปแบบยารับประทานเป็นหลัก
• ข้อ ค. ผิด Itraconazole มีข้อควรระวังเรื่อง hepatotoxicity และ negative inotropic effect (ห้ามใช้ใน heart failure)
• ข้อ จ. ผิด Itraconazole เป็น potent CYP3A4 inhibitor ทำให้เกิด drug interaction กับยาอื่นมากมาย ไม่ใช่ลดลง</t>
        </is>
      </c>
      <c r="K38" t="inlineStr">
        <is>
          <t>-</t>
        </is>
      </c>
      <c r="L38" t="inlineStr">
        <is>
          <t>Antifungal Agents</t>
        </is>
      </c>
      <c r="M38" t="inlineStr">
        <is>
          <t>Clinic</t>
        </is>
      </c>
      <c r="N38" t="inlineStr">
        <is>
          <t>ข้อ 36 Pharma Plus เล่มม่วง 2 - Fungal infection (เฉลยข้อ ง)</t>
        </is>
      </c>
      <c r="O38" t="inlineStr">
        <is>
          <t>Pharma Plus Review</t>
        </is>
      </c>
      <c r="P38" t="inlineStr">
        <is>
          <t>เล่มม่วง 2 (บทที่ 16: Infectious disorders)</t>
        </is>
      </c>
      <c r="Q38" t="inlineStr">
        <is>
          <t>-</t>
        </is>
      </c>
      <c r="R38" t="inlineStr">
        <is>
          <t>Azole Antifungals Pharmacokinetics and Properties</t>
        </is>
      </c>
    </row>
    <row r="39" ht="13.2" customHeight="1" s="49">
      <c r="A39" t="inlineStr">
        <is>
          <t>37</t>
        </is>
      </c>
      <c r="B39" t="inlineStr">
        <is>
          <t>Case 4: Tinea capitis &amp; Antifungal therapy
คำถาม: จากโครงสร้างยา Itraconazole สารนี้มีคุณสมบัติเป็นอย่างไร</t>
        </is>
      </c>
      <c r="C39" t="inlineStr">
        <is>
          <t>-</t>
        </is>
      </c>
      <c r="D39" t="inlineStr">
        <is>
          <t>เป็นกรดอ่อน</t>
        </is>
      </c>
      <c r="E39" t="inlineStr">
        <is>
          <t>เป็นเบสอ่อน</t>
        </is>
      </c>
      <c r="F39" t="inlineStr">
        <is>
          <t>ละลายได้ดีในน้ำ</t>
        </is>
      </c>
      <c r="G39" t="inlineStr">
        <is>
          <t>ละลายได้ดีใน methanol</t>
        </is>
      </c>
      <c r="H39" t="inlineStr">
        <is>
          <t>ละลายได้ดีในสารละลายเบสแก่</t>
        </is>
      </c>
      <c r="I39" t="inlineStr">
        <is>
          <t>2</t>
        </is>
      </c>
      <c r="J39" t="inlineStr">
        <is>
          <t>✅ คำตอบที่ถูกต้อง: ข้อ ข. เป็นเบสอ่อน
🎯 ทำไมข้อนี้ถึงถูก: โครงสร้างทางเคมีของ Itraconazole มีไนโตรเจนอะตอมบนวง Triazole และ Piperazine rings ที่สามารถรับโปรตอนได้ ทำให้โมเลกุลมีคุณสมบัติเป็น เบสอ่อน (weak base มีค่า pKa ประมาณ 3.7) ซึ่งจะแตกตัวเป็นไอออนและละลายได้ดีในสภาวะที่เป็นกรดสูงในกระเพาะอาหาร
🔍 ข้ออื่นผิดเพราะอะไร:
• ข้อ ก. ผิด Itraconazole ไม่ได้มีหมู่ฟังก์ชันที่เป็นกรด เช่น carboxylic acid หรือ phenol
• ข้อ ค. ผิด Itraconazole เป็นสารที่ละลายน้ำได้แย่มาก (practically insoluble in water, Log P ~ 5.66)
• ข้อ ง. ผิด ละลายใน methanol ได้ค่อนข้างจำกัด ละลายได้ดีกว่าใน dichloromethane
• ข้อ จ. ผิด ในสารละลายเบสแก่ยาจะอยู่ในรูปไม่แตกตัว (unionized form) ทำให้ไม่ละลายน้ำ</t>
        </is>
      </c>
      <c r="K39" t="inlineStr">
        <is>
          <t>-</t>
        </is>
      </c>
      <c r="L39" t="inlineStr">
        <is>
          <t>Medicinal Chemistry</t>
        </is>
      </c>
      <c r="M39" t="inlineStr">
        <is>
          <t>Product</t>
        </is>
      </c>
      <c r="N39" t="inlineStr">
        <is>
          <t>ข้อ 37 Pharma Plus เล่มม่วง 2 - Fungal infection (เฉลยข้อ ข)</t>
        </is>
      </c>
      <c r="O39" t="inlineStr">
        <is>
          <t>Pharma Plus Review</t>
        </is>
      </c>
      <c r="P39" t="inlineStr">
        <is>
          <t>เล่มม่วง 2 (บทที่ 16: Infectious disorders)</t>
        </is>
      </c>
      <c r="Q39" t="inlineStr">
        <is>
          <t>-</t>
        </is>
      </c>
      <c r="R39" t="inlineStr">
        <is>
          <t>Itraconazole Acid-Base Properties</t>
        </is>
      </c>
    </row>
    <row r="40" ht="13.2" customHeight="1" s="49">
      <c r="A40" t="inlineStr">
        <is>
          <t>38</t>
        </is>
      </c>
      <c r="B40" t="inlineStr">
        <is>
          <t>Case 4: Tinea capitis &amp; Antifungal therapy
คำถาม: Itraconazole เป็น high lipophilic at pH 8.1 Log P = 5.96 (octanol/water) pKa= 3.7 การเพิ่ม dissolution ข้อใดผิด</t>
        </is>
      </c>
      <c r="C40" t="inlineStr">
        <is>
          <t>-</t>
        </is>
      </c>
      <c r="D40" t="inlineStr">
        <is>
          <t>ใช้ crystalline Itraconazole</t>
        </is>
      </c>
      <c r="E40" t="inlineStr">
        <is>
          <t>ใช้ micronized Itraconazole</t>
        </is>
      </c>
      <c r="F40" t="inlineStr">
        <is>
          <t>SLS ในตำรับ</t>
        </is>
      </c>
      <c r="G40" t="inlineStr">
        <is>
          <t>เตรียมแบบ Solid dispersion</t>
        </is>
      </c>
      <c r="H40" t="inlineStr">
        <is>
          <t>ไม่มีข้อใดถูก</t>
        </is>
      </c>
      <c r="I40" t="inlineStr">
        <is>
          <t>1</t>
        </is>
      </c>
      <c r="J40" t="inlineStr">
        <is>
          <t>✅ คำตอบที่ถูกต้อง: ข้อ ก. ใช้ crystalline Itraconazole
🎯 ทำไมข้อนี้ถึงถูก: ยาที่มีโครงสร้างผลึกแบบ crystalline form จะมีพลังงานแลตทิซ (crystal lattice energy) สูง ทำให้โมเลกุลหลุดออกจากผลึกได้ยาก จึงมีอัตราการละลายต่ำกว่า amorphous form การใช้ crystalline form จึงไม่ได้ช่วยเพิ่ม dissolution ของยา ดังนั้นข้อ ก จึงเป็นข้อที่ผิด (ในทางอุตสาหกรรม ยาแคปซูล Sporanox เตรียมในรูป amorphous solid dispersion เคลือบบน sugar beads)
🔍 ข้ออื่นผิดเพราะอะไร:
• ข้อ ข. การใช้ micronized form ช่วยเพิ่มพื้นที่ผิว ทำให้อัตราการละลายเพิ่มขึ้นจริง
• ข้อ ค. การเติม surfactant เช่น Sodium Lauryl Sulfate (SLS) ช่วยเพิ่ม wetting และ solubilization จริง
• ข้อ ง. การเตรียมแบบ Solid dispersion ด้วยโพลิเมอร์ hydrophilic (เช่น HPMC) ช่วยตรึงยาในรูป amorphous form ทำให้ละลายได้เร็วขึ้นอย่างมาก
• ข้อ จ. ผิด เพราะข้อ ก เป็นข้อที่ผิดอย่างชัดเจน</t>
        </is>
      </c>
      <c r="K40" t="inlineStr">
        <is>
          <t>-</t>
        </is>
      </c>
      <c r="L40" t="inlineStr">
        <is>
          <t>Pharmaceutics and Drug Delivery</t>
        </is>
      </c>
      <c r="M40" t="inlineStr">
        <is>
          <t>Product</t>
        </is>
      </c>
      <c r="N40" t="inlineStr">
        <is>
          <t>ข้อ 38 Pharma Plus เล่มม่วง 2 - Fungal infection (เฉลยข้อ ก)</t>
        </is>
      </c>
      <c r="O40" t="inlineStr">
        <is>
          <t>Pharma Plus Review</t>
        </is>
      </c>
      <c r="P40" t="inlineStr">
        <is>
          <t>เล่มม่วง 2 (บทที่ 16: Infectious disorders)</t>
        </is>
      </c>
      <c r="Q40" t="inlineStr">
        <is>
          <t>-</t>
        </is>
      </c>
      <c r="R40" t="inlineStr">
        <is>
          <t>Dissolution Enhancement of Itraconazole</t>
        </is>
      </c>
    </row>
    <row r="41" ht="13.2" customHeight="1" s="49">
      <c r="A41" t="inlineStr">
        <is>
          <t>39</t>
        </is>
      </c>
      <c r="B41" t="inlineStr">
        <is>
          <t>[Case: ชายอายุ 38 ปี เป็นเริมที่อวัยวะเพศ]
นายสมชาติ อายุ 38 ปี มาพบแพทย์ที่รพ. มีอาการตุ่มน้ำใสเล็กๆประมาณ 4-5 จุด บริเวณอวัยวะเพศ เคยเป็นแบบนี้มาแล้ว 1 ครั้ง จากนั้นมีการป้าย (swab) บริเวณแผลดังกล่าวเพื่อนำไปวิเคราะห์ แพทย์วินิจฉัยจากการตรวจร่างกายว่าเป็นเริมที่อวัยวะเพศ
คำถาม: ยาใดที่ควรจ่ายให้ผู้ป่วยรายนี้ จนกว่าจะทราบผลการวิเคราะห์ใน 3-4 วัน</t>
        </is>
      </c>
      <c r="C41" t="inlineStr">
        <is>
          <t>-</t>
        </is>
      </c>
      <c r="D41" t="inlineStr">
        <is>
          <t>Amantadine</t>
        </is>
      </c>
      <c r="E41" t="inlineStr">
        <is>
          <t>Lamivudine</t>
        </is>
      </c>
      <c r="F41" t="inlineStr">
        <is>
          <t>Ribavarin</t>
        </is>
      </c>
      <c r="G41" t="inlineStr">
        <is>
          <t>Valacyclovir</t>
        </is>
      </c>
      <c r="H41" t="inlineStr">
        <is>
          <t>Zanamivir</t>
        </is>
      </c>
      <c r="I41" t="inlineStr">
        <is>
          <t>4</t>
        </is>
      </c>
      <c r="J41" t="inlineStr">
        <is>
          <t>✅ คำตอบที่ถูกต้อง: ข้อ ง. Valacyclovir
🎯 ทำไมข้อนี้ถึงถูก: ผู้ป่วยมีอาการตุ่มน้ำใสแตกเป็นแผลเจ็บแสบบริเวณอวัยวะเพศ วินิจฉัยเบื้องต้นเป็นโรคเริมที่อวัยวะเพศ (Genital herpes: HSV-2) ยาต้านไวรัสมาตรฐานที่ควรเริ่มให้ทันทีโดยไม่ต้องรอผลตรวจเชื้อคือ Valacyclovir (หรือ Acyclovir) ชนิดรับประทาน ซึ่ง Valacyclovir เป็น L-valyl ester prodrug มี bioavailability สูงกว่า acyclovir 3-5 เท่า ทำให้รับประทานวันละ 2 ครั้ง เพิ่มความร่วมมือในการใช้ยา
🔍 ข้ออื่นผิดเพราะอะไร:
• ข้อ ก. Amantadine เป็นยาต้านไวรัสไข้หวัดใหญ่ Influenza A ไม่มีฤทธิ์ต้านเชื้อ Herpes simplex virus (HSV)
• ข้อ ข. Lamivudine เป็นยาต้านไวรัส HIV และ Hepatitis B virus ไม่ใช่ยาสำหรับ HSV
• ข้อ ค. Ribavirin เป็นยาสำหรับรักษาไวรัสตับอักเสบซี (HCV) และ RSV ไม่ใช่ first-line สำหรับ genital herpes
• ข้อ จ. Zanamivir เป็น neuraminidase inhibitor สำหรับรักษาไข้หวัดใหญ่ Influenza A และ B</t>
        </is>
      </c>
      <c r="K41" t="inlineStr">
        <is>
          <t>-</t>
        </is>
      </c>
      <c r="L41" t="inlineStr">
        <is>
          <t>Viral Infections</t>
        </is>
      </c>
      <c r="M41" t="inlineStr">
        <is>
          <t>Clinic</t>
        </is>
      </c>
      <c r="N41" t="inlineStr">
        <is>
          <t>ข้อ 39 Pharma Plus เล่มม่วง 2 - Herpes (เฉลยข้อ ง)</t>
        </is>
      </c>
      <c r="O41" t="inlineStr">
        <is>
          <t>Pharma Plus Review</t>
        </is>
      </c>
      <c r="P41" t="inlineStr">
        <is>
          <t>เล่มม่วง 2 (บทที่ 16: Infectious disorders)</t>
        </is>
      </c>
      <c r="Q41" t="inlineStr">
        <is>
          <t>CASE_P2_INF_C05</t>
        </is>
      </c>
      <c r="R41" t="inlineStr">
        <is>
          <t>Genital Herpes Pharmacotherapy</t>
        </is>
      </c>
    </row>
    <row r="42" ht="13.2" customHeight="1" s="49">
      <c r="A42" t="inlineStr">
        <is>
          <t>40</t>
        </is>
      </c>
      <c r="B42" t="inlineStr">
        <is>
          <t>[Case: ชายอายุ 38 ปี เป็นเริมที่อวัยวะเพศ]
นายสมชาติ กลับมาโรงพยาบาลใน 2 สัปดาห์ต่อมา แล้วบอกว่า ยาที่ให้ไปไม่ทำให้เขามีอาการดีขึ้น และแผลบริเวณอวัยวะเพศยังไม่หาย จากการสอบถามการรับประทานยาพบว่า รับประทานถูกต้องครบถ้วน จากนั้นได้ทำการป้าย (swab) บริเวณแผลอีกครั้งเพื่อวิเคราะห์ พบว่า Herpes Simplex เป็นสายพันธุ์ Acyclovir- resistant HSV
คำถาม: จึงควรเปลี่ยนเป็นยาชนิดใดในการรักษา</t>
        </is>
      </c>
      <c r="C42" t="inlineStr">
        <is>
          <t>-</t>
        </is>
      </c>
      <c r="D42" t="inlineStr">
        <is>
          <t>Amantadine</t>
        </is>
      </c>
      <c r="E42" t="inlineStr">
        <is>
          <t>Foscarnet</t>
        </is>
      </c>
      <c r="F42" t="inlineStr">
        <is>
          <t>Trifluridine</t>
        </is>
      </c>
      <c r="G42" t="inlineStr">
        <is>
          <t>Idoxuridine</t>
        </is>
      </c>
      <c r="H42" t="inlineStr">
        <is>
          <t>Ribavirin</t>
        </is>
      </c>
      <c r="I42" t="inlineStr">
        <is>
          <t>2</t>
        </is>
      </c>
      <c r="J42" t="inlineStr">
        <is>
          <t>✅ คำตอบที่ถูกต้อง: ข้อ ข. Foscarnet
🎯 ทำไมข้อนี้ถึงถูก: เมื่อผู้ป่วยได้รับ acyclovir หรือ valacyclovir ครบ 2 สัปดาห์แล้วอาการไม่ดีขึ้น บ่งชี้ถึงภาวะดื้อยา (Acyclovir-resistant HSV) ซึ่งส่วนใหญ่เกิดจากการกลายพันธุ์จนขาดเอนไซม์ viral thymidine kinase (TK-deficient mutants) ยาที่ต้องเปลี่ยนไปใช้คือ Foscarnet (phosphonoformic acid) เนื่องจาก foscarnet ออกฤทธิ์ยับยั้ง viral DNA polymerase ได้โดยตรงโดยไม่ต้องอาศัยการกระตุ้นผ่านเอนไซม์ thymidine kinase
🔍 ข้ออื่นผิดเพราะอะไร:
• ข้อ ก. Amantadine ไม่ใช่ยาสำหรับ HSV
• ข้อ ค. Trifluridine เป็นยาหยอดตาสำหรับ herpes simplex keratitis ไม่ได้ใช้รักษา systemic genital herpes
• ข้อ ง. Idoxuridine เป็นยาเฉพาะที่สำหรับ keratitis และมีความเป็นพิษสูง
• ข้อ จ. Ribavirin ไม่มีบทบาทในการรักษา acyclovir-resistant genital herpes</t>
        </is>
      </c>
      <c r="K42" t="inlineStr">
        <is>
          <t>-</t>
        </is>
      </c>
      <c r="L42" t="inlineStr">
        <is>
          <t>Viral Infections</t>
        </is>
      </c>
      <c r="M42" t="inlineStr">
        <is>
          <t>Clinic</t>
        </is>
      </c>
      <c r="N42" t="inlineStr">
        <is>
          <t>ข้อ 40 Pharma Plus เล่มม่วง 2 - Herpes (เฉลยข้อ ข)</t>
        </is>
      </c>
      <c r="O42" t="inlineStr">
        <is>
          <t>Pharma Plus Review</t>
        </is>
      </c>
      <c r="P42" t="inlineStr">
        <is>
          <t>เล่มม่วง 2 (บทที่ 16: Infectious disorders)</t>
        </is>
      </c>
      <c r="Q42" t="inlineStr">
        <is>
          <t>CASE_P2_INF_C05</t>
        </is>
      </c>
      <c r="R42" t="inlineStr">
        <is>
          <t>Acyclovir-Resistant Herpes and Foscarnet</t>
        </is>
      </c>
    </row>
    <row r="43" ht="13.2" customHeight="1" s="49">
      <c r="A43" t="inlineStr">
        <is>
          <t>41</t>
        </is>
      </c>
      <c r="B43" t="inlineStr">
        <is>
          <t>ยาใดต่อไปนี้ที่อาจทำให้เกิดภาวะชักได้</t>
        </is>
      </c>
      <c r="C43" t="inlineStr">
        <is>
          <t>-</t>
        </is>
      </c>
      <c r="D43" t="inlineStr">
        <is>
          <t>Amantadine</t>
        </is>
      </c>
      <c r="E43" t="inlineStr">
        <is>
          <t>Trifluridine</t>
        </is>
      </c>
      <c r="F43" t="inlineStr">
        <is>
          <t>Idoxuridine</t>
        </is>
      </c>
      <c r="G43" t="inlineStr">
        <is>
          <t>Ribavirin</t>
        </is>
      </c>
      <c r="H43" t="inlineStr">
        <is>
          <t>Foscarnet</t>
        </is>
      </c>
      <c r="I43" t="inlineStr">
        <is>
          <t>5</t>
        </is>
      </c>
      <c r="J43" t="inlineStr">
        <is>
          <t>✅ คำตอบที่ถูกต้อง: ข้อ จ. Foscarnet
🎯 ทำไมข้อนี้ถึงถูก: Foscarnet มีความสามารถในการจับกับไอออนประจุบวกในเลือด (chelates divalent metal ions) ทำให้เกิดภาวะแคลเซียมในเลือดต่ำอย่างรุนแรง (hypocalcemia) ร่วมกับ hypomagnesemia และ hypokalemia ซึ่งการเปลี่ยนแปลงของอิเล็กโทรไลต์ดังกล่าวและภาวะพิษต่อระบบประสาทส่วนกลางเป็นสาเหตุสำคัญที่ทำให้เกิดอาการชัก (seizures) ได้บ่อย
🔍 ข้ออื่นผิดเพราะอะไร:
• ข้อ ก. Amantadine อาจทำให้เกิดอาการนอนไม่หลับ กระวนกระวาย หรือ hallucinations ได้บ้าง แต่ Foscarnet สัมพันธ์กับภาวะชักจาก hypocalcemia ชัดเจนที่สุด
• ข้อ ข. Trifluridine เป็นยาหยอดตา ผลข้างเคียงทางระบบประสาทต่ำมาก
• ข้อ ค. Idoxuridine เป็นยาเฉพาะที่ตา ไม่ทำให้เกิด systemic seizures
• ข้อ ง. Ribavirin ผลข้างเคียงหลักคือ hemolytic anemia ไม่ใช่ชัก</t>
        </is>
      </c>
      <c r="K43" t="inlineStr">
        <is>
          <t>-</t>
        </is>
      </c>
      <c r="L43" t="inlineStr">
        <is>
          <t>Adverse Drug Reactions</t>
        </is>
      </c>
      <c r="M43" t="inlineStr">
        <is>
          <t>Clinic</t>
        </is>
      </c>
      <c r="N43" t="inlineStr">
        <is>
          <t>ข้อ 41 Pharma Plus เล่มม่วง 2 - Herpes (เฉลยข้อ จ)</t>
        </is>
      </c>
      <c r="O43" t="inlineStr">
        <is>
          <t>Pharma Plus Review</t>
        </is>
      </c>
      <c r="P43" t="inlineStr">
        <is>
          <t>เล่มม่วง 2 (บทที่ 16: Infectious disorders)</t>
        </is>
      </c>
      <c r="Q43" t="inlineStr">
        <is>
          <t>-</t>
        </is>
      </c>
      <c r="R43" t="inlineStr">
        <is>
          <t>Foscarnet-Induced Seizures and Electrolyte Disturbance</t>
        </is>
      </c>
    </row>
    <row r="44" ht="13.2" customHeight="1" s="49">
      <c r="A44" t="inlineStr">
        <is>
          <t>42</t>
        </is>
      </c>
      <c r="B44" t="inlineStr">
        <is>
          <t>สูตรโครงสร้างใดต่อไปนี้หมายถึงยา acyclovir</t>
        </is>
      </c>
      <c r="C44" t="inlineStr">
        <is>
          <t>-</t>
        </is>
      </c>
      <c r="D44" t="inlineStr">
        <is>
          <t>[โครงสร้าง Zidovudine (AZT): เบส Thymine ต่อกับหมู่วงน้ำตาลที่มีหมู่อะไซโด (N=N=N) และหมู่ HO-]</t>
        </is>
      </c>
      <c r="E44" t="inlineStr">
        <is>
          <t>[โครงสร้าง Sulfamethoxazole (ระบุ COTRIMOXAZOLE): H2N-Ph-SO2NH-(5-methylisoxazole)]</t>
        </is>
      </c>
      <c r="F44" t="inlineStr">
        <is>
          <t>[โครงสร้าง Ceftriaxone / Cephalosporin: วงเบตา-แลกแทมเชื่อมกับ aminothiazolyl-methoxyimino และ triazine ring]</t>
        </is>
      </c>
      <c r="G44" t="inlineStr">
        <is>
          <t>[โครงสร้าง Acyclovir: เบสกัวนีน (Guanine) เชื่อมกับสายข้าง Acyclic 2-hydroxyethoxymethyl group (CH2-O-CH2-CH2-OH)]</t>
        </is>
      </c>
      <c r="H44" t="inlineStr">
        <is>
          <t>[โครงสร้าง Ciprofloxacin: วง Quinolone ต่อกับฟลูออรีน, พิเพอราซีน และไซโคลโพรพิล]</t>
        </is>
      </c>
      <c r="I44" t="inlineStr">
        <is>
          <t>4</t>
        </is>
      </c>
      <c r="J44" t="inlineStr">
        <is>
          <t>✅ คำตอบที่ถูกต้อง: ข้อ ง. โครงสร้างที่มี Guanine เชื่อมกับ acyclic side chain (2-hydroxyethoxymethyl group)
🎯 ทำไมข้อนี้ถึงถูก: Acyclovir (acycloguanosine) เป็นอนุพันธ์ของพิวรีนนิวคลีโอไซด์ (guanine analogue) ที่มีโครงสร้างประกอบด้วยเบสกัวนีน (Guanine) เชื่อมต่อกับสายไฮโดรคาร์บอนแบบเปิดที่ไม่มีวงน้ำตาลไรโบส คือหมู่ 2-hydroxyethoxymethyl group (-CH2-O-CH2-CH2-OH) ซึ่งตรงกับโครงสร้างในตัวเลือก ง
🔍 ข้ออื่นผิดเพราะอะไร:
• ข้อ ก. คือโครงสร้างของ Zidovudine (AZT) ซึ่งมีเบส thymine และหมู่อะไซโด (-N3) บนวงน้ำตาล
• ข้อ ข. คือโครงสร้างของ Sulfamethoxazole (วง sulfonamide ต่อกับ 5-methylisoxazole)
• ข้อ ค. คือโครงสร้างของ Ceftriaxone (ยากลุ่ม cephalosporin ที่มีวง beta-lactam และ dihydrothiazine)
• ข้อ จ. คือโครงสร้างของ Ciprofloxacin (ยากลุ่ม fluoroquinolone ที่มีวง cyclopropyl และ piperazine)</t>
        </is>
      </c>
      <c r="K44" t="inlineStr">
        <is>
          <t>-</t>
        </is>
      </c>
      <c r="L44" t="inlineStr">
        <is>
          <t>Medicinal Chemistry</t>
        </is>
      </c>
      <c r="M44" t="inlineStr">
        <is>
          <t>Product</t>
        </is>
      </c>
      <c r="N44" t="inlineStr">
        <is>
          <t>ข้อ 42 Pharma Plus เล่มม่วง 2 - Herpes (เฉลยข้อ ง)</t>
        </is>
      </c>
      <c r="O44" t="inlineStr">
        <is>
          <t>Pharma Plus Review</t>
        </is>
      </c>
      <c r="P44" t="inlineStr">
        <is>
          <t>เล่มม่วง 2 (บทที่ 16: Infectious disorders)</t>
        </is>
      </c>
      <c r="Q44" t="inlineStr">
        <is>
          <t>-</t>
        </is>
      </c>
      <c r="R44" t="inlineStr">
        <is>
          <t>Acyclovir Chemical Structure</t>
        </is>
      </c>
    </row>
    <row r="45" ht="13.2" customHeight="1" s="49">
      <c r="A45" t="inlineStr">
        <is>
          <t>43</t>
        </is>
      </c>
      <c r="B45" t="inlineStr">
        <is>
          <t>Acyclovir ไม่มีข้อบ่งใช้ในโรคใดต่อไปนี้</t>
        </is>
      </c>
      <c r="C45" t="inlineStr">
        <is>
          <t>-</t>
        </is>
      </c>
      <c r="D45" t="inlineStr">
        <is>
          <t>HSV-1 และ 2</t>
        </is>
      </c>
      <c r="E45" t="inlineStr">
        <is>
          <t>CMV</t>
        </is>
      </c>
      <c r="F45" t="inlineStr">
        <is>
          <t>Varicella</t>
        </is>
      </c>
      <c r="G45" t="inlineStr">
        <is>
          <t>HPV</t>
        </is>
      </c>
      <c r="H45" t="inlineStr">
        <is>
          <t>HHV</t>
        </is>
      </c>
      <c r="I45" t="inlineStr">
        <is>
          <t>2</t>
        </is>
      </c>
      <c r="J45" t="inlineStr">
        <is>
          <t>✅ คำตอบที่ถูกต้อง: ข้อ ข. CMV
🎯 ทำไมข้อนี้ถึงถูก: Acyclovir ไม่มีประสิทธิภาพในการรักษา Cytomegalovirus (CMV) เนื่องจากเชื้อ CMV ขาดเอนไซม์ viral thymidine kinase (TK) ทำให้ไม่สามารถเติมหมู่ฟอสเฟตให้ acyclovir กลายเป็นรูป active monophosphate ได้ การรักษา CMV จึงต้องใช้ยา Ganciclovir หรือ Foscarnet ซึ่งอาศัยเอนไซม์ UL97 kinase แทน (หมายเหตุ: HPV ในข้อ ง ก็ไม่มีข้อบ่งใช้เช่นกัน แต่ในบริบทของกลุ่ม Herpesviridae ข้อ ข CMV เด่นชัดที่สุด)
🔍 ข้ออื่นผิดเพราะอะไร:
• ข้อ ก. HSV-1 และ HSV-2 เป็นข้อบ่งใช้หลักอันดับหนึ่งของ acyclovir
• ข้อ ค. Varicella-Zoster Virus (VZV: โรคสุกใสและงูสวัด) เป็นข้อบ่งใช้มาตรฐานของ acyclovir
• ข้อ ง. HPV (Human Papillomavirus) เป็นไวรัสไม่มีเปลือกหุ้มที่ก่อโรคหูด ไม่ตอบสนองต่อ acyclovir
• ข้อ จ. HHV (Human Herpesvirus ชนิดต่างๆ เช่น EBV) ตอบสนองต่อ acyclovir ได้ในบางสภาวะ</t>
        </is>
      </c>
      <c r="K45" t="inlineStr">
        <is>
          <t>-</t>
        </is>
      </c>
      <c r="L45" t="inlineStr">
        <is>
          <t>Viral Infections</t>
        </is>
      </c>
      <c r="M45" t="inlineStr">
        <is>
          <t>Clinic</t>
        </is>
      </c>
      <c r="N45" t="inlineStr">
        <is>
          <t>ข้อ 43 Pharma Plus เล่มม่วง 2 - Herpes (เฉลยข้อ ข)</t>
        </is>
      </c>
      <c r="O45" t="inlineStr">
        <is>
          <t>Pharma Plus Review</t>
        </is>
      </c>
      <c r="P45" t="inlineStr">
        <is>
          <t>เล่มม่วง 2 (บทที่ 16: Infectious disorders)</t>
        </is>
      </c>
      <c r="Q45" t="inlineStr">
        <is>
          <t>-</t>
        </is>
      </c>
      <c r="R45" t="inlineStr">
        <is>
          <t>Acyclovir Spectrum and Clinical Indications</t>
        </is>
      </c>
    </row>
    <row r="46" ht="13.2" customHeight="1" s="49">
      <c r="A46" t="inlineStr">
        <is>
          <t>44</t>
        </is>
      </c>
      <c r="B46" t="inlineStr">
        <is>
          <t>ยาในข้อใดต่อไปนี้สามารถเข้าสู่ vitreous humor ได้ดี ทำให้มีประสิทธิภาพสูงในการรักษา cytomegalovirus retinitis</t>
        </is>
      </c>
      <c r="C46" t="inlineStr">
        <is>
          <t>-</t>
        </is>
      </c>
      <c r="D46" t="inlineStr">
        <is>
          <t>Acyclovir</t>
        </is>
      </c>
      <c r="E46" t="inlineStr">
        <is>
          <t>Ganciclovir</t>
        </is>
      </c>
      <c r="F46" t="inlineStr">
        <is>
          <t>Valacyclovir</t>
        </is>
      </c>
      <c r="G46" t="inlineStr">
        <is>
          <t>Pencyclovir</t>
        </is>
      </c>
      <c r="H46" t="inlineStr">
        <is>
          <t>Famciclovir</t>
        </is>
      </c>
      <c r="I46" t="inlineStr">
        <is>
          <t>2</t>
        </is>
      </c>
      <c r="J46" t="inlineStr">
        <is>
          <t>✅ คำตอบที่ถูกต้อง: ข้อ ข. Ganciclovir
🎯 ทำไมข้อนี้ถึงถูก: Ganciclovir เป็นยาต้านไวรัสมาตรฐานในการรักษา Cytomegalovirus (CMV) retinitis ในผู้ป่วยภูมิคุ้มกันบกพร่อง (เช่น ผู้ป่วยเอดส์) โดยตัวยาสามารถกระจายตัวและผ่านเข้าสู่วุ้นตา (vitreous humor) ได้ดีเยี่ยมทั้งจากการให้ทางหลอดเลือดดำหรือการฉีดเข้าวุ้นตาโดยตรง (intravitreal injection)
🔍 ข้ออื่นผิดเพราะอะไร:
• ข้อ ก. Acyclovir ไม่มีประสิทธิภาพต่อเชื้อ CMV
• ข้อ ค. Valacyclovir เป็น prodrug ของ acyclovir จึงไม่มีผลต่อ CMV เช่นกัน
• ข้อ ง. Penciclovir ใช้รักษา HSV และ VZV ไม่ใช่ยาตัวเลือกสำหรับ CMV retinitis
• ข้อ จ. Famciclovir เป็น prodrug ของ penciclovir ใช้สำหรับ HSV และ VZV</t>
        </is>
      </c>
      <c r="K46" t="inlineStr">
        <is>
          <t>-</t>
        </is>
      </c>
      <c r="L46" t="inlineStr">
        <is>
          <t>Viral Infections</t>
        </is>
      </c>
      <c r="M46" t="inlineStr">
        <is>
          <t>Clinic</t>
        </is>
      </c>
      <c r="N46" t="inlineStr">
        <is>
          <t>ข้อ 44 Pharma Plus เล่มม่วง 2 - Herpes (เฉลยข้อ ข)</t>
        </is>
      </c>
      <c r="O46" t="inlineStr">
        <is>
          <t>Pharma Plus Review</t>
        </is>
      </c>
      <c r="P46" t="inlineStr">
        <is>
          <t>เล่มม่วง 2 (บทที่ 16: Infectious disorders)</t>
        </is>
      </c>
      <c r="Q46" t="inlineStr">
        <is>
          <t>-</t>
        </is>
      </c>
      <c r="R46" t="inlineStr">
        <is>
          <t>Ganciclovir in CMV Retinitis</t>
        </is>
      </c>
    </row>
    <row r="47" ht="13.2" customHeight="1" s="49">
      <c r="A47" t="inlineStr">
        <is>
          <t>45</t>
        </is>
      </c>
      <c r="B47" t="inlineStr">
        <is>
          <t>สมุนไพรในข้อใดที่อาจรักษาโรคเริมและงูสวัดได้</t>
        </is>
      </c>
      <c r="C47" t="inlineStr">
        <is>
          <t>-</t>
        </is>
      </c>
      <c r="D47" t="inlineStr">
        <is>
          <t>ยาแคปซูลสกัดใบฟ้าทะลายโจร</t>
        </is>
      </c>
      <c r="E47" t="inlineStr">
        <is>
          <t>ใบชุมเห็ดเทศ</t>
        </is>
      </c>
      <c r="F47" t="inlineStr">
        <is>
          <t>แคปซูลผงขมิ้นชัน</t>
        </is>
      </c>
      <c r="G47" t="inlineStr">
        <is>
          <t>ครีมสกัดจากใบพญายอ</t>
        </is>
      </c>
      <c r="H47" t="inlineStr">
        <is>
          <t>ตะไคร้หอม</t>
        </is>
      </c>
      <c r="I47" t="inlineStr">
        <is>
          <t>4</t>
        </is>
      </c>
      <c r="J47" t="inlineStr">
        <is>
          <t>✅ คำตอบที่ถูกต้อง: ข้อ ง. ครีมสกัดจากใบพญายอ
🎯 ทำไมข้อนี้ถึงถูก: พญายอ หรือ เสลดพังพอนตัวเมีย (Clinacanthus nutans) ได้รับการบรรจุในบัญชียาหลักแห่งชาติด้านสมุนไพรในรูปแบบยาครีม โดยมีสารสกัดที่ออกฤทธิ์ต้านเชื้อไวรัส Herpes simplex (เริม) และ Varicella zoster (งูสวัด) ช่วยลดการอักเสบ ตุ่มน้ำใส และลดอาการปวดแสบปวดร้อน
🔍 ข้ออื่นผิดเพราะอะไร:
• ข้อ ก. ฟ้าทะลายโจร ใช้บรรเทาอาการหวัด เจ็บคอ
• ข้อ ข. ใบชุมเห็ดเทศ ใช้เป็นยาระบายและทารักษากลากเกลื้อน
• ข้อ ค. ขมิ้นชัน ใช้บรรเทาอาการแน่นจุกเสียดท้อง
• ข้อ จ. ตะไคร้หอม ใช้เป็นสารไล่ยุงและแมลง</t>
        </is>
      </c>
      <c r="K47" t="inlineStr">
        <is>
          <t>-</t>
        </is>
      </c>
      <c r="L47" t="inlineStr">
        <is>
          <t>Herbal Medicine</t>
        </is>
      </c>
      <c r="M47" t="inlineStr">
        <is>
          <t>Clinic</t>
        </is>
      </c>
      <c r="N47" t="inlineStr">
        <is>
          <t>ข้อ 45 Pharma Plus เล่มม่วง 2 - Herpes (เฉลยข้อ ง)</t>
        </is>
      </c>
      <c r="O47" t="inlineStr">
        <is>
          <t>Pharma Plus Review</t>
        </is>
      </c>
      <c r="P47" t="inlineStr">
        <is>
          <t>เล่มม่วง 2 (บทที่ 16: Infectious disorders)</t>
        </is>
      </c>
      <c r="Q47" t="inlineStr">
        <is>
          <t>-</t>
        </is>
      </c>
      <c r="R47" t="inlineStr">
        <is>
          <t>Clinacanthus Nutans for Herpes Simplex and Zoster</t>
        </is>
      </c>
    </row>
    <row r="48" ht="13.2" customHeight="1" s="49">
      <c r="A48" t="inlineStr">
        <is>
          <t>46</t>
        </is>
      </c>
      <c r="B48" t="inlineStr">
        <is>
          <t>ตารางตำรับยาของ acyclovir ดังตารางต่อไปนี้:
- Acyclovir, USP: 50.0 g (5 % w/w)
- 2-Deoxy-D-glucose: 2.0 g (0.2 % w/w)
- Cetostearyl alcohol: 67.5 g
- Sodium lauryl sulphate: 7.5 g
- White soft paraffin: 125.0 g
- Liquid paraffin: 50.0 g
- Propylene glycol: 400.0 g
- Purified water, Q.S. to: 1000.0 g
คำถาม: ตำรับยาของ acyclovir ดังตารางต่อไปนี้ อยู่ในรูปแบบใด</t>
        </is>
      </c>
      <c r="C48" t="inlineStr">
        <is>
          <t>-</t>
        </is>
      </c>
      <c r="D48" t="inlineStr">
        <is>
          <t>Lotions</t>
        </is>
      </c>
      <c r="E48" t="inlineStr">
        <is>
          <t>Ointments</t>
        </is>
      </c>
      <c r="F48" t="inlineStr">
        <is>
          <t>Creams</t>
        </is>
      </c>
      <c r="G48" t="inlineStr">
        <is>
          <t>Pastes</t>
        </is>
      </c>
      <c r="H48" t="inlineStr">
        <is>
          <t>Gels</t>
        </is>
      </c>
      <c r="I48" t="inlineStr">
        <is>
          <t>3</t>
        </is>
      </c>
      <c r="J48" t="inlineStr">
        <is>
          <t>✅ คำตอบที่ถูกต้อง: ข้อ ค. Creams
🎯 ทำไมข้อนี้ถึงถูก: ตำรับยาประกอบด้วยวัฏภาคน้ำมัน (oil phase: เช่น cetostearyl alcohol, white soft paraffin, liquid paraffin), วัฏภาคน้ำ (aqueous phase: น้ำบริสุทธิ์) ร่วมกับสารก่ออิมัลชัน (emulsifying agent: sodium lauryl sulfate / poloxamer) และสารกักเก็บความชุ่มชื้น (humectant: propylene glycol) ซึ่งเป็นสูตรโครงสร้างพื้นฐานของ ยาครีม (Creams: semisolid emulsion)
🔍 ข้ออื่นผิดเพราะอะไร:
• ข้อ ก. Lotions เป็นของเหลวหนืด มีความหนืดต่ำกว่าครีม
• ข้อ ข. Ointments ประกอบด้วย hydrocarbon base หรือ oleaginous base เป็นหลัก ไม่มีน้ำหรือมีน้ำน้อยมาก
• ข้อ ง. Pastes เป็นยาขี้ผึ้งที่มีผงยาของแข็งที่ไม่ละลายกระจายตัวอยู่ปริมาณสูงมาก (มักมากกว่า 20-50%)
• ข้อ จ. Gels ประกอบด้วยโครงสร้างตาข่ายของ gelling agent เช่น carbomer ร่วมกับน้ำหรือแอลกอฮอล์</t>
        </is>
      </c>
      <c r="K48" t="inlineStr">
        <is>
          <t>-</t>
        </is>
      </c>
      <c r="L48" t="inlineStr">
        <is>
          <t>Pharmaceutics and Dosage Forms</t>
        </is>
      </c>
      <c r="M48" t="inlineStr">
        <is>
          <t>Product</t>
        </is>
      </c>
      <c r="N48" t="inlineStr">
        <is>
          <t>ข้อ 46 Pharma Plus เล่มม่วง 2 - Herpes (เฉลยข้อ ค)</t>
        </is>
      </c>
      <c r="O48" t="inlineStr">
        <is>
          <t>Pharma Plus Review</t>
        </is>
      </c>
      <c r="P48" t="inlineStr">
        <is>
          <t>เล่มม่วง 2 (บทที่ 16: Infectious disorders)</t>
        </is>
      </c>
      <c r="Q48" t="inlineStr">
        <is>
          <t>-</t>
        </is>
      </c>
      <c r="R48" t="inlineStr">
        <is>
          <t>Semisolid Dosage Form Identification (Cream)</t>
        </is>
      </c>
    </row>
    <row r="49" ht="13.2" customHeight="1" s="49">
      <c r="A49" t="inlineStr">
        <is>
          <t>47</t>
        </is>
      </c>
      <c r="B49" t="inlineStr">
        <is>
          <t>ข้อใดถูกต้องเกี่ยวกับยาต้านไวรัสในด้านกฎหมาย</t>
        </is>
      </c>
      <c r="C49" t="inlineStr">
        <is>
          <t>-</t>
        </is>
      </c>
      <c r="D49" t="inlineStr">
        <is>
          <t>ยาต้านไวรัสทุกชนิดสามารถขายได้ในร้านยาที่มีเภสัชกรประจำร้าน</t>
        </is>
      </c>
      <c r="E49" t="inlineStr">
        <is>
          <t>ยาต้านไวรัสทุกชนิดต้องจ่ายตามใบสั่งแพทย์เท่านั้น</t>
        </is>
      </c>
      <c r="F49" t="inlineStr">
        <is>
          <t>ยาต้านไวรัส acyclovir ชนิดรับประทาน เป็นยาควบคุมพิเศษ</t>
        </is>
      </c>
      <c r="G49" t="inlineStr">
        <is>
          <t>ยาต้านไวรัสรักษาโรคเอดส์ จัดเป็นยาอันตราย</t>
        </is>
      </c>
      <c r="H49" t="inlineStr">
        <is>
          <t>บุคลากรทางการแพทย์ทุกวิชาชีพสามารถจ่ายยาต้านไวรัส acyclovir ชนิดทาเฉพาะที่ได้</t>
        </is>
      </c>
      <c r="I49" t="inlineStr">
        <is>
          <t>3</t>
        </is>
      </c>
      <c r="J49" t="inlineStr">
        <is>
          <t>✅ คำตอบที่ถูกต้อง: ข้อ ค. ยาต้านไวรัส acyclovir ชนิดรับประทาน เป็นยาควบคุมพิเศษ
🎯 ทำไมข้อนี้ถึงถูก: ตามพระราชบัญญัติยาและประกาศกระทรวงสาธารณสุข ยาต้านไวรัส acyclovir ชนิดรับประทาน (oral form) จัดเป็น ยาควบคุมพิเศษ (Special Controlled Drug) ซึ่งต้องขายเฉพาะในร้านขายยาแผนปัจจุบันที่มีใบสั่งยาจากแพทย์ชั้นหนึ่งเท่านั้น ส่วนชนิดทาภายนอกจัดเป็นยาอันตราย
🔍 ข้ออื่นผิดเพราะอะไร:
• ข้อ ก. ผิด เพราะยาต้านไวรัสชนิดรับประทานหลายชนิดจัดเป็นยาควบคุมพิเศษ ไม่สามารถจำหน่ายทั่วไปโดยไม่มีใบสั่งแพทย์
• ข้อ ข. ผิด เพราะยาต้านไวรัสชนิดทาภายนอก (เช่น acyclovir cream) จัดเป็นยาอันตราย สามารถจ่ายโดยเภสัชกรได้โดยไม่ต้องมีใบสั่งแพทย์
• ข้อ ง. ผิด ยาต้านไวรัสรักษาโรคเอดส์จัดเป็น ยาควบคุมพิเศษ
• ข้อ จ. ผิด ในร้านยาต้องจ่ายโดยเภสัชกรชั้นหนึ่งเท่านั้น วิชาชีพอื่นไม่สามารถเปิดร้านจ่ายยาได้</t>
        </is>
      </c>
      <c r="K49" t="inlineStr">
        <is>
          <t>-</t>
        </is>
      </c>
      <c r="L49" t="inlineStr">
        <is>
          <t>Pharmacy Laws and Regulations</t>
        </is>
      </c>
      <c r="M49" t="inlineStr">
        <is>
          <t>SAP</t>
        </is>
      </c>
      <c r="N49" t="inlineStr">
        <is>
          <t>ข้อ 47 Pharma Plus เล่มม่วง 2 - Herpes (เฉลยข้อ ค)</t>
        </is>
      </c>
      <c r="O49" t="inlineStr">
        <is>
          <t>Pharma Plus Review</t>
        </is>
      </c>
      <c r="P49" t="inlineStr">
        <is>
          <t>เล่มม่วง 2 (บทที่ 16: Infectious disorders)</t>
        </is>
      </c>
      <c r="Q49" t="inlineStr">
        <is>
          <t>-</t>
        </is>
      </c>
      <c r="R49" t="inlineStr">
        <is>
          <t>Antiviral Legal Classifications</t>
        </is>
      </c>
    </row>
    <row r="50" ht="13.2" customHeight="1" s="49">
      <c r="A50" t="inlineStr">
        <is>
          <t>48</t>
        </is>
      </c>
      <c r="B50" t="inlineStr">
        <is>
          <t>[Case: หญิงตั้งครรภ์ 25 สัปดาห์ ติดเชื้อ HIV]
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ภรรยาจึงมาขอตรวจ พบว่า CD4 400 cell/mm3 แต่ยังไม่แสดงอาการ
คำถาม: ผู้ป่วยรายนี้ควรได้รับการรักษาอย่างไร เพื่อป้องกันการติดเชื้อจากแม่สู่ลูก</t>
        </is>
      </c>
      <c r="C50" t="inlineStr">
        <is>
          <t>-</t>
        </is>
      </c>
      <c r="D50" t="inlineStr">
        <is>
          <t>เริ่มใช้ GPO-vir ทันที</t>
        </is>
      </c>
      <c r="E50" t="inlineStr">
        <is>
          <t>เริ่มให้ GPO-vir เมื่อ CD4 &lt; 200 cell/mm3</t>
        </is>
      </c>
      <c r="F50" t="inlineStr">
        <is>
          <t>เริ่ม GPO-vir เมื่ออายุครรภ์ 28 สัปดาห์</t>
        </is>
      </c>
      <c r="G50" t="inlineStr">
        <is>
          <t>เริ่ม AZT ทันทีเมื่ออายุครรภ์ 28 สัปดาห์</t>
        </is>
      </c>
      <c r="H50" t="inlineStr">
        <is>
          <t>เริ่มให้ TDF + 3TC + EFV ทันที</t>
        </is>
      </c>
      <c r="I50" t="inlineStr">
        <is>
          <t>5</t>
        </is>
      </c>
      <c r="J50" t="inlineStr">
        <is>
          <t>✅ คำตอบที่ถูกต้อง: ข้อ จ. เริ่มให้ยาต้านไวรัสได้ทันทีโดยไม่ต้องคำนึงถึงระดับ CD4
🎯 ทำไมข้อนี้ถึงถูก: หญิงตั้งครรภ์ที่ติดเชื้อ HIV ทุกรายต้องเริ่มยาต้านไวรัส (ARV) ทันทีโดยเร็วที่สุด โดยไม่ต้องคำนึงถึงระดับ CD4 cell count หรือ viral load เพื่อลดระดับไวรัสในเลือดของมารดาให้เร็วที่สุด ป้องกันการถ่ายทอดเชื้อจากแม่สู่ลูก (PMTCT) และรักษาภาวะสุขภาพของมารดา
🔍 ข้ออื่นผิดเพราะอะไร:
• ข้อ ก. ผิด เพราะในอดีตเคยใช้เกณฑ์ CD4 &lt; 200 แต่ปัจจุบันและในแนวทางเวชปฏิบัติสากล หญิงตั้งครรภ์ต้องได้รับยาทันทีทุกราย
• ข้อ ข. ผิด ไม่ต้องรอให้ CD4 &lt; 350
• ข้อ ค. ผิด ไม่ต้องรอให้มีอาการของโรคเอดส์ (AIDS-defining illness)
• ข้อ ง. ผิด ไม่ต้องรอจนถึงไตรมาสที่สาม ยิ่งเริ่มยาเร็วโอกาสป้องกันการติดเชื้อสู่ทารกยิ่งสูง</t>
        </is>
      </c>
      <c r="K50" t="inlineStr">
        <is>
          <t>-</t>
        </is>
      </c>
      <c r="L50" t="inlineStr">
        <is>
          <t>HIV and Opportunistic Infections</t>
        </is>
      </c>
      <c r="M50" t="inlineStr">
        <is>
          <t>Clinic</t>
        </is>
      </c>
      <c r="N50" t="inlineStr">
        <is>
          <t>ข้อ 48 Pharma Plus เล่มม่วง 2 - HIV (เฉลยข้อ จ)</t>
        </is>
      </c>
      <c r="O50" t="inlineStr">
        <is>
          <t>Pharma Plus Review</t>
        </is>
      </c>
      <c r="P50" t="inlineStr">
        <is>
          <t>เล่มม่วง 2 (บทที่ 16: Infectious disorders)</t>
        </is>
      </c>
      <c r="Q50" t="inlineStr">
        <is>
          <t>CASE_P2_INF_C06</t>
        </is>
      </c>
      <c r="R50" t="inlineStr">
        <is>
          <t>Antiretroviral Initiation Criteria in Pregnancy</t>
        </is>
      </c>
    </row>
    <row r="51" ht="13.2" customHeight="1" s="49">
      <c r="A51" t="inlineStr">
        <is>
          <t>49</t>
        </is>
      </c>
      <c r="B51" t="inlineStr">
        <is>
          <t>[Case: หญิงตั้งครรภ์ 25 สัปดาห์ ติดเชื้อ HIV]
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ภรรยาจึงมาขอตรวจ พบว่า CD4 400 cell/mm3 แต่ยังไม่แสดงอาการ
คำถาม: N3 หรือ Azido group จากสูตรโครงสร้างของ AZT มีผลให้เกิดสิ่งใด</t>
        </is>
      </c>
      <c r="C51" t="inlineStr">
        <is>
          <t>-</t>
        </is>
      </c>
      <c r="D51" t="inlineStr">
        <is>
          <t>เพิ่มค่าครึ่งชีวิตให้ยาวขึ้น</t>
        </is>
      </c>
      <c r="E51" t="inlineStr">
        <is>
          <t>เพิ่มการดูดซึม</t>
        </is>
      </c>
      <c r="F51" t="inlineStr">
        <is>
          <t>เพิ่มการออกฤทธิ์</t>
        </is>
      </c>
      <c r="G51" t="inlineStr">
        <is>
          <t>มีผลต่อการตั้งสูตรตำรับ</t>
        </is>
      </c>
      <c r="H51" t="inlineStr">
        <is>
          <t>เพิ่มความสามารถในการจับกับโปรตีน albumin</t>
        </is>
      </c>
      <c r="I51" t="inlineStr">
        <is>
          <t>5</t>
        </is>
      </c>
      <c r="J51" t="inlineStr">
        <is>
          <t>✅ คำตอบที่ถูกต้อง: ข้อ จ. Cotrimoxazole (160/800 mg) 1 tab oral daily
🎯 ทำไมข้อนี้ถึงถูก: ผู้ป่วยมีระดับ CD4 เท่ากับ 140 cells/mm3 ซึ่งต่ำกว่า 200 cells/mm3 มีข้อบ่งชี้ชัดเจนในการได้รับยาป้องกันการติดเชื้อฉวยโอกาส Pneumocystis jirovecii pneumonia (PCP primary prophylaxis) โดยยามาตรฐานอันดับหนึ่งคือ Co-trimoxazole (TMP/SMX 160/800 mg หรือ double strength: DS) รับประทานวันละ 1 เม็ด
🔍 ข้ออื่นผิดเพราะอะไร:
• ข้อ ก. Fluconazole ใช้ป้องกัน cryptococcosis หรือ candidiasis ไม่ใช่ยาป้องกัน PCP
• ข้อ ข. Acyclovir ใช้รักษาหรือป้องกันเริม ไม่ใช่ยาป้องกัน PCP
• ข้อ ค. Azithromycin ใช้ป้องกัน MAC เมื่อ CD4 &lt; 50 cells/mm3
• ข้อ ง. Dapsone ใช้เป็นยาทางเลือกเมื่อแพ้ co-trimoxazole ไม่ใช่ตัวเลือกแรก</t>
        </is>
      </c>
      <c r="K51" t="inlineStr">
        <is>
          <t>-</t>
        </is>
      </c>
      <c r="L51" t="inlineStr">
        <is>
          <t>HIV and Opportunistic Infections</t>
        </is>
      </c>
      <c r="M51" t="inlineStr">
        <is>
          <t>Clinic</t>
        </is>
      </c>
      <c r="N51" t="inlineStr">
        <is>
          <t>ข้อ 49 Pharma Plus เล่มม่วง 2 - HIV (เฉลยข้อ จ)</t>
        </is>
      </c>
      <c r="O51" t="inlineStr">
        <is>
          <t>Pharma Plus Review</t>
        </is>
      </c>
      <c r="P51" t="inlineStr">
        <is>
          <t>เล่มม่วง 2 (บทที่ 16: Infectious disorders)</t>
        </is>
      </c>
      <c r="Q51" t="inlineStr">
        <is>
          <t>CASE_P2_INF_C06</t>
        </is>
      </c>
      <c r="R51" t="inlineStr">
        <is>
          <t>PCP Prophylaxis with Co-trimoxazole</t>
        </is>
      </c>
    </row>
    <row r="52" ht="13.2" customHeight="1" s="49">
      <c r="A52" t="inlineStr">
        <is>
          <t>50</t>
        </is>
      </c>
      <c r="B52" t="inlineStr">
        <is>
          <t>[Case: หญิงตั้งครรภ์ 25 สัปดาห์ ติดเชื้อ HIV]
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ภรรยาจึงมาขอตรวจ พบว่า CD4 400 cell/mm3 แต่ยังไม่แสดงอาการ
คำถาม: ยา ARV ตัวใดไม่ควรใช้ในหญิงตั้งครรภ์ ไตรมาสที่ 3</t>
        </is>
      </c>
      <c r="C52" t="inlineStr">
        <is>
          <t>-</t>
        </is>
      </c>
      <c r="D52" t="inlineStr">
        <is>
          <t>Efavirenz</t>
        </is>
      </c>
      <c r="E52" t="inlineStr">
        <is>
          <t>Stavudine</t>
        </is>
      </c>
      <c r="F52" t="inlineStr">
        <is>
          <t>Nevirapine</t>
        </is>
      </c>
      <c r="G52" t="inlineStr">
        <is>
          <t>Lamivudine</t>
        </is>
      </c>
      <c r="H52" t="inlineStr">
        <is>
          <t>ไม่มีข้อใดถูก</t>
        </is>
      </c>
      <c r="I52" t="inlineStr">
        <is>
          <t>4</t>
        </is>
      </c>
      <c r="J52" t="inlineStr">
        <is>
          <t>✅ คำตอบที่ถูกต้อง: ข้อ ง. Efavirenz
🎯 ทำไมข้อนี้ถึงถูก: ในแนวทางเวชปฏิบัติดั้งเดิม ยา Efavirenz (EFV) จัดอยู่ใน Pregnancy Category D เนื่องจากมีรายงานการเกิดความพิการแต่กำเนิดทางระบบประสาท (neural tube defects) ในสัตว์ทดลอง จึงเคยมีข้อห้ามใช้ในหญิงตั้งครรภ์ไตรมาสแรก (แม้ข้อมูลปัจจุบันจะมีความปลอดภัยมากขึ้น แต่ในข้อสอบเล่มม่วงถือเป็นยาที่ต้องหลีกเลี่ยงในหญิงตั้งครรภ์)
🔍 ข้ออื่นผิดเพราะอะไร:
• ข้อ ก. Zidovudine (AZT) เป็นยาหลักที่ปลอดภัยและมีข้อมูลยืนยันประสิทธิภาพในการป้องกันการติดเชื้อสู่ทารกสูงมาก
• ข้อ ข. Lamivudine (3TC) ปลอดภัยและใช้เป็น backbone หลักในหญิงตั้งครรภ์
• ข้อ ค. Nevirapine (NVP) ใช้ในหญิงตั้งครรภ์ได้หาก CD4 &lt; 250 cells/mm3
• ข้อ จ. Lopinavir/ritonavir เป็น protease inhibitor ที่ปลอดภัยและแนะนำในหญิงตั้งครรภ์</t>
        </is>
      </c>
      <c r="K52" t="inlineStr">
        <is>
          <t>-</t>
        </is>
      </c>
      <c r="L52" t="inlineStr">
        <is>
          <t>HIV and Opportunistic Infections</t>
        </is>
      </c>
      <c r="M52" t="inlineStr">
        <is>
          <t>Clinic</t>
        </is>
      </c>
      <c r="N52" t="inlineStr">
        <is>
          <t>ข้อ 50 Pharma Plus เล่มม่วง 2 - HIV (เฉลยข้อ ง)</t>
        </is>
      </c>
      <c r="O52" t="inlineStr">
        <is>
          <t>Pharma Plus Review</t>
        </is>
      </c>
      <c r="P52" t="inlineStr">
        <is>
          <t>เล่มม่วง 2 (บทที่ 16: Infectious disorders)</t>
        </is>
      </c>
      <c r="Q52" t="inlineStr">
        <is>
          <t>CASE_P2_INF_C06</t>
        </is>
      </c>
      <c r="R52" t="inlineStr">
        <is>
          <t>Efavirenz Teratogenicity Precautions</t>
        </is>
      </c>
    </row>
    <row r="53" ht="13.2" customHeight="1" s="49">
      <c r="A53" t="inlineStr">
        <is>
          <t>51</t>
        </is>
      </c>
      <c r="B53" t="inlineStr">
        <is>
          <t>[Case: หญิงตั้งครรภ์ 25 สัปดาห์ ติดเชื้อ HIV]
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ภรรยาจึงมาขอตรวจ พบว่า CD4 400 cell/mm3 แต่ยังไม่แสดงอาการ
คำถาม: หากหญิงตั้งครรภ์รายนี้ได้รับยาตามสูตรที่แนะนำตั้งแต่เริ่มแรก เมื่อหญิงตั้งครรภ์ HIV ปวดท้องคลอดจะให้ยาอย่างไร</t>
        </is>
      </c>
      <c r="C53" t="inlineStr">
        <is>
          <t>-</t>
        </is>
      </c>
      <c r="D53" t="inlineStr">
        <is>
          <t>AZT q 3 hrs</t>
        </is>
      </c>
      <c r="E53" t="inlineStr">
        <is>
          <t>NVP q 3 hrs</t>
        </is>
      </c>
      <c r="F53" t="inlineStr">
        <is>
          <t>AZT OD + NVP q 3 hrs</t>
        </is>
      </c>
      <c r="G53" t="inlineStr">
        <is>
          <t>AZT q 3 hrs + NVP OD</t>
        </is>
      </c>
      <c r="H53" t="inlineStr">
        <is>
          <t>AZT + NVP q 3 hrs</t>
        </is>
      </c>
      <c r="I53" t="inlineStr">
        <is>
          <t>4</t>
        </is>
      </c>
      <c r="J53" t="inlineStr">
        <is>
          <t>✅ คำตอบที่ถูกต้อง: ข้อ ง. Stavudine + Lamivudine + Nevirapine
🎯 ทำไมข้อนี้ถึงถูก: ยาเม็ดรวม GPO-vir S (เดิมผลิตโดยองค์การเภสัชกรรม) ประกอบด้วยตัวยาต้านไวรัส 3 ชนิดในเม็ดเดียวกัน คือ Stavudine (d4T) 30 หรือ 40 mg + Lamivudine (3TC) 150 mg + Nevirapine (NVP) 200 mg
🔍 ข้ออื่นผิดเพราะอะไร:
• ข้อ ก. GPO-vir Z ประกอบด้วย Zidovudine (AZT) + Lamivudine (3TC) + Nevirapine (NVP) ไม่ใช่ d4T
• ข้อ ข. ผิดเพราะ Saquinavir เป็น PI ไม่ได้อยู่ในสูตร GPO-vir
• ข้อ ค. ผิดเพราะ Didanosine ไม่ได้อยู่ในสูตร GPO-vir S
• ข้อ จ. ผิดเพราะ Tenofovir อยู่ในสูตร TEE (TDF+FTC+EFV)</t>
        </is>
      </c>
      <c r="K53" t="inlineStr">
        <is>
          <t>-</t>
        </is>
      </c>
      <c r="L53" t="inlineStr">
        <is>
          <t>HIV and Opportunistic Infections</t>
        </is>
      </c>
      <c r="M53" t="inlineStr">
        <is>
          <t>Clinic</t>
        </is>
      </c>
      <c r="N53" t="inlineStr">
        <is>
          <t>ข้อ 51 Pharma Plus เล่มม่วง 2 - HIV (เฉลยข้อ ง)</t>
        </is>
      </c>
      <c r="O53" t="inlineStr">
        <is>
          <t>Pharma Plus Review</t>
        </is>
      </c>
      <c r="P53" t="inlineStr">
        <is>
          <t>เล่มม่วง 2 (บทที่ 16: Infectious disorders)</t>
        </is>
      </c>
      <c r="Q53" t="inlineStr">
        <is>
          <t>CASE_P2_INF_C06</t>
        </is>
      </c>
      <c r="R53" t="inlineStr">
        <is>
          <t>GPO-vir S Formulation Components</t>
        </is>
      </c>
    </row>
    <row r="54" ht="13.2" customHeight="1" s="49">
      <c r="A54" t="inlineStr">
        <is>
          <t>52</t>
        </is>
      </c>
      <c r="B54" t="inlineStr">
        <is>
          <t>[Case: หญิงตั้งครรภ์ 25 สัปดาห์ ติดเชื้อ HIV]
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ภรรยาจึงมาขอตรวจ พบว่า CD4 400 cell/mm3 แต่ยังไม่แสดงอาการ
คำถาม: ยาใดเป็นพิษต่อตับ</t>
        </is>
      </c>
      <c r="C54" t="inlineStr">
        <is>
          <t>-</t>
        </is>
      </c>
      <c r="D54" t="inlineStr">
        <is>
          <t>AZT</t>
        </is>
      </c>
      <c r="E54" t="inlineStr">
        <is>
          <t>Stavudine</t>
        </is>
      </c>
      <c r="F54" t="inlineStr">
        <is>
          <t>Nevirapine</t>
        </is>
      </c>
      <c r="G54" t="inlineStr">
        <is>
          <t>Lamivudine</t>
        </is>
      </c>
      <c r="H54" t="inlineStr">
        <is>
          <t>ไม่มีข้อใดถูก</t>
        </is>
      </c>
      <c r="I54" t="inlineStr">
        <is>
          <t>3</t>
        </is>
      </c>
      <c r="J54" t="inlineStr">
        <is>
          <t>✅ คำตอบที่ถูกต้อง: ข้อ ค. Nevirapine
🎯 ทำไมข้อนี้ถึงถูก: Nevirapine (NVP) มีอาการไม่พึงประสงค์รุนแรงที่สำคัญคือ ภาวะพิษต่อตับ (Hepatotoxicity/severe hepatitis) และการเกิดผื่นแพ้ยารุนแรง (Severe cutaneous adverse reactions: SJS/TEN) โดยเฉพาะอย่างยิ่งในหญิงที่มีระดับ CD4 &gt; 250 cells/mm3 หรือมีค่าเอนไซม์ตับ ALT สูงขึ้น
🔍 ข้ออื่นผิดเพราะอะไร:
• ข้อ ก. Stavudine (d4T) ผลข้างเคียงเด่นคือ lipoatrophy, lactic acidosis, peripheral neuropathy
• ข้อ ข. Lamivudine (3TC) เป็นยาที่มีผลข้างเคียงต่ำมาก แทบไม่ทำให้ตับอักเสบเฉียบพลัน
• ข้อ ง. Zidovudine (AZT) ผลข้างเคียงเด่นคือ bone marrow suppression (anemia, neutropenia) และคลื่นไส้
• ข้อ จ. Abacavir ผลข้างเคียงเด่นคือ hypersensitivity reaction สัมพันธ์กับยีน HLA-B 5701</t>
        </is>
      </c>
      <c r="K54" t="inlineStr">
        <is>
          <t>-</t>
        </is>
      </c>
      <c r="L54" t="inlineStr">
        <is>
          <t>Adverse Drug Reactions</t>
        </is>
      </c>
      <c r="M54" t="inlineStr">
        <is>
          <t>Clinic</t>
        </is>
      </c>
      <c r="N54" t="inlineStr">
        <is>
          <t>ข้อ 52 Pharma Plus เล่มม่วง 2 - HIV (เฉลยข้อ ค)</t>
        </is>
      </c>
      <c r="O54" t="inlineStr">
        <is>
          <t>Pharma Plus Review</t>
        </is>
      </c>
      <c r="P54" t="inlineStr">
        <is>
          <t>เล่มม่วง 2 (บทที่ 16: Infectious disorders)</t>
        </is>
      </c>
      <c r="Q54" t="inlineStr">
        <is>
          <t>CASE_P2_INF_C06</t>
        </is>
      </c>
      <c r="R54" t="inlineStr">
        <is>
          <t>Nevirapine-Induced Hepatotoxicity and Severe Rash</t>
        </is>
      </c>
    </row>
    <row r="55" ht="13.2" customHeight="1" s="49">
      <c r="A55" t="inlineStr">
        <is>
          <t>53</t>
        </is>
      </c>
      <c r="B55" t="inlineStr">
        <is>
          <t>[Case: หญิงตั้งครรภ์ 25 สัปดาห์ ติดเชื้อ HIV]
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ภรรยาจึงมาขอตรวจ พบว่า CD4 400 cell/mm3 แต่ยังไม่แสดงอาการ
คำถาม: เอนไซม์ในข้อใดต่อไปนี้ ที่มีบทบาทสำคัญในการเปลี่ยนแปลงให้ยา AZT อยู่ในรูป active form</t>
        </is>
      </c>
      <c r="C55" t="inlineStr">
        <is>
          <t>-</t>
        </is>
      </c>
      <c r="D55" t="inlineStr">
        <is>
          <t>Reverse transcriptase</t>
        </is>
      </c>
      <c r="E55" t="inlineStr">
        <is>
          <t>Hydroxylase</t>
        </is>
      </c>
      <c r="F55" t="inlineStr">
        <is>
          <t>Phosphodiesterase</t>
        </is>
      </c>
      <c r="G55" t="inlineStr">
        <is>
          <t>Kinase</t>
        </is>
      </c>
      <c r="H55" t="inlineStr">
        <is>
          <t>DNA polymerase</t>
        </is>
      </c>
      <c r="I55" t="inlineStr">
        <is>
          <t>3</t>
        </is>
      </c>
      <c r="J55" t="inlineStr">
        <is>
          <t>✅ คำตอบที่ถูกต้อง: ข้อ ค. หยุดยาสูตรที่มี nevirapine ทันที และเปลี่ยนเป็นยากลุ่ม protease inhibitor
🎯 ทำไมข้อนี้ถึงถูก: เมื่อผู้ป่วยเกิดภาวะตับอักเสบรุนแรง (เอนไซม์ ALT สูงขึ้นมากกว่า 5 เท่าของค่าปกติ หรือมีอาการทางคลินิก) จากยา Nevirapine จะต้องหยุดยาทันทีและห้าม re-challenge ด้วย nevirapine อีกเด็ดขาด และควรเปลี่ยนสูตรยาไปใช้ยากลุ่ม Protease Inhibitors (เช่น Lopinavir/ritonavir) ร่วมกับ 2 NRTIs
🔍 ข้ออื่นผิดเพราะอะไร:
• ข้อ ก. ผิด การลดขนาดยาลงครึ่งหนึ่งไม่ปลอดภัยและอาจทำให้เชื้อดื้อยา
• ข้อ ข. ผิด การรับประทานต่อไปโดยไม่ปรับเปลี่ยนจะทำให้เกิด hepatic necrosis เสียชีวิตได้
• ข้อ ง. ผิด การเปลี่ยนเป็น efavirenz อาจเกิด cross-reactivity และยังคงเสี่ยงต่อการเกิดพิษต่อตับ
• ข้อ จ. ผิด ไม่ควรหยุดยาต้านไวรัสถาวรในหญิงตั้งครรภ์ แต่ต้องเปลี่ยนเป็นสูตรที่ปลอดภัยต่อตับ</t>
        </is>
      </c>
      <c r="K55" t="inlineStr">
        <is>
          <t>-</t>
        </is>
      </c>
      <c r="L55" t="inlineStr">
        <is>
          <t>HIV and Opportunistic Infections</t>
        </is>
      </c>
      <c r="M55" t="inlineStr">
        <is>
          <t>Clinic</t>
        </is>
      </c>
      <c r="N55" t="inlineStr">
        <is>
          <t>ข้อ 53 Pharma Plus เล่มม่วง 2 - HIV (เฉลยข้อ ค)</t>
        </is>
      </c>
      <c r="O55" t="inlineStr">
        <is>
          <t>Pharma Plus Review</t>
        </is>
      </c>
      <c r="P55" t="inlineStr">
        <is>
          <t>เล่มม่วง 2 (บทที่ 16: Infectious disorders)</t>
        </is>
      </c>
      <c r="Q55" t="inlineStr">
        <is>
          <t>CASE_P2_INF_C06</t>
        </is>
      </c>
      <c r="R55" t="inlineStr">
        <is>
          <t>Management of Drug-Induced Liver Injury in HIV</t>
        </is>
      </c>
    </row>
    <row r="56" ht="13.2" customHeight="1" s="49">
      <c r="A56" t="inlineStr">
        <is>
          <t>54</t>
        </is>
      </c>
      <c r="B56" t="inlineStr">
        <is>
          <t>[ผู้ป่วยหญิงอายุ 25 ปี ติดเชื้อ HIV และตั้งครรภ์]
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cell/mm3 ค่า viral load 110,000 copies/mm3 ผลการตรวจ pregnancy test เป็นบวก แพทย์สั่งจ่ายได้แก่ GPO-vir รับประทานวันละ 2 ครั้งเวลา 7.00 และ 19.00 น. นอกจากนี้มีการสั่งใช้ยา cotrimoxazole DS รับประทานครั้งละ 1 เม็ด วันละ 1 ครั้งก่อนนอน cotrimoxazole lozenge ให้ผู้ป่วยอมวันละ 3 ครั้งหลังอาหาร
คำถาม: ผู้ป่วยรายนี้ป่วยเป็นโรคติดเชื้อ HIV จัดอยู่ในขั้นใด</t>
        </is>
      </c>
      <c r="C56" t="inlineStr">
        <is>
          <t>-</t>
        </is>
      </c>
      <c r="D56" t="inlineStr">
        <is>
          <t>Acute HIV infection</t>
        </is>
      </c>
      <c r="E56" t="inlineStr">
        <is>
          <t>Asymptomatic HIV infection</t>
        </is>
      </c>
      <c r="F56" t="inlineStr">
        <is>
          <t>Clinical latency</t>
        </is>
      </c>
      <c r="G56" t="inlineStr">
        <is>
          <t>Primary HIV infection</t>
        </is>
      </c>
      <c r="H56" t="inlineStr">
        <is>
          <t>AIDS</t>
        </is>
      </c>
      <c r="I56" t="inlineStr">
        <is>
          <t>2</t>
        </is>
      </c>
      <c r="J56" t="inlineStr">
        <is>
          <t>✅ คำตอบที่ถูกต้อง: ข้อ ข. CD4 cell count, HIV RNA viral load, CBC, และ Liver function tests
🎯 ทำไมข้อนี้ถึงถูก: ก่อนเริ่มยาต้านไวรัสในหญิงตั้งครรภ์ที่ติดเชื้อ HIV จำเป็นต้องตรวจประเมิน baseline labs ที่สำคัญ ได้แก่ CD4 cell count เพื่อประเมินภาวะภูมิคุ้มกัน, HIV RNA viral load เพื่อเป็นค่าตั้งต้นติดตามผลการรักษา, CBC เพื่อดูภาวะซีดก่อนให้ AZT และ Liver function tests (ALT/AST) เพื่อเฝ้าระวังพิษต่อตับก่อนให้ NVP
🔍 ข้ออื่นผิดเพราะอะไร:
• ข้อ ก. ขาดการตรวจ viral load และ liver function tests
• ข้อ ค. การตรวจ CT scan สมองไม่จำเป็นในผู้ป่วยที่ไม่มีอาการทางระบบประสาท
• ข้อ ง. ไม่จำเป็นต้องตรวจระดับฮอร์โมนไทรอยด์เป็น routine baseline
• ข้อ จ. การตรวจ bone mineral density ไม่ใช่การตรวจพื้นฐานเร่งด่วนก่อนเริ่มยา</t>
        </is>
      </c>
      <c r="K56" t="inlineStr">
        <is>
          <t>-</t>
        </is>
      </c>
      <c r="L56" t="inlineStr">
        <is>
          <t>HIV and Opportunistic Infections</t>
        </is>
      </c>
      <c r="M56" t="inlineStr">
        <is>
          <t>Clinic</t>
        </is>
      </c>
      <c r="N56" t="inlineStr">
        <is>
          <t>ข้อ 54 Pharma Plus เล่มม่วง 2 - HIV (เฉลยข้อ ข)</t>
        </is>
      </c>
      <c r="O56" t="inlineStr">
        <is>
          <t>Pharma Plus Review</t>
        </is>
      </c>
      <c r="P56" t="inlineStr">
        <is>
          <t>เล่มม่วง 2 (บทที่ 16: Infectious disorders)</t>
        </is>
      </c>
      <c r="Q56" t="inlineStr">
        <is>
          <t>CASE_P2_INF_C07</t>
        </is>
      </c>
      <c r="R56" t="inlineStr">
        <is>
          <t>Baseline Laboratory Assessment in HIV</t>
        </is>
      </c>
    </row>
    <row r="57" ht="13.2" customHeight="1" s="49">
      <c r="A57" t="inlineStr">
        <is>
          <t>55</t>
        </is>
      </c>
      <c r="B57" t="inlineStr">
        <is>
          <t>[ผู้ป่วยหญิงอายุ 25 ปี ติดเชื้อ HIV และตั้งครรภ์]
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cell/mm3 ค่า viral load 110,000 copies/mm3 ผลการตรวจ pregnancy test เป็นบวก แพทย์สั่งจ่ายได้แก่ GPO-vir รับประทานวันละ 2 ครั้งเวลา 7.00 และ 19.00 น. นอกจากนี้มีการสั่งใช้ยา cotrimoxazole DS รับประทานครั้งละ 1 เม็ด วันละ 1 ครั้งก่อนนอน cotrimoxazole lozenge ให้ผู้ป่วยอมวันละ 3 ครั้งหลังอาหาร
คำถาม: ถ้าผู้ป่วยใช้ยาสูตรแรกแล้วมีอาการแพ้ แพทย์เปลี่ยนสูตรยาเป็น GPO-vir Z ประกอบด้วยยาใดบ้าง</t>
        </is>
      </c>
      <c r="C57" t="inlineStr">
        <is>
          <t>-</t>
        </is>
      </c>
      <c r="D57" t="inlineStr">
        <is>
          <t>NVP, d4T, 3TC</t>
        </is>
      </c>
      <c r="E57" t="inlineStr">
        <is>
          <t>d4T, 3TC, indinavir/ritonavir</t>
        </is>
      </c>
      <c r="F57" t="inlineStr">
        <is>
          <t>AZT, 3TC, indinavir/ritonavir</t>
        </is>
      </c>
      <c r="G57" t="inlineStr">
        <is>
          <t>d4T, 3TC, EFV</t>
        </is>
      </c>
      <c r="H57" t="inlineStr">
        <is>
          <t>AZT, 3TC, NVP</t>
        </is>
      </c>
      <c r="I57" t="inlineStr">
        <is>
          <t>2</t>
        </is>
      </c>
      <c r="J57" t="inlineStr">
        <is>
          <t>✅ คำตอบที่ถูกต้อง: ข้อ ข. Zidovudine + Lamivudine + Lopinavir/ritonavir
🎯 ทำไมข้อนี้ถึงถูก: ในหญิงตั้งครรภ์ที่มีความเสี่ยงต่อผลข้างเคียงตับอักเสบจาก NVP สูตรยาที่ปลอดภัยและมีประสิทธิภาพสูงคือ Dual NRTIs (AZT + 3TC หรือ TDF + 3TC) ร่วมกับ Protease Inhibitor (Lopinavir/ritonavir) ซึ่งมีข้อมูลความปลอดภัยสูงในหญิงตั้งครรภ์
🔍 ข้ออื่นผิดเพราะอะไร:
• ข้อ ก. Stavudine (d4T) ห้ามใช้ในหญิงตั้งครรภ์เนื่องจากเสี่ยงต่อ fatal lactic acidosis สูงมาก
• ข้อ ค. Didanosine (ddI) เสี่ยงต่อ pancreatitis และ lactic acidosis สูง ห้ามใช้ร่วมกับ d4T
• ข้อ ง. Efavirenz มีข้อควรระวังเรื่อง teratogenicity ในแนวทางเดิม
• ข้อ จ. Nevirapine เสี่ยงต่อตับอักเสบเฉียบพลันในหญิงที่มี CD4 สูง</t>
        </is>
      </c>
      <c r="K57" t="inlineStr">
        <is>
          <t>-</t>
        </is>
      </c>
      <c r="L57" t="inlineStr">
        <is>
          <t>HIV and Opportunistic Infections</t>
        </is>
      </c>
      <c r="M57" t="inlineStr">
        <is>
          <t>Clinic</t>
        </is>
      </c>
      <c r="N57" t="inlineStr">
        <is>
          <t>ข้อ 55 Pharma Plus เล่มม่วง 2 - HIV (เฉลยข้อ ข)</t>
        </is>
      </c>
      <c r="O57" t="inlineStr">
        <is>
          <t>Pharma Plus Review</t>
        </is>
      </c>
      <c r="P57" t="inlineStr">
        <is>
          <t>เล่มม่วง 2 (บทที่ 16: Infectious disorders)</t>
        </is>
      </c>
      <c r="Q57" t="inlineStr">
        <is>
          <t>CASE_P2_INF_C07</t>
        </is>
      </c>
      <c r="R57" t="inlineStr">
        <is>
          <t>Preferred Antiretroviral Regimen in Pregnancy</t>
        </is>
      </c>
    </row>
    <row r="58" ht="13.2" customHeight="1" s="49">
      <c r="A58" t="inlineStr">
        <is>
          <t>56</t>
        </is>
      </c>
      <c r="B58" t="inlineStr">
        <is>
          <t>[ผู้ป่วยหญิงอายุ 25 ปี ติดเชื้อ HIV และตั้งครรภ์]
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cell/mm3 ค่า viral load 110,000 copies/mm3 ผลการตรวจ pregnancy test เป็นบวก แพทย์สั่งจ่ายได้แก่ GPO-vir รับประทานวันละ 2 ครั้งเวลา 7.00 และ 19.00 น. นอกจากนี้มีการสั่งใช้ยา cotrimoxazole DS รับประทานครั้งละ 1 เม็ด วันละ 1 ครั้งก่อนนอน cotrimoxazole lozenge ให้ผู้ป่วยอมวันละ 3 ครั้งหลังอาหาร
คำถาม: อาการใดเป็นข้อบ่งชี้ให้หยุดยาต้านไวรัส GPO-vir</t>
        </is>
      </c>
      <c r="C58" t="inlineStr">
        <is>
          <t>-</t>
        </is>
      </c>
      <c r="D58" t="inlineStr">
        <is>
          <t>Steven Johnson syndrome</t>
        </is>
      </c>
      <c r="E58" t="inlineStr">
        <is>
          <t>Toxic epidermal necrolysis</t>
        </is>
      </c>
      <c r="F58" t="inlineStr">
        <is>
          <t>Rash with blisters</t>
        </is>
      </c>
      <c r="G58" t="inlineStr">
        <is>
          <t>SGPT &gt; 5X</t>
        </is>
      </c>
      <c r="H58" t="inlineStr">
        <is>
          <t>ถูกทุกข้อ</t>
        </is>
      </c>
      <c r="I58" t="inlineStr">
        <is>
          <t>3</t>
        </is>
      </c>
      <c r="J58" t="inlineStr">
        <is>
          <t>✅ คำตอบที่ถูกต้อง: ข้อ ค. ให้ยาต้านไวรัสอย่างต่อเนื่องตลอดการตั้งครรภ์ ระหว่างคลอด และให้ยาแก่ทารกแรกเกิด
🎯 ทำไมข้อนี้ถึงถูก: มาตรการป้องกันการติดเชื้อ HIV จากแม่สู่ลูกที่ครบวงจรและมีประสิทธิผลสูงสุดประกอบด้วย 3 ส่วน: 1. มารดารับประทานยาต้านไวรัสอย่างต่อเนื่องจนกด viral load ได้ต่ำกว่าระดับที่ตรวจพบ, 2. ให้ยาต้านไวรัสระหว่างการคลอด (intrapartum IV AZT หาก viral load ยังสูง), 3. ให้ยาต้านไวรัสป้องกันแก่ทารกแรกเกิด (infant prophylaxis) ทันทีหลังคลอด
🔍 ข้ออื่นผิดเพราะอะไร:
• ข้อ ก. ผิด การให้เฉพาะช่วงคลอดไม่เพียงพอ ทารกมีความเสี่ยงสูงที่จะติดเชื้อในครรภ์
• ข้อ ข. ผิด การให้เฉพาะหลังคลอดไม่สามารถป้องกันการติดเชื้อขณะอยู่ในมดลูกได้
• ข้อ ง. ผิด การผ่าตัดคลอดเพียงอย่างเดียวโดยไม่ให้ยาต้านไวรัสไม่สามารถลดการติดเชื้อได้อย่างมีนัยสำคัญ
• ข้อ จ. ผิด ไม่ควรให้ทารกกินนมแม่ในประเทศที่มีนมผสมทดแทนที่ปลอดภัย</t>
        </is>
      </c>
      <c r="K58" t="inlineStr">
        <is>
          <t>-</t>
        </is>
      </c>
      <c r="L58" t="inlineStr">
        <is>
          <t>HIV and Opportunistic Infections</t>
        </is>
      </c>
      <c r="M58" t="inlineStr">
        <is>
          <t>Clinic</t>
        </is>
      </c>
      <c r="N58" t="inlineStr">
        <is>
          <t>ข้อ 56 Pharma Plus เล่มม่วง 2 - HIV (เฉลยข้อ ค)</t>
        </is>
      </c>
      <c r="O58" t="inlineStr">
        <is>
          <t>Pharma Plus Review</t>
        </is>
      </c>
      <c r="P58" t="inlineStr">
        <is>
          <t>เล่มม่วง 2 (บทที่ 16: Infectious disorders)</t>
        </is>
      </c>
      <c r="Q58" t="inlineStr">
        <is>
          <t>CASE_P2_INF_C07</t>
        </is>
      </c>
      <c r="R58" t="inlineStr">
        <is>
          <t>Prevention of Mother-to-Child Transmission (PMTCT)</t>
        </is>
      </c>
    </row>
    <row r="59" ht="13.2" customHeight="1" s="49">
      <c r="A59" t="inlineStr">
        <is>
          <t>57</t>
        </is>
      </c>
      <c r="B59" t="inlineStr">
        <is>
          <t>[ผู้ป่วยหญิงอายุ 25 ปี ติดเชื้อ HIV และตั้งครรภ์]
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cell/mm3 ค่า viral load 110,000 copies/mm3 ผลการตรวจ pregnancy test เป็นบวก แพทย์สั่งจ่ายได้แก่ GPO-vir รับประทานวันละ 2 ครั้งเวลา 7.00 และ 19.00 น. นอกจากนี้มีการสั่งใช้ยา cotrimoxazole DS รับประทานครั้งละ 1 เม็ด วันละ 1 ครั้งก่อนนอน cotrimoxazole lozenge ให้ผู้ป่วยอมวันละ 3 ครั้งหลังอาหาร
ผู้ป่วยกลับมาพบแพทย์อีก 1 สัปดาห์ต่อมา พบว่าผู้ป่วยมีอาการตาเหลือง ตัวเหลือง ปวดชายโครงขวา ผลการตรวจทางห้องปฏิบัติการพบระดับของเอนไซม์ ALT 300 unit (ค่าเดิม 50 unit)
คำถาม: ผู้ป่วยรายนี้น่าจะมีอาการไม่พึงประสงค์จากยาใด</t>
        </is>
      </c>
      <c r="C59" t="inlineStr">
        <is>
          <t>-</t>
        </is>
      </c>
      <c r="D59" t="inlineStr">
        <is>
          <t>Indinavir</t>
        </is>
      </c>
      <c r="E59" t="inlineStr">
        <is>
          <t>Lamivudine</t>
        </is>
      </c>
      <c r="F59" t="inlineStr">
        <is>
          <t>Nevirapine</t>
        </is>
      </c>
      <c r="G59" t="inlineStr">
        <is>
          <t>Stavudine</t>
        </is>
      </c>
      <c r="H59" t="inlineStr">
        <is>
          <t>Zidovudine</t>
        </is>
      </c>
      <c r="I59" t="inlineStr">
        <is>
          <t>4</t>
        </is>
      </c>
      <c r="J59" t="inlineStr">
        <is>
          <t>✅ คำตอบที่ถูกต้อง: ข้อ ง. Zidovudine syrup ให้แก่ทารกแรกเกิดนาน 4-6 สัปดาห์
🎯 ทำไมข้อนี้ถึงถูก: ทารกที่คลอดจากมารดาติดเชื้อ HIV ทุกรายต้องได้รับยาต้านไวรัสชนิดน้ำเชื่อม (Zidovudine syrup) เริ่มต้นภายใน 6-12 ชั่วโมงหลังคลอด และรับประทานต่อเนื่องเป็นเวลา 4 ถึง 6 สัปดาห์ เพื่อกำจัดเชื้อไวรัสที่อาจผ่านเข้าสู่ร่างกายทารกขณะคลอด
🔍 ข้ออื่นผิดเพราะอะไร:
• ข้อ ก. Nevirapine syrup ให้เฉพาะกรณีทารกกลุ่มเสี่ยงสูง (high risk) โดยต้องให้ร่วมกับ AZT ไม่ได้ให้เดี่ยวๆ
• ข้อ ข. Efavirenz ไม่มีรูปแบบยาน้ำเชื่อมสำหรับทารกแรกเกิดและห้ามใช้ในเด็กเล็ก
• ข้อ ค. Stavudine syrup ไม่ใช่ยามาตรฐานสำหรับ infant prophylaxis
• ข้อ จ. การให้ยาเพียง 1 สัปดาห์สั้นเกินไป ไม่สามารถป้องกันการติดเชื้อได้</t>
        </is>
      </c>
      <c r="K59" t="inlineStr">
        <is>
          <t>-</t>
        </is>
      </c>
      <c r="L59" t="inlineStr">
        <is>
          <t>HIV and Opportunistic Infections</t>
        </is>
      </c>
      <c r="M59" t="inlineStr">
        <is>
          <t>Clinic</t>
        </is>
      </c>
      <c r="N59" t="inlineStr">
        <is>
          <t>ข้อ 57 Pharma Plus เล่มม่วง 2 - HIV (เฉลยข้อ ง)</t>
        </is>
      </c>
      <c r="O59" t="inlineStr">
        <is>
          <t>Pharma Plus Review</t>
        </is>
      </c>
      <c r="P59" t="inlineStr">
        <is>
          <t>เล่มม่วง 2 (บทที่ 16: Infectious disorders)</t>
        </is>
      </c>
      <c r="Q59" t="inlineStr">
        <is>
          <t>CASE_P2_INF_C07</t>
        </is>
      </c>
      <c r="R59" t="inlineStr">
        <is>
          <t>Infant Prophylaxis Regimen</t>
        </is>
      </c>
    </row>
    <row r="60" ht="13.2" customHeight="1" s="49">
      <c r="A60" t="inlineStr">
        <is>
          <t>58</t>
        </is>
      </c>
      <c r="B60" t="inlineStr">
        <is>
          <t>[นางฟ้าใส ผู้ป่วย HIV ร่วมกับติดเชื้อวัณโรค (TB)]
นางฟ้าใสอายุ 45 ปี น้ำหนัก 55 กิโลกรัม มีอาการไอมีเสมหะ น้ำหนักลด เหงื่อออกตอนกลางคืนมา 2 เดือน
PMH: Hepatitis x 3 yrs
Lab: AST 34, ALT 57
Med: Ritonavir 600 mg q 12 hr
AZT 200 mg bid
3TC 300 mg bid
Fluconazole 200 mg OD
Co-trimoxazole DS 1 hs
Sputum:AFB ++
คำถาม: การรักษาใดเหมาะสมในผู้ป่วยรายนี้</t>
        </is>
      </c>
      <c r="C60" t="inlineStr">
        <is>
          <t>-</t>
        </is>
      </c>
      <c r="D60" t="inlineStr">
        <is>
          <t>2HRZE/4HR และทานยาต้าน HIV ตามปกติ</t>
        </is>
      </c>
      <c r="E60" t="inlineStr">
        <is>
          <t>2HRZE/4HR และเพิ่ม ritonavir เป็น 800 mg q 12 hr</t>
        </is>
      </c>
      <c r="F60" t="inlineStr">
        <is>
          <t>2HRZE/4HR และเปลี่ยน ritonavir เป็น efevarenz</t>
        </is>
      </c>
      <c r="G60" t="inlineStr">
        <is>
          <t>2HES/10HE เพื่อป้องกัน rifampicin เกิด drug interaction กับ ritonavir</t>
        </is>
      </c>
      <c r="H60" t="inlineStr">
        <is>
          <t>2HES/10HE เพื่อป้องกัน rifampicin เกิด drug interaction กับ fluconazole</t>
        </is>
      </c>
      <c r="I60" t="inlineStr">
        <is>
          <t>3</t>
        </is>
      </c>
      <c r="J60" t="inlineStr">
        <is>
          <t>✅ คำตอบที่ถูกต้อง: ข้อ ค. 2HRZE / 4HR
🎯 ทำไมข้อนี้ถึงถูก: การรักษาวัณโรคระยะแรกเริ่มในผู้ป่วยติดเชื้อ HIV มีหลักการเหมือนผู้ป่วยทั่วไป คือสูตรมาตรฐานระยะสั้น 6 เดือน: ระยะเข้มข้น 2 เดือนแรกด้วยยาสี่ขนาน 2HRZE (Isoniazid, Rifampin, Pyrazinamide, Ethambutol) ตามด้วยระยะต่อเนื่อง 4 เดือนด้วยยาสองขนาน 4HR (Isoniazid, Rifampin)
🔍 ข้ออื่นผิดเพราะอะไร:
• ข้อ ก. สูตร 2HRZ / 4HR ขาด Ethambutol ซึ่งจำเป็นต้องให้ในระยะเข้มข้นเพื่อป้องกันการดื้อยา
• ข้อ ข. สูตร 2HRE / 7HR เป็นสูตรทางเลือกกรณีที่ไม่สามารถใช้ PZA ได้ (เช่น ตับอักเสบรุนแรง) ไม่ใช่สูตรมาตรฐานแรกเริ่ม
• ข้อ ง. สูตร 2SRE / 7HR มี Streptomycin ไม่ใช่สูตรมาตรฐานแรกเริ่ม
• ข้อ จ. สูตรยาเดี่ยวห้ามใช้เด็ดขาดเพราะจะทำให้เชื้อวัณโรคดื้อยาอย่างรวดเร็ว</t>
        </is>
      </c>
      <c r="K60" t="inlineStr">
        <is>
          <t>-</t>
        </is>
      </c>
      <c r="L60" t="inlineStr">
        <is>
          <t>HIV and Tuberculosis Co-infection</t>
        </is>
      </c>
      <c r="M60" t="inlineStr">
        <is>
          <t>Clinic</t>
        </is>
      </c>
      <c r="N60" t="inlineStr">
        <is>
          <t>ข้อ 58 Pharma Plus เล่มม่วง 2 - HIV (เฉลยข้อ ค)</t>
        </is>
      </c>
      <c r="O60" t="inlineStr">
        <is>
          <t>Pharma Plus Review</t>
        </is>
      </c>
      <c r="P60" t="inlineStr">
        <is>
          <t>เล่มม่วง 2 (บทที่ 16: Infectious disorders)</t>
        </is>
      </c>
      <c r="Q60" t="inlineStr">
        <is>
          <t>CASE_P2_INF_C08</t>
        </is>
      </c>
      <c r="R60" t="inlineStr">
        <is>
          <t>Antituberculosis Regimen Selection</t>
        </is>
      </c>
    </row>
    <row r="61" ht="13.2" customHeight="1" s="49">
      <c r="A61" t="inlineStr">
        <is>
          <t>59</t>
        </is>
      </c>
      <c r="B61" t="inlineStr">
        <is>
          <t>[นางฟ้าใส ผู้ป่วย HIV ร่วมกับติดเชื้อวัณโรค (TB)]
นางฟ้าใสอายุ 45 ปี น้ำหนัก 55 กิโลกรัม มีอาการไอมีเสมหะ น้ำหนักลด เหงื่อออกตอนกลางคืนมา 2 เดือน
PMH: Hepatitis x 3 yrs
Lab: AST 34, ALT 57
Med: Ritonavir 600 mg q 12 hr
AZT 200 mg bid
3TC 300 mg bid
Fluconazole 200 mg OD
Co-trimoxazole DS 1 hs
Sputum:AFB ++
คำถาม: หลังจากนี้ไม่ควรดำเนินการรักษาโรคของนางฟ้าใสอย่างไร</t>
        </is>
      </c>
      <c r="C61" t="inlineStr">
        <is>
          <t>-</t>
        </is>
      </c>
      <c r="D61" t="inlineStr">
        <is>
          <t>ดำเนินการรักษา TB ต่อไปอีก 6-9 สัปดาห์</t>
        </is>
      </c>
      <c r="E61" t="inlineStr">
        <is>
          <t>ให้ pyridoxine 10 mg/day ควบคู่กับการรักษา TB</t>
        </is>
      </c>
      <c r="F61" t="inlineStr">
        <is>
          <t>ให้การรักษาวัณโรคแบบ DOTS</t>
        </is>
      </c>
      <c r="G61" t="inlineStr">
        <is>
          <t>รับประทานยาติดต่อกันอย่างสม่ำเสมอ</t>
        </is>
      </c>
      <c r="H61" t="inlineStr">
        <is>
          <t>ตรวจ serology B hepatitis</t>
        </is>
      </c>
      <c r="I61" t="inlineStr">
        <is>
          <t>2</t>
        </is>
      </c>
      <c r="J61" t="inlineStr">
        <is>
          <t>✅ คำตอบที่ถูกต้อง: ข้อ ข. Rifampin เป็น potent CYP3A4 inducer ทำให้ระดับยา ritonavir และ PIs ลดลงอย่างมาก
🎯 ทำไมข้อนี้ถึงถูก: Rifampin เป็นสารกระตุ้นเอนไซม์ตับที่แรงมาก (potent inducer ของ CYP3A4 และ P-gp) ทำให้เมแทบอลิซึมของยากลุ่ม Protease Inhibitors (PIs) และ NNRTIs เพิ่มขึ้นอย่างรวดเร็ว ส่งผลให้ระดับยาต้านไวรัสในเลือดลดลงต่ำกว่าระดับการรักษา ทำให้การรักษา HIV ล้มเหลวและเกิดเชื้อดื้อยา
🔍 ข้ออื่นผิดเพราะอะไร:
• ข้อ ก. ผิด เพราะ rifampin เป็น enzyme inducer ไม่ใช่ enzyme inhibitor
• ข้อ ค. ผิด เพราะไม่ได้เกิดการแย่งจับโปรตีนในเลือดเป็นกลไกหลัก
• ข้อ ง. ผิด เพราะ rifampin ไม่ได้ยับยั้งการดูดซึมของยาต้านไวรัสที่ลำไส้
• ข้อ จ. ผิด เพราะยานี้มีอันตรกิริยารุนแรงมาก ห้ามใช้ร่วมกับ unboosted PIs</t>
        </is>
      </c>
      <c r="K61" t="inlineStr">
        <is>
          <t>-</t>
        </is>
      </c>
      <c r="L61" t="inlineStr">
        <is>
          <t>Drug Interactions</t>
        </is>
      </c>
      <c r="M61" t="inlineStr">
        <is>
          <t>Clinic</t>
        </is>
      </c>
      <c r="N61" t="inlineStr">
        <is>
          <t>ข้อ 59 Pharma Plus เล่มม่วง 2 - HIV (เฉลยข้อ ข)</t>
        </is>
      </c>
      <c r="O61" t="inlineStr">
        <is>
          <t>Pharma Plus Review</t>
        </is>
      </c>
      <c r="P61" t="inlineStr">
        <is>
          <t>เล่มม่วง 2 (บทที่ 16: Infectious disorders)</t>
        </is>
      </c>
      <c r="Q61" t="inlineStr">
        <is>
          <t>CASE_P2_INF_C08</t>
        </is>
      </c>
      <c r="R61" t="inlineStr">
        <is>
          <t>Rifampin and Protease Inhibitors Interaction</t>
        </is>
      </c>
    </row>
    <row r="62" ht="13.2" customHeight="1" s="49">
      <c r="A62" t="inlineStr">
        <is>
          <t>60</t>
        </is>
      </c>
      <c r="B62" t="inlineStr">
        <is>
          <t>[นางฟ้าใส ผู้ป่วย HIV ร่วมกับติดเชื้อวัณโรค (TB)]
นางฟ้าใสอายุ 45 ปี น้ำหนัก 55 กิโลกรัม มีอาการไอมีเสมหะ น้ำหนักลด เหงื่อออกตอนกลางคืนมา 2 เดือน
PMH: Hepatitis x 3 yrs
Lab: AST 34, ALT 57
Med: Ritonavir 600 mg q 12 hr
AZT 200 mg bid
3TC 300 mg bid
Fluconazole 200 mg OD
Co-trimoxazole DS 1 hs
Sputum:AFB ++
หลังจากการรักษา 3 สัปดาห์แล้ว นางฟ้าใสกลับมาที่โรงพยาบาลมีผลตรวจ AST = 245 U/C, ALT 270 U/C, total bilirubin 5 U/C แพทย์วินิจฉัยว่าเป็น acute hepatitis หลังจากนั้นแพทย์สั่งหยุดยาทั้งหมด AST, ALT, total bilirubin กลับมาเป็นปกติ แพทย์จึง re-challenge ใหม่ พบว่าผู้ป่วยแพ้ pyrazinamide
คำถาม: ผู้ป่วยรายนี้ควรได้รับการรักษาแบบใด</t>
        </is>
      </c>
      <c r="C62" t="inlineStr">
        <is>
          <t>-</t>
        </is>
      </c>
      <c r="D62" t="inlineStr">
        <is>
          <t>2HR/16HE: INH 300 mg, Ethambutol 800 mg, Streptomycin 1 g</t>
        </is>
      </c>
      <c r="E62" t="inlineStr">
        <is>
          <t>2HRE/7HR: INH 300 mg, Rifampicin 450 mg, Ethambutol 800 mg</t>
        </is>
      </c>
      <c r="F62" t="inlineStr">
        <is>
          <t>2HR/16HE: INH 300 mg, Ethambutol 800 mg, Streptomycin 0.75 g</t>
        </is>
      </c>
      <c r="G62" t="inlineStr">
        <is>
          <t>2HRE/7HR: INH 300 mg, Rifampicin 600 mg, Ethambutol 1200 mg</t>
        </is>
      </c>
      <c r="H62" t="inlineStr">
        <is>
          <t>2HRE/7HRE INH 300 mg, Rifampicin 450 mg, Ethambutol 800 mg</t>
        </is>
      </c>
      <c r="I62" t="inlineStr">
        <is>
          <t>2</t>
        </is>
      </c>
      <c r="J62" t="inlineStr">
        <is>
          <t>✅ คำตอบที่ถูกต้อง: ข้อ ข. Pyrazinamide
🎯 ทำไมข้อนี้ถึงถูก: Pyrazinamide (PZA) เป็นยาต้านวัณโรคที่มีพิษต่อตับสูงสุด (most hepatotoxic among first-line TB drugs) และยับยั้งการขับกรดยูริกออกทางท่อไต ทำให้เกิดภาวะกรดยูริกในเลือดสูง (hyperuricemia) และกระตุ้นให้เกิดข้ออักเสบเกาต์เฉียบพลัน (arthralgia / gouty arthritis)
🔍 ข้ออื่นผิดเพราะอะไร:
• ข้อ ก. Isoniazid ทำให้เกิดตับอักเสบและปลายประสาทอักเสบ แต่ไม่ทำให้กรดยูริกสูง
• ข้อ ค. Rifampin ทำให้เกิด cholestatic jaundice และปัสสาวะสีส้มแดง แต่ไม่ทำให้เกาต์กำเริบ
• ข้อ ง. Ethambutol ทำให้เกิดประสาทตาอักเสบ (optic neuritis) แม้อาจเพิ่มยูริกได้บ้างแต่ PZA เด่นชัดที่สุด
• ข้อ จ. Streptomycin มีพิษต่อไตและหู (ototoxicity, nephrotoxicity)</t>
        </is>
      </c>
      <c r="K62" t="inlineStr">
        <is>
          <t>-</t>
        </is>
      </c>
      <c r="L62" t="inlineStr">
        <is>
          <t>Adverse Drug Reactions</t>
        </is>
      </c>
      <c r="M62" t="inlineStr">
        <is>
          <t>Clinic</t>
        </is>
      </c>
      <c r="N62" t="inlineStr">
        <is>
          <t>ข้อ 60 Pharma Plus เล่มม่วง 2 - HIV (เฉลยข้อ ข)</t>
        </is>
      </c>
      <c r="O62" t="inlineStr">
        <is>
          <t>Pharma Plus Review</t>
        </is>
      </c>
      <c r="P62" t="inlineStr">
        <is>
          <t>เล่มม่วง 2 (บทที่ 16: Infectious disorders)</t>
        </is>
      </c>
      <c r="Q62" t="inlineStr">
        <is>
          <t>CASE_P2_INF_C08</t>
        </is>
      </c>
      <c r="R62" t="inlineStr">
        <is>
          <t>Pyrazinamide Adverse Effects (Hepatotoxicity and Gout)</t>
        </is>
      </c>
    </row>
    <row r="63" ht="13.2" customHeight="1" s="49">
      <c r="A63" t="inlineStr">
        <is>
          <t>61</t>
        </is>
      </c>
      <c r="B63" t="inlineStr">
        <is>
          <t>[นางฟ้าใส ผู้ป่วย HIV ร่วมกับติดเชื้อวัณโรค (TB)]
นางฟ้าใสอายุ 45 ปี น้ำหนัก 55 กิโลกรัม มีอาการไอมีเสมหะ น้ำหนักลด เหงื่อออกตอนกลางคืนมา 2 เดือน
PMH: Hepatitis x 3 yrs
Lab: AST 34, ALT 57
Med: Ritonavir 600 mg q 12 hr
AZT 200 mg bid
3TC 300 mg bid
Fluconazole 200 mg OD
Co-trimoxazole DS 1 hs
Sputum:AFB ++
คำถาม: จากข้อ 13 นางฟ้าใสทานยาได้ 1 สัปดาห์ แล้วเกิดผิวหนังลอก (exfoliative dermatitis) ท่านจะทำอย่างไร</t>
        </is>
      </c>
      <c r="C63" t="inlineStr">
        <is>
          <t>-</t>
        </is>
      </c>
      <c r="D63" t="inlineStr">
        <is>
          <t>หยุด rifampicin แล้ว re-challenge ด้วยขนาดต่ำๆ</t>
        </is>
      </c>
      <c r="E63" t="inlineStr">
        <is>
          <t>หยุด INH แล้ว re-challenge ด้วยขนาดต่ำๆ</t>
        </is>
      </c>
      <c r="F63" t="inlineStr">
        <is>
          <t>เปลี่ยน rifampicin เป็น ofloxacin 400 mg bid</t>
        </is>
      </c>
      <c r="G63" t="inlineStr">
        <is>
          <t>หยุด ethambutol แล้ว re-challenge ด้วยขนาดต่ำๆ</t>
        </is>
      </c>
      <c r="H63" t="inlineStr">
        <is>
          <t>ให้ยา CPM ร่วมกับยาเดิม</t>
        </is>
      </c>
      <c r="I63" t="inlineStr">
        <is>
          <t>1</t>
        </is>
      </c>
      <c r="J63" t="inlineStr">
        <is>
          <t>✅ คำตอบที่ถูกต้อง: ข้อ ก. Vitamin B6 (Pyridoxine) 50-100 mg/day
🎯 ทำไมข้อนี้ถึงถูก: Isoniazid (INH) มีโครงสร้างคล้าย pyridoxine และแย่งจับกับเอนไซม์ pyridoxal kinase รวมทั้งเพิ่มการขับ pyridoxine ออกทางปัสสาวะ ทำให้ร่างกายขาด Vitamin B6 เกิดอาการชาปลายมือปลายเท้า (peripheral neuropathy) การป้องกันและรักษาทำได้โดยการเสริม Vitamin B6 (Pyridoxine) ขนาด 50-100 mg ต่อวัน
🔍 ข้ออื่นผิดเพราะอะไร:
• ข้อ ข. Vitamin B1 (Thiamine) ใช้รักษาโรคเหน็บชา ไม่ได้ป้องกันพิษจาก INH
• ข้อ ค. Vitamin B12 ใช้รักษา megaloblastic anemia ไม่ได้ป้องกันพิษจาก INH
• ข้อ ง. Folic acid ใช้ป้องกันภาวะขาดโฟเลต
• ข้อ จ. Vitamin C เป็นสารต้านอนุมูลอิสระ ไม่ได้แก้กลไกการขาดบี 6 จาก INH</t>
        </is>
      </c>
      <c r="K63" t="inlineStr">
        <is>
          <t>-</t>
        </is>
      </c>
      <c r="L63" t="inlineStr">
        <is>
          <t>Adverse Drug Reactions</t>
        </is>
      </c>
      <c r="M63" t="inlineStr">
        <is>
          <t>Clinic</t>
        </is>
      </c>
      <c r="N63" t="inlineStr">
        <is>
          <t>ข้อ 61 Pharma Plus เล่มม่วง 2 - HIV (เฉลยข้อ ก)</t>
        </is>
      </c>
      <c r="O63" t="inlineStr">
        <is>
          <t>Pharma Plus Review</t>
        </is>
      </c>
      <c r="P63" t="inlineStr">
        <is>
          <t>เล่มม่วง 2 (บทที่ 16: Infectious disorders)</t>
        </is>
      </c>
      <c r="Q63" t="inlineStr">
        <is>
          <t>CASE_P2_INF_C08</t>
        </is>
      </c>
      <c r="R63" t="inlineStr">
        <is>
          <t>Isoniazid Peripheral Neuropathy and Pyridoxine</t>
        </is>
      </c>
    </row>
    <row r="64" ht="13.2" customHeight="1" s="49">
      <c r="A64" t="inlineStr">
        <is>
          <t>62</t>
        </is>
      </c>
      <c r="B64" t="inlineStr">
        <is>
          <t>[นางฟ้าใส ผู้ป่วย HIV ร่วมกับติดเชื้อวัณโรค (TB)]
นางฟ้าใสอายุ 45 ปี น้ำหนัก 55 กิโลกรัม มีอาการไอมีเสมหะ น้ำหนักลด เหงื่อออกตอนกลางคืนมา 2 เดือน
PMH: Hepatitis x 3 yrs
Lab: AST 34, ALT 57
Med: Ritonavir 600 mg q 12 hr
AZT 200 mg bid
3TC 300 mg bid
Fluconazole 200 mg OD
Co-trimoxazole DS 1 hs
Sputum:AFB ++
คำถาม: นางฟ้าใสจำเป็นต้องได้รับยา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ข้อใดต่อไปนี้คือกลไกการออกฤทธิ์และอาการข้างเคียงที่สำคัญของการใช้ยานี้</t>
        </is>
      </c>
      <c r="C64" t="inlineStr">
        <is>
          <t>-</t>
        </is>
      </c>
      <c r="D64" t="inlineStr">
        <is>
          <t>กลไกการออกฤทธิ์ คือ DNA polymerase inhibitor อาการข้างเคียงคือ neuropathy</t>
        </is>
      </c>
      <c r="E64" t="inlineStr">
        <is>
          <t>กลไกการออกฤทธิ์ คือ protein synthesis อาการข้างเคียงคือ GI disturbance</t>
        </is>
      </c>
      <c r="F64" t="inlineStr">
        <is>
          <t>กลไกการออกฤทธิ์ คือ cell wall อาการข้างเคียงคือ SJS</t>
        </is>
      </c>
      <c r="G64" t="inlineStr">
        <is>
          <t>กลไกการออกฤทธิ์ คือ DNA synthesis อาการข้างเคียงคือ anemia</t>
        </is>
      </c>
      <c r="H64" t="inlineStr">
        <is>
          <t>กลไกการออกฤทธิ์ คือ ergosterol อาการข้างเคียงคือ gynecomastia</t>
        </is>
      </c>
      <c r="I64" t="inlineStr">
        <is>
          <t>2</t>
        </is>
      </c>
      <c r="J64" t="inlineStr">
        <is>
          <t>✅ คำตอบที่ถูกต้อง: ข้อ ข. Ethambutol
🎯 ทำไมข้อนี้ถึงถูก: Ethambutol (EMB) มีผลข้างเคียงสำคัญที่ขึ้นกับขนาดยาคือ เส้นประสาทตาอักเสบ (Retrobulbar optic neuritis) ทำให้การมองเห็นลดลง ลานสายตาแคบลง และตาบอดสีโดยเฉพาะสีแดง-เขียว (loss of green-red color discrimination) จึงต้องตรวจการมองเห็นเป็นระยะ
🔍 ข้ออื่นผิดเพราะอะไร:
• ข้อ ก. Isoniazid ไม่ได้ทำให้เกิด optic neuritis เป็นหลัก
• ข้อ ค. Rifampin ทำให้น้ำตาและเหงื่อเป็นสีส้มแดง แต่ไม่ทำลายเส้นประสาทตา
• ข้อ ง. Pyrazinamide ทำให้เกิดพิษต่อตับและปวดข้อ
• ข้อ จ. Streptomycin ทำลายเส้นประสาทสมองคู่ที่ 8 (CN VIII) ทำให้หูดับและการทรงตัวเสีย</t>
        </is>
      </c>
      <c r="K64" t="inlineStr">
        <is>
          <t>-</t>
        </is>
      </c>
      <c r="L64" t="inlineStr">
        <is>
          <t>Adverse Drug Reactions</t>
        </is>
      </c>
      <c r="M64" t="inlineStr">
        <is>
          <t>Clinic</t>
        </is>
      </c>
      <c r="N64" t="inlineStr">
        <is>
          <t>ข้อ 62 Pharma Plus เล่มม่วง 2 - HIV (เฉลยข้อ ข)</t>
        </is>
      </c>
      <c r="O64" t="inlineStr">
        <is>
          <t>Pharma Plus Review</t>
        </is>
      </c>
      <c r="P64" t="inlineStr">
        <is>
          <t>เล่มม่วง 2 (บทที่ 16: Infectious disorders)</t>
        </is>
      </c>
      <c r="Q64" t="inlineStr">
        <is>
          <t>CASE_P2_INF_C08</t>
        </is>
      </c>
      <c r="R64" t="inlineStr">
        <is>
          <t>Ethambutol Optic Neuritis</t>
        </is>
      </c>
    </row>
    <row r="65" ht="13.2" customHeight="1" s="49">
      <c r="A65" t="inlineStr">
        <is>
          <t>63</t>
        </is>
      </c>
      <c r="B65" t="inlineStr">
        <is>
          <t>[นางฟ้าใส ผู้ป่วย HIV ร่วมกับติดเชื้อวัณโรค (TB)]
นางฟ้าใสอายุ 45 ปี น้ำหนัก 55 กิโลกรัม มีอาการไอมีเสมหะ น้ำหนักลด เหงื่อออกตอนกลางคืนมา 2 เดือน
PMH: Hepatitis x 3 yrs
Lab: AST 34, ALT 57
Med: Ritonavir 600 mg q 12 hr
AZT 200 mg bid
3TC 300 mg bid
Fluconazole 200 mg OD
Co-trimoxazole DS 1 hs
Sputum:AFB ++
คำถาม: ยาในข้อใดต่อไปนี้ เมื่อให้ร่วมกับยาอื่น อาทิ ritonavir มีผลทำให้ระดับยา ritonavir ในพลาสมาลดลง</t>
        </is>
      </c>
      <c r="C65" t="inlineStr">
        <is>
          <t>-</t>
        </is>
      </c>
      <c r="D65" t="inlineStr">
        <is>
          <t>Co- trimoxazole - CYP3A inducers</t>
        </is>
      </c>
      <c r="E65" t="inlineStr">
        <is>
          <t>Fluconazole - CYP3A inhibitors</t>
        </is>
      </c>
      <c r="F65" t="inlineStr">
        <is>
          <t>Isoniazid - CYP 2C inducers</t>
        </is>
      </c>
      <c r="G65" t="inlineStr">
        <is>
          <t>Pyrazinamide - CYP 2C inhibitors</t>
        </is>
      </c>
      <c r="H65" t="inlineStr">
        <is>
          <t>Rifampicin - CYP3A inducers</t>
        </is>
      </c>
      <c r="I65" t="inlineStr">
        <is>
          <t>2</t>
        </is>
      </c>
      <c r="J65" t="inlineStr">
        <is>
          <t>✅ คำตอบที่ถูกต้อง: ข้อ ข. หยุดยารักษาวัณโรคทุกตัวทันที ให้การรักษาตามอาการ และค่อยๆ ทำ drug re-challenge ทีละตัวเมื่อผื่นยุบ
🎯 ทำไมข้อนี้ถึงถูก: เมื่อผู้ป่วยเกิดผื่นแพ้ยาชนิดรุนแรง (เช่น Exfoliative dermatitis หรือ SJS) จากยาวัณโรค จะต้องหยุดยาทุกตัวทันที ให้ยาคอร์ติโคสเตียรอยด์และรักษาตามอาการ เมื่อผื่นและอาการอักเสบสงบลงอย่างสมบูรณ์ จึงค่อยๆ เริ่มทดสอบยาใหม่ทีละตัว (sequential drug re-challenge) โดยเริ่มจากยาที่มีโอกาสแพ้น้อยที่สุดก่อน เช่น Rifampin หรือ Isoniazid ในขนาดต่ำ
🔍 ข้ออื่นผิดเพราะอะไร:
• ข้อ ก. ผิด การรับประทานยาต่อไปพร้อมให้ยาลดผื่นจะทำให้เกิดอันตรายถึงแก่ชีวิตจาก toxic epidermal necrolysis
• ข้อ ค. ผิด ห้ามเริ่มยาทุกตัวพร้อมกันในขนาดเต็มทันที เพราะจะไม่ทราบว่าแพ้ยาตัวใด
• ข้อ ง. ผิด ไม่ควรหยุดการรักษาวัณโรคถาวร เพราะวัณโรคจะลุกลามจนเสียชีวิตได้
• ข้อ จ. ผิด การเปลี่ยนไปใช้ยารองทันทีโดยไม่พยายาม re-challenge ยาหลัก จะทำให้ประสิทธิภาพการรักษาวัณโรคลดลงอย่างมาก</t>
        </is>
      </c>
      <c r="K65" t="inlineStr">
        <is>
          <t>-</t>
        </is>
      </c>
      <c r="L65" t="inlineStr">
        <is>
          <t>Adverse Drug Reactions</t>
        </is>
      </c>
      <c r="M65" t="inlineStr">
        <is>
          <t>Clinic</t>
        </is>
      </c>
      <c r="N65" t="inlineStr">
        <is>
          <t>ข้อ 63 Pharma Plus เล่มม่วง 2 - HIV (เฉลยข้อ ข)</t>
        </is>
      </c>
      <c r="O65" t="inlineStr">
        <is>
          <t>Pharma Plus Review</t>
        </is>
      </c>
      <c r="P65" t="inlineStr">
        <is>
          <t>เล่มม่วง 2 (บทที่ 16: Infectious disorders)</t>
        </is>
      </c>
      <c r="Q65" t="inlineStr">
        <is>
          <t>CASE_P2_INF_C08</t>
        </is>
      </c>
      <c r="R65" t="inlineStr">
        <is>
          <t>Management of Severe Drug Rash from TB Drugs</t>
        </is>
      </c>
    </row>
    <row r="66" ht="13.2" customHeight="1" s="49">
      <c r="A66" t="inlineStr">
        <is>
          <t>64</t>
        </is>
      </c>
      <c r="B66" t="inlineStr">
        <is>
          <t>นางฟ้าใส ผู้ป่วย HIV ร่วมกับติดเชื้อวัณโรค (TB)
คำถาม: ยา rifampicin ใช้ป้องกันหรือรักษาโรคใดได้ นอกจากวัณโรค</t>
        </is>
      </c>
      <c r="C66" t="inlineStr">
        <is>
          <t>-</t>
        </is>
      </c>
      <c r="D66" t="inlineStr">
        <is>
          <t>Meningococcal infection</t>
        </is>
      </c>
      <c r="E66" t="inlineStr">
        <is>
          <t>HACEK endocarditis</t>
        </is>
      </c>
      <c r="F66" t="inlineStr">
        <is>
          <t>Leptospirosis</t>
        </is>
      </c>
      <c r="G66" t="inlineStr">
        <is>
          <t>Severe malaria</t>
        </is>
      </c>
      <c r="H66" t="inlineStr">
        <is>
          <t>Typhus</t>
        </is>
      </c>
      <c r="I66" t="inlineStr">
        <is>
          <t>3</t>
        </is>
      </c>
      <c r="J66" t="inlineStr">
        <is>
          <t>✅ คำตอบที่ถูกต้อง: ข้อ ค. สูตรยา 2HRE / 7HR เป็นเวลา 9 เดือน
🎯 ทำไมข้อนี้ถึงถูก: ในกรณีที่ผู้ป่วยไม่สามารถใช้ยา Pyrazinamide (PZA) ได้ เช่น มีภาวะตับอักเสบรุนแรง แนวทางเวชปฏิบัติแนะนำให้ใช้สูตรทางเลือกที่ไม่มี PZA คือสูตร 2HRE / 7HR (Isoniazid + Rifampin + Ethambutol 2 เดือน ตามด้วย Isoniazid + Rifampin 7 เดือน) รวมระยะเวลาการรักษาทั้งหมด 9 เดือน
🔍 ข้ออื่นผิดเพราะอะไร:
• ข้อ ก. สูตร 6 เดือนที่ไม่มี PZA จะมีอัตราการกำเริบซ้ำของโรคสูงมาก
• ข้อ ข. การตัด rifampin ออกจะทำให้ต้องรักษาด้วยสูตรยาวนานถึง 18-24 เดือน
• ข้อ ง. การใช้ยาฉีด streptomycin นาน 9 เดือนเสี่ยงต่อพิษต่อหูและไตสูงเกินไป
• ข้อ จ. ไม่ถูกต้องเพราะสูตร 2HRE/7HR เป็นสูตรมาตรฐานที่ยอมรับทั่วโลก</t>
        </is>
      </c>
      <c r="K66" t="inlineStr">
        <is>
          <t>-</t>
        </is>
      </c>
      <c r="L66" t="inlineStr">
        <is>
          <t>HIV and Tuberculosis Co-infection</t>
        </is>
      </c>
      <c r="M66" t="inlineStr">
        <is>
          <t>Clinic</t>
        </is>
      </c>
      <c r="N66" t="inlineStr">
        <is>
          <t>ข้อ 64 Pharma Plus เล่มม่วง 2 - HIV (เฉลยข้อ ค)</t>
        </is>
      </c>
      <c r="O66" t="inlineStr">
        <is>
          <t>Pharma Plus Review</t>
        </is>
      </c>
      <c r="P66" t="inlineStr">
        <is>
          <t>เล่มม่วง 2 (บทที่ 16: Infectious disorders)</t>
        </is>
      </c>
      <c r="Q66" t="inlineStr">
        <is>
          <t>CASE_P2_INF_C08</t>
        </is>
      </c>
      <c r="R66" t="inlineStr">
        <is>
          <t>Alternative Antituberculosis Regimens without PZA</t>
        </is>
      </c>
    </row>
    <row r="67" ht="13.2" customHeight="1" s="49">
      <c r="A67" t="inlineStr">
        <is>
          <t>65</t>
        </is>
      </c>
      <c r="B67" t="inlineStr">
        <is>
          <t>[นางฟ้าใส ผู้ป่วย HIV ร่วมกับติดเชื้อวัณโรค (TB)]
เมื่อนางฟ้าใสมารับยาเดือนที่ 3 ผลการตรวจการทำงานของไต พบว่า นางฟ้าใสมี Scr 3.21
คำถาม: ยาที่ได้รับในข้อใดไม่ต้องปรับขนาดยา</t>
        </is>
      </c>
      <c r="C67" t="inlineStr">
        <is>
          <t>-</t>
        </is>
      </c>
      <c r="D67" t="inlineStr">
        <is>
          <t>Isoniazid, Rifampicin, Pyrazinamide</t>
        </is>
      </c>
      <c r="E67" t="inlineStr">
        <is>
          <t>Rifampicin, Pyrazinamide, Streptomycin</t>
        </is>
      </c>
      <c r="F67" t="inlineStr">
        <is>
          <t>Isoniazid, Pyrazinamide, Ethambutol</t>
        </is>
      </c>
      <c r="G67" t="inlineStr">
        <is>
          <t>Rifampicin, Ethambutol, Streptomycin</t>
        </is>
      </c>
      <c r="H67" t="inlineStr">
        <is>
          <t>Isoniazid, Streptomycin, Ethambutol</t>
        </is>
      </c>
      <c r="I67" t="inlineStr">
        <is>
          <t>2</t>
        </is>
      </c>
      <c r="J67" t="inlineStr">
        <is>
          <t>✅ คำตอบที่ถูกต้อง: ข้อ ข. Isoniazid และ Rifampicin
🎯 ทำไมข้อนี้ถึงถูก: ยาต้านวัณโรคกลุ่ม First-line ที่ถูกกำจัดผ่านกระบวนการเมแทบอลิซึมที่ตับเป็นหลัก (hepatic metabolism) และไม่ต้องปรับลดขนาดยาในผู้ป่วยที่มีการทำงานของไตบกพร่อง (Scr สูง / CrCl ต่ำ) คือ Isoniazid (H) และ Rifampicin (R) ในขณะที่ Ethambutol (E) และ Pyrazinamide (Z) ขับออกทางไตเป็นหลัก จึงต้องปรับลดความถี่ในการบริหารยาเป็นสัปดาห์ละ 3 ครั้ง
🔍 ข้ออื่นผิดเพราะอะไร:
• ข้อ ก. Ethambutol ขับออกทางไต 80% ต้องปรับลดขนาดยาเมื่อไตเสื่อม
• ข้อ ค. Pyrazinamide และเมแทบอไลต์ขับออกทางไต ต้องปรับเป็น 3 ครั้งต่อสัปดาห์
• ข้อ ง. Streptomycin เป็น aminoglycoside ขับออกทางไต 100% ต้องปรับลดขนาดยาอย่างเคร่งครัด
• ข้อ จ. ไม่ถูกต้องเพราะ Isoniazid และ Rifampicin ไม่ต้องปรับขนาดยา</t>
        </is>
      </c>
      <c r="K67" t="inlineStr">
        <is>
          <t>-</t>
        </is>
      </c>
      <c r="L67" t="inlineStr">
        <is>
          <t>Pharmacokinetics in Renal Impairment</t>
        </is>
      </c>
      <c r="M67" t="inlineStr">
        <is>
          <t>Clinic</t>
        </is>
      </c>
      <c r="N67" t="inlineStr">
        <is>
          <t>ข้อ 65 Pharma Plus เล่มม่วง 2 - HIV (เฉลยข้อ ข)</t>
        </is>
      </c>
      <c r="O67" t="inlineStr">
        <is>
          <t>Pharma Plus Review</t>
        </is>
      </c>
      <c r="P67" t="inlineStr">
        <is>
          <t>เล่มม่วง 2 (บทที่ 16: Infectious disorders)</t>
        </is>
      </c>
      <c r="Q67" t="inlineStr">
        <is>
          <t>CASE_P2_INF_C08</t>
        </is>
      </c>
      <c r="R67" t="inlineStr">
        <is>
          <t>TB Drug Dosing in Renal Impairment</t>
        </is>
      </c>
    </row>
    <row r="68" ht="13.2" customHeight="1" s="49">
      <c r="A68" t="inlineStr">
        <is>
          <t>66</t>
        </is>
      </c>
      <c r="B68" t="inlineStr">
        <is>
          <t>วัณโรค (Tuberculosis)
คำถาม: ข้อใดถูกต้องเกี่ยวกับการรักษาวัณโรค</t>
        </is>
      </c>
      <c r="C68" t="inlineStr">
        <is>
          <t>-</t>
        </is>
      </c>
      <c r="D68" t="inlineStr">
        <is>
          <t>การตรวจเสมหะเป็นวิธีที่ง่าย ประหยัด แต่ไม่เฉพาะเจาะจง</t>
        </is>
      </c>
      <c r="E68" t="inlineStr">
        <is>
          <t>ผู้ป่วยเบาหวานเป็นสาเหตุทำให้เกิดความชุกของวัณโรคมากขึ้น</t>
        </is>
      </c>
      <c r="F68" t="inlineStr">
        <is>
          <t>ผู้ที่ใช้ยากดภูมินานๆจะมีสิทธิ์ติดเชื้อวัณโรคได้ง่าย</t>
        </is>
      </c>
      <c r="G68" t="inlineStr">
        <is>
          <t>หลักการรักษาวัณโรคคือป้องกันไม่ให้ติดต่อไปสู่คนอื่น+ลองทดสอบประสิทธิภาพยาโดยใช้เวลาสั้น</t>
        </is>
      </c>
      <c r="H68" t="inlineStr">
        <is>
          <t>การรักษาวัณโรคคือใช้ยาขนาดสูงสุด+ใช้เวลานานๆ</t>
        </is>
      </c>
      <c r="I68" t="inlineStr">
        <is>
          <t>3</t>
        </is>
      </c>
      <c r="J68" t="inlineStr">
        <is>
          <t>✅ คำตอบที่ถูกต้อง: ข้อ ค. 2HRZE / 4HR
🎯 ทำไมข้อนี้ถึงถูก: สูตรมาตรฐานระยะสั้นในการรักษาวัณโรคปอดรายใหม่คือ 2HRZE / 4HR ซึ่งประกอบด้วยระยะเข้มข้น 2 เดือนด้วย Isoniazid, Rifampin, Pyrazinamide, Ethambutol และระยะต่อเนื่อง 4 เดือนด้วย Isoniazid และ Rifampin
🔍 ข้ออื่นผิดเพราะอะไร:
• ข้อ ก. 2HRZ / 4HR ขาด ethambutol ในระยะเข้มข้น
• ข้อ ข. 2HRE / 7HR ใช้เฉพาะรายที่ทน PZA ไม่ได้
• ข้อ ง. 2SRE / 7HR มี streptomycin ไม่ใช่สูตรแรกเริ่มทั่วไป
• ข้อ จ. การให้ยาขนานเดียวทำให้เชื้อดื้อยา</t>
        </is>
      </c>
      <c r="K68" t="inlineStr">
        <is>
          <t>-</t>
        </is>
      </c>
      <c r="L68" t="inlineStr">
        <is>
          <t>Tuberculosis</t>
        </is>
      </c>
      <c r="M68" t="inlineStr">
        <is>
          <t>Clinic</t>
        </is>
      </c>
      <c r="N68" t="inlineStr">
        <is>
          <t>ข้อ 66 Pharma Plus เล่มม่วง 2 - HIV (เฉลยข้อ ค)</t>
        </is>
      </c>
      <c r="O68" t="inlineStr">
        <is>
          <t>Pharma Plus Review</t>
        </is>
      </c>
      <c r="P68" t="inlineStr">
        <is>
          <t>เล่มม่วง 2 (บทที่ 16: Infectious disorders)</t>
        </is>
      </c>
      <c r="Q68" t="inlineStr">
        <is>
          <t>-</t>
        </is>
      </c>
      <c r="R68" t="inlineStr">
        <is>
          <t>Standard Short-Course Tuberculosis Regimen</t>
        </is>
      </c>
    </row>
    <row r="69" ht="13.2" customHeight="1" s="49">
      <c r="A69" t="inlineStr">
        <is>
          <t>67</t>
        </is>
      </c>
      <c r="B69" t="inlineStr">
        <is>
          <t>วัณโรค (Tuberculosis)
คำถาม: ยาในข้อใดจัดเป็น second line ในการรักษา TB</t>
        </is>
      </c>
      <c r="C69" t="inlineStr">
        <is>
          <t>-</t>
        </is>
      </c>
      <c r="D69" t="inlineStr">
        <is>
          <t>Streptomycin</t>
        </is>
      </c>
      <c r="E69" t="inlineStr">
        <is>
          <t>Augmentin</t>
        </is>
      </c>
      <c r="F69" t="inlineStr">
        <is>
          <t>Cyclosporine</t>
        </is>
      </c>
      <c r="G69" t="inlineStr">
        <is>
          <t>Ofloxacin</t>
        </is>
      </c>
      <c r="H69" t="inlineStr">
        <is>
          <t>Capreomycin</t>
        </is>
      </c>
      <c r="I69" t="inlineStr">
        <is>
          <t>4</t>
        </is>
      </c>
      <c r="J69" t="inlineStr">
        <is>
          <t>✅ คำตอบที่ถูกต้อง: ข้อ ง. Levofloxacin
🎯 ทำไมข้อนี้ถึงถูก: Levofloxacin และ Moxifloxacin จัดเป็นยาต้านวัณโรคกลุ่มที่สอง (Second-line antituberculosis drugs: Fluoroquinolones) ที่มีบทบาทสำคัญในการรักษาวัณโรคดื้อยาหลายขนาน (MDR-TB) หรือใช้ทดแทนเมื่อผู้ป่วยแพ้ยาหลัก
🔍 ข้ออื่นผิดเพราะอะไร:
• ข้อ ก. Isoniazid เป็น First-line TB drug
• ข้อ ข. Rifampin เป็น First-line TB drug
• ข้อ ค. Pyrazinamide เป็น First-line TB drug
• ข้อ จ. Ethambutol เป็น First-line TB drug</t>
        </is>
      </c>
      <c r="K69" t="inlineStr">
        <is>
          <t>-</t>
        </is>
      </c>
      <c r="L69" t="inlineStr">
        <is>
          <t>Tuberculosis</t>
        </is>
      </c>
      <c r="M69" t="inlineStr">
        <is>
          <t>Clinic</t>
        </is>
      </c>
      <c r="N69" t="inlineStr">
        <is>
          <t>ข้อ 67 Pharma Plus เล่มม่วง 2 - HIV (เฉลยข้อ ง)</t>
        </is>
      </c>
      <c r="O69" t="inlineStr">
        <is>
          <t>Pharma Plus Review</t>
        </is>
      </c>
      <c r="P69" t="inlineStr">
        <is>
          <t>เล่มม่วง 2 (บทที่ 16: Infectious disorders)</t>
        </is>
      </c>
      <c r="Q69" t="inlineStr">
        <is>
          <t>-</t>
        </is>
      </c>
      <c r="R69" t="inlineStr">
        <is>
          <t>Second-line Antituberculosis Agents</t>
        </is>
      </c>
    </row>
    <row r="70" ht="13.2" customHeight="1" s="49">
      <c r="A70" t="inlineStr">
        <is>
          <t>68</t>
        </is>
      </c>
      <c r="B70" t="inlineStr">
        <is>
          <t>ยาต้านไวรัส HIV
คำถาม: ข้อใดถูกต้องเกี่ยวกับยาต้านไวรัสเอดส์</t>
        </is>
      </c>
      <c r="C70" t="inlineStr">
        <is>
          <t>-</t>
        </is>
      </c>
      <c r="D70" t="inlineStr">
        <is>
          <t>NNRTIs สามารถออกฤทธิ์ได้โดยต้องผ่านกระบวนการเปลี่ยนแปลงในร่างกายก่อน</t>
        </is>
      </c>
      <c r="E70" t="inlineStr">
        <is>
          <t>NtRTI นอกจากรักษา HIV infection ยังสามารถรักษา Hep B ได้ด้วย</t>
        </is>
      </c>
      <c r="F70" t="inlineStr">
        <is>
          <t>NtRTI จะต้องถูกเติมหมู่ฟอสเฟตก่อนถึงจะเข้ายับยั้ง reverse transcriptase ได้</t>
        </is>
      </c>
      <c r="G70" t="inlineStr">
        <is>
          <t>Abacavir และ entecavir จัดอยู่ในกลุ่ม protease inhibitor (PIs)</t>
        </is>
      </c>
      <c r="H70" t="inlineStr">
        <is>
          <t>PIs ทุกชนิดใช้เพื่อรักษาการติดเชื้อไวรัสเอดส์เพียงอย่างเดียว</t>
        </is>
      </c>
      <c r="I70" t="inlineStr">
        <is>
          <t>2</t>
        </is>
      </c>
      <c r="J70" t="inlineStr">
        <is>
          <t>✅ คำตอบที่ถูกต้อง: ข้อ ข. Efavirenz และ Nevirapine
🎯 ทำไมข้อนี้ถึงถูก: Efavirenz (EFV) และ Nevirapine (NVP) จัดอยู่ในกลุ่ม Non-Nucleoside Reverse Transcriptase Inhibitors (NNRTIs) ซึ่งออกฤทธิ์จับกับ allosteric site ใกล้ catalytic site ของเอนไซม์ HIV reverse transcriptase โดยตรงโดยไม่ต้องผ่านกระบวนการ phosphorylation
🔍 ข้ออื่นผิดเพราะอะไร:
• ข้อ ก. Zidovudine และ Lamivudine เป็นกลุ่ม NRTIs
• ข้อ ค. Lopinavir และ Ritonavir เป็นกลุ่ม Protease Inhibitors (PIs)
• ข้อ ง. Raltegravir เป็นกลุ่ม Integrase Strand Transfer Inhibitors (INSTIs)
• ข้อ จ. Maraviroc เป็นกลุ่ม CCR5 co-receptor antagonist</t>
        </is>
      </c>
      <c r="K70" t="inlineStr">
        <is>
          <t>-</t>
        </is>
      </c>
      <c r="L70" t="inlineStr">
        <is>
          <t>Antiretroviral Agents</t>
        </is>
      </c>
      <c r="M70" t="inlineStr">
        <is>
          <t>Clinic</t>
        </is>
      </c>
      <c r="N70" t="inlineStr">
        <is>
          <t>ข้อ 68 Pharma Plus เล่มม่วง 2 - HIV (เฉลยข้อ ข)</t>
        </is>
      </c>
      <c r="O70" t="inlineStr">
        <is>
          <t>Pharma Plus Review</t>
        </is>
      </c>
      <c r="P70" t="inlineStr">
        <is>
          <t>เล่มม่วง 2 (บทที่ 16: Infectious disorders)</t>
        </is>
      </c>
      <c r="Q70" t="inlineStr">
        <is>
          <t>-</t>
        </is>
      </c>
      <c r="R70" t="inlineStr">
        <is>
          <t>NNRTI Classification</t>
        </is>
      </c>
    </row>
    <row r="71" ht="13.2" customHeight="1" s="49">
      <c r="A71" t="inlineStr">
        <is>
          <t>69</t>
        </is>
      </c>
      <c r="B71" t="inlineStr">
        <is>
          <t>ยาต้านไวรัส HIV
คำถาม: ข้อใดผิดเกี่ยวกับยาในกลุ่ม NNRTIs</t>
        </is>
      </c>
      <c r="C71" t="inlineStr">
        <is>
          <t>-</t>
        </is>
      </c>
      <c r="D71" t="inlineStr">
        <is>
          <t>ยาในกลุ่มนี้ไม่ต้องเติมหมู่ฟอสเฟตจากร่างกายในการออกฤทธิ์</t>
        </is>
      </c>
      <c r="E71" t="inlineStr">
        <is>
          <t>Nevirapine ห้ามให้ในผู้ป่วยหญิง HIV ที่มี CD4+ สูงกว่า 250 cell/mm3</t>
        </is>
      </c>
      <c r="F71" t="inlineStr">
        <is>
          <t>Efavirenz ควรรับประทานยาพร้อมอาหารที่มีไขมันสูง</t>
        </is>
      </c>
      <c r="G71" t="inlineStr">
        <is>
          <t>อาการไม่พึงประสงค์ที่สำคัญของ nevirapine คือ SJS, Hepatitis</t>
        </is>
      </c>
      <c r="H71" t="inlineStr">
        <is>
          <t>NNRTI ที่ได้รับการรับรองจาก FDA ล่าสุด คือ ripivirine</t>
        </is>
      </c>
      <c r="I71" t="inlineStr">
        <is>
          <t>3</t>
        </is>
      </c>
      <c r="J71" t="inlineStr">
        <is>
          <t>✅ คำตอบที่ถูกต้อง: ข้อ ค. Tenofovir
🎯 ทำไมข้อนี้ถึงถูก: Tenofovir disoproxil fumarate (TDF) จัดเป็น Nucleotide Reverse Transcriptase Inhibitor (NtRTI) เพียงตัวเดียวในกลุ่มยาหลัก เนื่องจากโครงสร้างมีหมู่ฟอสเฟตติดอยู่แล้ว 1 หมู่ (acyclic nucleoside phosphonate) จึงต้องการ phosphorylation ภายในเซลล์เพียง 2 ขั้นตอนเพื่อเปลี่ยนเป็นรูป active diphosphate
🔍 ข้ออื่นผิดเพราะอะไร:
• ข้อ ก. Zidovudine เป็น nucleoside (NRTI) ต้องผ่าน phosphorylation 3 ขั้นตอน
• ข้อ ข. Lamivudine เป็น nucleoside (NRTI)
• ข้อ ง. Emtricitabine เป็น nucleoside (NRTI)
• ข้อ จ. Abacavir เป็น nucleoside (NRTI)</t>
        </is>
      </c>
      <c r="K71" t="inlineStr">
        <is>
          <t>-</t>
        </is>
      </c>
      <c r="L71" t="inlineStr">
        <is>
          <t>Antiretroviral Agents</t>
        </is>
      </c>
      <c r="M71" t="inlineStr">
        <is>
          <t>Clinic</t>
        </is>
      </c>
      <c r="N71" t="inlineStr">
        <is>
          <t>ข้อ 69 Pharma Plus เล่มม่วง 2 - HIV (เฉลยข้อ ค)</t>
        </is>
      </c>
      <c r="O71" t="inlineStr">
        <is>
          <t>Pharma Plus Review</t>
        </is>
      </c>
      <c r="P71" t="inlineStr">
        <is>
          <t>เล่มม่วง 2 (บทที่ 16: Infectious disorders)</t>
        </is>
      </c>
      <c r="Q71" t="inlineStr">
        <is>
          <t>-</t>
        </is>
      </c>
      <c r="R71" t="inlineStr">
        <is>
          <t>Nucleotide Reverse Transcriptase Inhibitor (NtRTI)</t>
        </is>
      </c>
    </row>
    <row r="72" ht="13.2" customHeight="1" s="49">
      <c r="A72" t="inlineStr">
        <is>
          <t>70</t>
        </is>
      </c>
      <c r="B72" t="inlineStr">
        <is>
          <t>ยาต้านไวรัส HIV
คำถาม: ข้อใดผิดเกี่ยวกับยาในกลุ่ม protease inhibitor</t>
        </is>
      </c>
      <c r="C72" t="inlineStr">
        <is>
          <t>-</t>
        </is>
      </c>
      <c r="D72" t="inlineStr">
        <is>
          <t>PIs ห้ามให้ร่วมกับ ergotamine เนื่องจากจะทำให้เกิดภาวะ ergotism</t>
        </is>
      </c>
      <c r="E72" t="inlineStr">
        <is>
          <t>PIs ทุกตัวมีผลทำให้การกระจายตัวของไขมันผิดปกติแต่ไม่ได้ทำให้ระดับไขมันในเลือดผิดปกติ</t>
        </is>
      </c>
      <c r="F72" t="inlineStr">
        <is>
          <t>Ritonavir ช่วยให้ระดับของ lopinavir ในเลือดสูงขึ้น</t>
        </is>
      </c>
      <c r="G72" t="inlineStr">
        <is>
          <t>Atzanavir ทำให้ผู้ป่วยมีความร่วมมือในการรับประทานยาจากการรับประทานเพียงวันละครั้ง</t>
        </is>
      </c>
      <c r="H72" t="inlineStr">
        <is>
          <t>Indinavir ทำให้เกิด nephrolithiasis ต้องดื่มน้ำอย่างเพียงพอ</t>
        </is>
      </c>
      <c r="I72" t="inlineStr">
        <is>
          <t>1</t>
        </is>
      </c>
      <c r="J72" t="inlineStr">
        <is>
          <t>✅ คำตอบที่ถูกต้อง: ข้อ ก. ยับยั้งเอนไซม์ HIV protease ขัดขวางการตัดแบ่ง polyproteins ทำให้ไวรัสไม่สามารถเจริญเต็มวัยได้
🎯 ทำไมข้อนี้ถึงถูก: ยากลุ่ม Protease Inhibitors (PIs) ออกฤทธิ์ยับยั้งเอนไซม์ HIV-1 protease แบบแข่งขัน ขัดขวางการตัดย่อยสายพอลิโปรตีน Gag-Pol ทำให้ไวรัสที่สร้างขึ้นใหม่กลายเป็นอนุภาคที่ไม่สมบูรณ์และไม่สามารถแพร่เชื้อต่อได้ (produces immature, non-infectious virions)
🔍 ข้ออื่นผิดเพราะอะไร:
• ข้อ ข. การยับยั้ง reverse transcriptase เป็นกลไกของกลุ่ม NRTIs และ NNRTIs
• ข้อ ค. การยับยั้ง integrase เป็นกลไกของกลุ่ม INSTIs
• ข้อ ง. การปิดกั้นการเข้าสู่เซลล์ (entry inhibition) เป็นกลไกของ enfuvirtide หรือ maraviroc
• ข้อ จ. การยับยั้งการสังเคราะห์โปรตีนที่ไรโบโซมเป็นกลไกของยาต้านแบคทีเรีย</t>
        </is>
      </c>
      <c r="K72" t="inlineStr">
        <is>
          <t>-</t>
        </is>
      </c>
      <c r="L72" t="inlineStr">
        <is>
          <t>Antiretroviral Agents</t>
        </is>
      </c>
      <c r="M72" t="inlineStr">
        <is>
          <t>Clinic</t>
        </is>
      </c>
      <c r="N72" t="inlineStr">
        <is>
          <t>ข้อ 70 Pharma Plus เล่มม่วง 2 - HIV (เฉลยข้อ ก)</t>
        </is>
      </c>
      <c r="O72" t="inlineStr">
        <is>
          <t>Pharma Plus Review</t>
        </is>
      </c>
      <c r="P72" t="inlineStr">
        <is>
          <t>เล่มม่วง 2 (บทที่ 16: Infectious disorders)</t>
        </is>
      </c>
      <c r="Q72" t="inlineStr">
        <is>
          <t>-</t>
        </is>
      </c>
      <c r="R72" t="inlineStr">
        <is>
          <t>Protease Inhibitor Mechanism and Metabolism</t>
        </is>
      </c>
    </row>
    <row r="73" ht="13.2" customHeight="1" s="49">
      <c r="A73" t="inlineStr">
        <is>
          <t>71</t>
        </is>
      </c>
      <c r="B73" t="inlineStr">
        <is>
          <t>ยาต้านไวรัส HIV
คำถาม: ผู้ป่วย HIV หลังจากรับประทานยา GPO-vir Z250 ได้ 2 สัปดาห์ พบว่ามีภาวะซีด อ่อนเพลีย เมื่อตรวจค่า Hb และ Hct พบว่ามีค่า 9.2 g/dl และ 27.2 % โดยก่อนเริ่มยามีค่า Hb, Hct เท่ากับ 13.5 g/dlและ 38.9 % ภาวะซีดดังกล่าวน่าจะมีสาเหตุมาจากยาต้านไวรัสชนิดใด</t>
        </is>
      </c>
      <c r="C73" t="inlineStr">
        <is>
          <t>-</t>
        </is>
      </c>
      <c r="D73" t="inlineStr">
        <is>
          <t>Zidovudine</t>
        </is>
      </c>
      <c r="E73" t="inlineStr">
        <is>
          <t>Lamivudine</t>
        </is>
      </c>
      <c r="F73" t="inlineStr">
        <is>
          <t>Nevirapine</t>
        </is>
      </c>
      <c r="G73" t="inlineStr">
        <is>
          <t>Efavirenz</t>
        </is>
      </c>
      <c r="H73" t="inlineStr">
        <is>
          <t>Stavudine</t>
        </is>
      </c>
      <c r="I73" t="inlineStr">
        <is>
          <t>1</t>
        </is>
      </c>
      <c r="J73" t="inlineStr">
        <is>
          <t>✅ คำตอบที่ถูกต้อง: ข้อ ก. Bone marrow suppression ทำให้เกิด anemia และ neutropenia
🎯 ทำไมข้อนี้ถึงถูก: Zidovudine (AZT) มีความเป็นพิษเด่นชัดต่อเซลล์ต้นกำเนิดเม็ดเลือดในไขกระดูก (bone marrow suppression) ส่งผลให้เกิดภาวะโลหิตจางรุนแรง (severe macrocytic anemia) และเม็ดเลือดขาวต่ำ (neutropenia) โดยมักพบค่า MCV สูงขึ้น จึงต้องตรวจติดตาม CBC เป็นระยะ
🔍 ข้ออื่นผิดเพราะอะไร:
• ข้อ ข. ผิด เพราะไม่ได้ทำให้เกิด polycythemia (เม็ดเลือดแดงเกิน)
• ข้อ ค. ผิด แม้จะทำให้คลื่นไส้ได้แต่ hematologic toxicity เป็นอันตรายหลักที่ต้องเฝ้าระวัง
• ข้อ ง. ผิด ไม่ได้ทำให้เกิดไตวายเฉียบพลันเด่นชัดเหมือน tenofovir
• ข้อ จ. ผิด ไม่ได้ทำให้เกิดตับแข็งเฉียบพลัน</t>
        </is>
      </c>
      <c r="K73" t="inlineStr">
        <is>
          <t>-</t>
        </is>
      </c>
      <c r="L73" t="inlineStr">
        <is>
          <t>Adverse Drug Reactions</t>
        </is>
      </c>
      <c r="M73" t="inlineStr">
        <is>
          <t>Clinic</t>
        </is>
      </c>
      <c r="N73" t="inlineStr">
        <is>
          <t>ข้อ 71 Pharma Plus เล่มม่วง 2 - HIV (เฉลยข้อ ก)</t>
        </is>
      </c>
      <c r="O73" t="inlineStr">
        <is>
          <t>Pharma Plus Review</t>
        </is>
      </c>
      <c r="P73" t="inlineStr">
        <is>
          <t>เล่มม่วง 2 (บทที่ 16: Infectious disorders)</t>
        </is>
      </c>
      <c r="Q73" t="inlineStr">
        <is>
          <t>-</t>
        </is>
      </c>
      <c r="R73" t="inlineStr">
        <is>
          <t>Zidovudine-Induced Anemia</t>
        </is>
      </c>
    </row>
    <row r="74" ht="13.2" customHeight="1" s="49">
      <c r="A74" t="inlineStr">
        <is>
          <t>72</t>
        </is>
      </c>
      <c r="B74" t="inlineStr">
        <is>
          <t>ยาต้านไวรัส HIV
คำถาม: นายมานะได้รับยาจากแพทย์และรับประทานยาติดต่อเป็นเวลานาน พบว่าทำให้น้ำตาลในเลือดสูง ไขมันในเลือดสูง และ lipodystrophy ที่อวัยวะ อยากทราบว่าเนื่องจากยาชนิดใด</t>
        </is>
      </c>
      <c r="C74" t="inlineStr">
        <is>
          <t>-</t>
        </is>
      </c>
      <c r="D74" t="inlineStr">
        <is>
          <t>Abacavir</t>
        </is>
      </c>
      <c r="E74" t="inlineStr">
        <is>
          <t>Ritonavir</t>
        </is>
      </c>
      <c r="F74" t="inlineStr">
        <is>
          <t>Nevirapine</t>
        </is>
      </c>
      <c r="G74" t="inlineStr">
        <is>
          <t>Lamivudine</t>
        </is>
      </c>
      <c r="H74" t="inlineStr">
        <is>
          <t>Diravirdine</t>
        </is>
      </c>
      <c r="I74" t="inlineStr">
        <is>
          <t>2</t>
        </is>
      </c>
      <c r="J74" t="inlineStr">
        <is>
          <t>✅ คำตอบที่ถูกต้อง: ข้อ ข. Dyslipidemia, Insulin resistance, และ Lipodystrophy
🎯 ทำไมข้อนี้ถึงถูก: ยากลุ่ม Protease Inhibitors (PIs) โดยเฉพาะ ritonavir-boosted regimens สัมพันธ์อย่างยิ่งกับการเกิดกลุ่มอาการผิดปกติทางเมแทบอลิซึม ได้แก่ ไขมันในเลือดสูง (hypertriglyceridemia, hypercholesterolemia), ภาวะดื้อต่ออินซูลินและเบาหวาน (insulin resistance, hyperglycemia) และการกระจายตัวของไขมันผิดปกติ (lipodystrophy: buffalo hump, visceral fat accumulation)
🔍 ข้ออื่นผิดเพราะอะไร:
• ข้อ ก. ผิด เพราะ PIs ไม่ได้ทำให้น้ำตาลในเลือดต่ำ
• ข้อ ค. ผิด เพราะไม่ได้ทำให้เกิด hypolipidemia
• ข้อ ง. ผิด การเกิด Fanconi syndrome และ bone demineralization สัมพันธ์กับ Tenofovir ไม่ใช่ PIs
• ข้อ จ. ผิด การเกิด neuropsychiatric symptoms สัมพันธ์กับ Efavirenz</t>
        </is>
      </c>
      <c r="K74" t="inlineStr">
        <is>
          <t>-</t>
        </is>
      </c>
      <c r="L74" t="inlineStr">
        <is>
          <t>Adverse Drug Reactions</t>
        </is>
      </c>
      <c r="M74" t="inlineStr">
        <is>
          <t>Clinic</t>
        </is>
      </c>
      <c r="N74" t="inlineStr">
        <is>
          <t>ข้อ 72 Pharma Plus เล่มม่วง 2 - HIV (เฉลยข้อ ข)</t>
        </is>
      </c>
      <c r="O74" t="inlineStr">
        <is>
          <t>Pharma Plus Review</t>
        </is>
      </c>
      <c r="P74" t="inlineStr">
        <is>
          <t>เล่มม่วง 2 (บทที่ 16: Infectious disorders)</t>
        </is>
      </c>
      <c r="Q74" t="inlineStr">
        <is>
          <t>-</t>
        </is>
      </c>
      <c r="R74" t="inlineStr">
        <is>
          <t>Protease Inhibitor Metabolic Adverse Effects</t>
        </is>
      </c>
    </row>
    <row r="75" ht="13.2" customHeight="1" s="49">
      <c r="A75" t="inlineStr">
        <is>
          <t>73</t>
        </is>
      </c>
      <c r="B75" t="inlineStr">
        <is>
          <t>ยาต้านไวรัส HIV
คำถาม: เมื่อพิจารณาโครงสร้างของ ritonavir ท่านคิดว่าข้อใดไม่ถูกต้อง</t>
        </is>
      </c>
      <c r="C75" t="inlineStr">
        <is>
          <t>-</t>
        </is>
      </c>
      <c r="D75" t="inlineStr">
        <is>
          <t>เมื่อให้ยาร่วมกับอาหารจะดูดซึมได้มากขึ้น</t>
        </is>
      </c>
      <c r="E75" t="inlineStr">
        <is>
          <t>ยามีการละลายน้ำต่ำ จึงดูดซึมไม่ดี</t>
        </is>
      </c>
      <c r="F75" t="inlineStr">
        <is>
          <t>สลายตัวได้ง่ายในความร้อน</t>
        </is>
      </c>
      <c r="G75" t="inlineStr">
        <is>
          <t>มีลักษณะเป็น peptide-like</t>
        </is>
      </c>
      <c r="H75" t="inlineStr">
        <is>
          <t>ยามี ค่า log P 5.22 แสดงว่าละลายน้ำได้ไม่ดี</t>
        </is>
      </c>
      <c r="I75" t="inlineStr">
        <is>
          <t>1</t>
        </is>
      </c>
      <c r="J75" t="inlineStr">
        <is>
          <t>✅ คำตอบที่ถูกต้อง: ข้อ ก. ใช้ขนาดต่ำ (100-200 mg) เพื่อเป็น potent CYP3A4 inhibitor เพิ่มระดับยา PI ตัวอื่น
🎯 ทำไมข้อนี้ถึงถูก: Ritonavir ในปัจจุบันไม่ได้ใช้เป็นยาต้านไวรัสเดี่ยวๆ แต่ใช้ในขนาดต่ำ (100-200 mg/day) ทำหน้าที่เป็น pharmacokinetic booster เนื่องจากเป็น potent mechanism-based inhibitor ของเอนไซม์ CYP3A4 ในตับและลำไส้ ช่วยลดการทำลายและเพิ่มระดับความเข้มข้นในเลือดของยา PI ตัวอื่น (เช่น Lopinavir, Atazanavir, Darunavir) ทำให้บริหารยาวันละ 1-2 ครั้งได้
🔍 ข้ออื่นผิดเพราะอะไร:
• ข้อ ข. ผิด เพราะ ritonavir ไม่ได้เป็น CYP3A4 inducer
• ข้อ ค. ผิด เพราะไม่ได้ใช้เป็น first-line booster สำหรับยากลุ่ม NNRTIs
• ข้อ ง. ผิด การใช้ขนาดสูง 600 mg สองครั้งต่อวันก่อให้เกิดผลข้างเคียงทางเดินอาหารรุนแรงและเลิกใช้แล้ว
• ข้อ จ. ผิด เพราะ ritonavir มีผลเพิ่มระดับยา ไม่ใช่ลดระดับยา</t>
        </is>
      </c>
      <c r="K75" t="inlineStr">
        <is>
          <t>-</t>
        </is>
      </c>
      <c r="L75" t="inlineStr">
        <is>
          <t>Pharmacokinetics</t>
        </is>
      </c>
      <c r="M75" t="inlineStr">
        <is>
          <t>Clinic</t>
        </is>
      </c>
      <c r="N75" t="inlineStr">
        <is>
          <t>ข้อ 73 Pharma Plus เล่มม่วง 2 - HIV (เฉลยข้อ ก)</t>
        </is>
      </c>
      <c r="O75" t="inlineStr">
        <is>
          <t>Pharma Plus Review</t>
        </is>
      </c>
      <c r="P75" t="inlineStr">
        <is>
          <t>เล่มม่วง 2 (บทที่ 16: Infectious disorders)</t>
        </is>
      </c>
      <c r="Q75" t="inlineStr">
        <is>
          <t>-</t>
        </is>
      </c>
      <c r="R75" t="inlineStr">
        <is>
          <t>Ritonavir Pharmacokinetic Boosting</t>
        </is>
      </c>
    </row>
    <row r="76" ht="13.2" customHeight="1" s="49">
      <c r="A76" t="inlineStr">
        <is>
          <t>74</t>
        </is>
      </c>
      <c r="B76" t="inlineStr">
        <is>
          <t>สมุนไพรกับ HIV
คำถาม: สมุนไพรใดมีฤทธิ์ยับยั้ง HIV ได้ในหลอดทดลอง และเริ่มมีการใช้ในผู้ป่วย HIV บ้างแล้ว</t>
        </is>
      </c>
      <c r="C76" t="inlineStr">
        <is>
          <t>-</t>
        </is>
      </c>
      <c r="D76" t="inlineStr">
        <is>
          <t>ฟ้าทะลายโจร</t>
        </is>
      </c>
      <c r="E76" t="inlineStr">
        <is>
          <t>มะระขี้นก</t>
        </is>
      </c>
      <c r="F76" t="inlineStr">
        <is>
          <t>ปลาไหลเผือก</t>
        </is>
      </c>
      <c r="G76" t="inlineStr">
        <is>
          <t>หญ้าปักกิ่ง</t>
        </is>
      </c>
      <c r="H76" t="inlineStr">
        <is>
          <t>ดอกดาวเรือง</t>
        </is>
      </c>
      <c r="I76" t="inlineStr">
        <is>
          <t>3</t>
        </is>
      </c>
      <c r="J76" t="inlineStr">
        <is>
          <t>✅ คำตอบที่ถูกต้อง: ข้อ ค. St. John's wort เหนี่ยวนำ CYP3A4 และ P-gp ทำให้ระดับยาต้านไวรัสลดลงจนรักษาล้มเหลว
🎯 ทำไมข้อนี้ถึงถูก: สมุนไพร St. John's wort มีสาร hyperforin ที่เป็น potent inducer ของ CYP3A4 และ P-glycoprotein อย่างแรง หากรับประทานร่วมกับยาต้านไวรัสกลุ่ม Protease Inhibitors (PIs) หรือ NNRTIs จะทำให้ระดับยาต้านไวรัสในกระแสเลือดลดลงอย่างฮวบฮาบ ส่งผลให้การรักษาโรคเอดส์ล้มเหลวและเชื้อเกิดการดื้อยา จึงเป็นข้อห้ามใช้เด็ดขาดในผู้ป่วยที่รับประทานยาต้านไวรัส HIV
🔍 ข้ออื่นผิดเพราะอะไร:
• ข้อ ก. ผิด St. John's wort ไม่ได้เพิ่มระดับยาต้านไวรัส
• ข้อ ข. ผิด ฟ้าทะลายโจรไม่ได้มีผลรุนแรงต่อ CYP3A4 เท่ากับ St. John's wort
• ข้อ ง. ผิด กระเทียมในขนาดเสริมอาหารอาจลดระดับ saquinavir ได้บ้างแต่ St. John's wort เป็นตัวอย่างคลาสสิกที่รุนแรงที่สุด
• ข้อ จ. ผิด ขมิ้นชันไม่ได้มีข้อห้ามเด็ดขาดระดับเดียวกับ St. John's wort</t>
        </is>
      </c>
      <c r="K76" t="inlineStr">
        <is>
          <t>-</t>
        </is>
      </c>
      <c r="L76" t="inlineStr">
        <is>
          <t>Herb-Drug Interactions</t>
        </is>
      </c>
      <c r="M76" t="inlineStr">
        <is>
          <t>Clinic</t>
        </is>
      </c>
      <c r="N76" t="inlineStr">
        <is>
          <t>ข้อ 74 Pharma Plus เล่มม่วง 2 - HIV (เฉลยข้อ ค)</t>
        </is>
      </c>
      <c r="O76" t="inlineStr">
        <is>
          <t>Pharma Plus Review</t>
        </is>
      </c>
      <c r="P76" t="inlineStr">
        <is>
          <t>เล่มม่วง 2 (บทที่ 16: Infectious disorders)</t>
        </is>
      </c>
      <c r="Q76" t="inlineStr">
        <is>
          <t>-</t>
        </is>
      </c>
      <c r="R76" t="inlineStr">
        <is>
          <t>St. John's Wort Interaction with ARVs</t>
        </is>
      </c>
    </row>
    <row r="77" ht="13.2" customHeight="1" s="49">
      <c r="A77" t="inlineStr">
        <is>
          <t>75</t>
        </is>
      </c>
      <c r="B77" t="inlineStr">
        <is>
          <t>[ผู้ป่วยชายไทยติดเชื้อ HIV และป่วยเป็น PCP]
ผู้ป่วยชายไทยโสด อายุ 39 ปี อาชีพ รับจ้าง น้ำหนัก 48 กิโลกรัม ได้รับการวินิจฉัยว่าติดเชื้อ HIV เมื่อ 6 เดือนก่อน โดยเมื่อ 5 เดือนที่ผ่านมา ป่วยเป็น cryptococcosis ปัจจุบันได้รับยา fluconazole 400 mg ทุกสัปดาห์ และไม่มีประวัติการได้รับยาต้านมาก่อน รวมทั้งไม่มีประวัติการแพ้ยา มาพบแพทย์เนื่องจากมีอาการไอหลังเข้ารับการตรวจวินิจฉัยว่าผู้ป่วยเป็น PCP
คำถาม: ยาหลักที่ใช้ในการรักษา PCP คือ</t>
        </is>
      </c>
      <c r="C77" t="inlineStr">
        <is>
          <t>-</t>
        </is>
      </c>
      <c r="D77" t="inlineStr">
        <is>
          <t>Zidovudine</t>
        </is>
      </c>
      <c r="E77" t="inlineStr">
        <is>
          <t>Cotrimoxazole</t>
        </is>
      </c>
      <c r="F77" t="inlineStr">
        <is>
          <t>Ceftriaxone</t>
        </is>
      </c>
      <c r="G77" t="inlineStr">
        <is>
          <t>Acyclovir</t>
        </is>
      </c>
      <c r="H77" t="inlineStr">
        <is>
          <t>Ciprofloxacin</t>
        </is>
      </c>
      <c r="I77" t="inlineStr">
        <is>
          <t>1</t>
        </is>
      </c>
      <c r="J77" t="inlineStr">
        <is>
          <t>✅ คำตอบที่ถูกต้อง: ข้อ ก. Pneumocystis jirovecii pneumonia (PCP)
🎯 ทำไมข้อนี้ถึงถูก: ผู้ป่วยติดเชื้อ HIV ที่มีระดับ CD4 ต่ำกว่า 200 cells/mm3 มาด้วยอาการไข้ต่ำๆ เหนื่อยหอบ ไอแห้งๆ ไม่มีเสมหะ และตรวจเอกซเรย์ปอดพบลักษณะ bilateral interstitial infiltrates (perihilar ground-glass opacity) เป็นอาการแสดงคลาสสิกของโรคปอดอักเสบจากเชื้อรา Pneumocystis jirovecii (PCP)
🔍 ข้ออื่นผิดเพราะอะไร:
• ข้อ ข. วัณโรคปอด (TB) มักมีไข้เรื้อรัง เหงื่อออกกลางคืน ไอมีเสมหะหรือปนเลือด และพบลักษณะ cavity หรือ apical infiltration
• ข้อ ค. Bacterial pneumonia มักมีไข้สูงเฉียบพลัน ไอมีเสมหะข้นหนอง และพบ lobar consolidation
• ข้อ ง. Cryptococcal pneumonia มักพบร่วมกับ cryptococcal meningitis
• ข้อ จ. CMV pneumonitis มักพบในผู้ป่วยที่มี CD4 ต่ำกว่า 50 cells/mm3</t>
        </is>
      </c>
      <c r="K77" t="inlineStr">
        <is>
          <t>-</t>
        </is>
      </c>
      <c r="L77" t="inlineStr">
        <is>
          <t>HIV and Opportunistic Infections</t>
        </is>
      </c>
      <c r="M77" t="inlineStr">
        <is>
          <t>Clinic</t>
        </is>
      </c>
      <c r="N77" t="inlineStr">
        <is>
          <t>ข้อ 75 Pharma Plus เล่มม่วง 2 - HIV (เฉลยข้อ ก)</t>
        </is>
      </c>
      <c r="O77" t="inlineStr">
        <is>
          <t>Pharma Plus Review</t>
        </is>
      </c>
      <c r="P77" t="inlineStr">
        <is>
          <t>เล่มม่วง 2 (บทที่ 16: Infectious disorders)</t>
        </is>
      </c>
      <c r="Q77" t="inlineStr">
        <is>
          <t>CASE_P2_INF_C09</t>
        </is>
      </c>
      <c r="R77" t="inlineStr">
        <is>
          <t>PCP Presentation and Diagnosis</t>
        </is>
      </c>
    </row>
    <row r="78" ht="13.2" customHeight="1" s="49">
      <c r="A78" t="inlineStr">
        <is>
          <t>76</t>
        </is>
      </c>
      <c r="B78" t="inlineStr">
        <is>
          <t>[ผู้ป่วยชายไทยติดเชื้อ HIV และป่วยเป็น PCP]
ผู้ป่วยชายไทยโสด อายุ 39 ปี อาชีพ รับจ้าง น้ำหนัก 48 กิโลกรัม ได้รับการวินิจฉัยว่าติดเชื้อ HIV เมื่อ 6 เดือนก่อน โดยเมื่อ 5 เดือนที่ผ่านมา ป่วยเป็น cryptococcosis ปัจจุบันได้รับยา fluconazole 400 mg ทุกสัปดาห์ และไม่มีประวัติการได้รับยาต้านมาก่อน รวมทั้งไม่มีประวัติการแพ้ยา มาพบแพทย์เนื่องจากมีอาการไอหลังเข้ารับการตรวจวินิจฉัยว่าผู้ป่วยเป็น PCP
คำถาม: หากผู้ป่วยจำเป็นต้องได้รับยา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ข้อใดต่อไปนี้คือกลไกการออกฤทธิ์และอาการข้างเคียงที่สำคัญของการใช้ยานี้</t>
        </is>
      </c>
      <c r="C78" t="inlineStr">
        <is>
          <t>-</t>
        </is>
      </c>
      <c r="D78" t="inlineStr">
        <is>
          <t>กลไกการออกฤทธิ์คือ DNA polymerase inhibitor อาการข้างเคียงคือ neuropathy</t>
        </is>
      </c>
      <c r="E78" t="inlineStr">
        <is>
          <t>กลไกการออกฤทธิ์คือ Protein synthesis อาการข้างเคียงคือ GI disturbance</t>
        </is>
      </c>
      <c r="F78" t="inlineStr">
        <is>
          <t>กลไกการออกฤทธิ์คือ cell wall อาการข้างเคียงคือ SJS</t>
        </is>
      </c>
      <c r="G78" t="inlineStr">
        <is>
          <t>กลไกการออกฤทธิ์คือ DNA synthesis อาการข้างเคียงคือ anemia</t>
        </is>
      </c>
      <c r="H78" t="inlineStr">
        <is>
          <t>กลไกการออกฤทธิ์คือ ergosterol อาการข้างเคียงคือ gynecomastia</t>
        </is>
      </c>
      <c r="I78" t="inlineStr">
        <is>
          <t>2</t>
        </is>
      </c>
      <c r="J78" t="inlineStr">
        <is>
          <t>✅ คำตอบที่ถูกต้อง: ข้อ ข. Co-trimoxazole (TMP 15-20 mg/kg/day + SMX 75-100 mg/kg/day) IV หรือ oral แบ่งให้ทุก 6-8 ชั่วโมง นาน 21 วัน
🎯 ทำไมข้อนี้ถึงถูก: การรักษาภาวะ Pneumocystis jirovecii pneumonia (PCP) แนะนำให้ใช้ Co-trimoxazole ขนาดสูง (TMP 15-20 mg/kg/day และ SMX 75-100 mg/kg/day) แบ่งให้วันละ 3-4 ครั้ง เป็นระยะเวลาติดต่อกัน 21 วัน ซึ่งเป็นยาขนานแรกที่มีประสิทธิภาพสูงสุด
🔍 ข้ออื่นผิดเพราะอะไร:
• ข้อ ก. Co-trimoxazole ขนาด prophylaxis (1 เม็ดวันละครั้ง) ไม่เพียงพอสำหรับการรักษา acute infection
• ข้อ ค. Clindamycin + Primaquine เป็นสูตรทางเลือกสำหรับผู้ที่แพ้ sulfa รุนแรง ไม่ใช่ first-line
• ข้อ ง. Pentamidine IV เป็นยาทางเลือกเมื่อแพ้หรือไม่ตอบสนองต่อ co-trimoxazole
• ข้อ จ. ระยะเวลาการรักษา 7-14 วันสั้นเกินไป การรักษา PCP ต้องให้นานครบ 21 วัน</t>
        </is>
      </c>
      <c r="K78" t="inlineStr">
        <is>
          <t>-</t>
        </is>
      </c>
      <c r="L78" t="inlineStr">
        <is>
          <t>HIV and Opportunistic Infections</t>
        </is>
      </c>
      <c r="M78" t="inlineStr">
        <is>
          <t>Clinic</t>
        </is>
      </c>
      <c r="N78" t="inlineStr">
        <is>
          <t>ข้อ 76 Pharma Plus เล่มม่วง 2 - HIV (เฉลยข้อ ข)</t>
        </is>
      </c>
      <c r="O78" t="inlineStr">
        <is>
          <t>Pharma Plus Review</t>
        </is>
      </c>
      <c r="P78" t="inlineStr">
        <is>
          <t>เล่มม่วง 2 (บทที่ 16: Infectious disorders)</t>
        </is>
      </c>
      <c r="Q78" t="inlineStr">
        <is>
          <t>CASE_P2_INF_C09</t>
        </is>
      </c>
      <c r="R78" t="inlineStr">
        <is>
          <t>PCP Treatment Regimen</t>
        </is>
      </c>
    </row>
    <row r="79" ht="13.2" customHeight="1" s="49">
      <c r="A79" t="inlineStr">
        <is>
          <t>77</t>
        </is>
      </c>
      <c r="B79" t="inlineStr">
        <is>
          <t>[ผู้ป่วยชายไทยติดเชื้อ HIV และป่วยเป็น PCP]
ผู้ป่วยชายไทยโสด อายุ 39 ปี อาชีพ รับจ้าง น้ำหนัก 48 กิโลกรัม ได้รับการวินิจฉัยว่าติดเชื้อ HIV เมื่อ 6 เดือนก่อน โดยเมื่อ 5 เดือนที่ผ่านมา ป่วยเป็น cryptococcosis ปัจจุบันได้รับยา fluconazole 400 mg ทุกสัปดาห์ และไม่มีประวัติการได้รับยาต้านมาก่อน รวมทั้งไม่มีประวัติการแพ้ยา มาพบแพทย์เนื่องจากมีอาการไอหลังเข้ารับการตรวจวินิจฉัยว่าผู้ป่วยเป็น PCP
คำถาม: คำแนะนำเกี่ยวกับเรื่องการใช้ยาเพื่อป้องกัน PCP อย่างไรจึงจะเหมาะสม</t>
        </is>
      </c>
      <c r="C79" t="inlineStr">
        <is>
          <t>-</t>
        </is>
      </c>
      <c r="D79" t="inlineStr">
        <is>
          <t>ห้ามรับประทานร่วมกับนม ยาลดกรด</t>
        </is>
      </c>
      <c r="E79" t="inlineStr">
        <is>
          <t>รับประทานยาอย่างสม่ำเสมอและปัสสาวะอาจมีสีแดงได้</t>
        </is>
      </c>
      <c r="F79" t="inlineStr">
        <is>
          <t>รักษาสุขภาพให้แข็งแรงและทำจิตใจให้สดชื่นแจ่มใส</t>
        </is>
      </c>
      <c r="G79" t="inlineStr">
        <is>
          <t>ให้กินยาหลังอาหารทันที เนื่องจากมีผลระคายเคืองกระเพาะอาหาร</t>
        </is>
      </c>
      <c r="H79" t="inlineStr">
        <is>
          <t>อาจทำให้เกิดผื่นชนิดรุนแรง ควรสังเกตอาการและแจ้งให้แพทย์ทราบทันที</t>
        </is>
      </c>
      <c r="I79" t="inlineStr">
        <is>
          <t>1</t>
        </is>
      </c>
      <c r="J79" t="inlineStr">
        <is>
          <t>✅ คำตอบที่ถูกต้อง: ข้อ ก. Prednisolone 40 mg วันละ 2 ครั้ง นาน 5 วัน แล้วค่อยๆ ปรับลดขนาดลง
🎯 ทำไมข้อนี้ถึงถูก: ในผู้ป่วย severe PCP ที่มีภาวะพร่องออกซิเจนรุนแรง โดยมีเกณฑ์คือ PaO2 &lt; 70 mmHg (ในขณะหายใจที่ room air) หรือ Alveolar-arterial O2 gradient (A-a gradient) ≥ 35 mmHg มีข้อบ่งชี้ชัดเจนในการให้ Adjunctive Corticosteroids (Prednisolone) เริ่มต้นภายใน 72 ชั่วโมงแรกของการรักษา เพื่อลดการอักเสบในถุงลมที่เกิดจากการสลายตัวของเชื้อและลดอัตราการเสียชีวิต
🔍 ข้ออื่นผิดเพราะอะไร:
• ข้อ ข. ไม่จำเป็นต้องให้คอร์ติโคสเตียรอยด์ในผู้ป่วย mild PCP (PaO2 &gt; 70 mmHg)
• ข้อ ค. การให้ hydrocortisone ขนาดต่ำไม่เพียงพอในการลด inflammatory response ในปอด
• ข้อ ง. Dexamethasone ขนาดสูงเกินไปเพิ่มความเสี่ยงต่อการติดเชื้อซ้ำซ้อน
• ข้อ จ. การให้ยาขยายหลอดลมอิงฮาเลอร์ไม่สามารถแก้ปัญหาการแลกเปลี่ยนก๊าซในถุงลมได้</t>
        </is>
      </c>
      <c r="K79" t="inlineStr">
        <is>
          <t>-</t>
        </is>
      </c>
      <c r="L79" t="inlineStr">
        <is>
          <t>HIV and Opportunistic Infections</t>
        </is>
      </c>
      <c r="M79" t="inlineStr">
        <is>
          <t>Clinic</t>
        </is>
      </c>
      <c r="N79" t="inlineStr">
        <is>
          <t>ข้อ 77 Pharma Plus เล่มม่วง 2 - HIV (เฉลยข้อ ก)</t>
        </is>
      </c>
      <c r="O79" t="inlineStr">
        <is>
          <t>Pharma Plus Review</t>
        </is>
      </c>
      <c r="P79" t="inlineStr">
        <is>
          <t>เล่มม่วง 2 (บทที่ 16: Infectious disorders)</t>
        </is>
      </c>
      <c r="Q79" t="inlineStr">
        <is>
          <t>CASE_P2_INF_C09</t>
        </is>
      </c>
      <c r="R79" t="inlineStr">
        <is>
          <t>Adjunctive Corticosteroids in Severe PCP</t>
        </is>
      </c>
    </row>
    <row r="80" ht="13.2" customHeight="1" s="49">
      <c r="A80" t="inlineStr">
        <is>
          <t>78</t>
        </is>
      </c>
      <c r="B80" t="inlineStr">
        <is>
          <t>[ผู้ป่วยชายไทยติดเชื้อ HIV และป่วยเป็น PCP]
ผู้ป่วยชายไทยโสด อายุ 39 ปี อาชีพ รับจ้าง น้ำหนัก 48 กิโลกรัม ได้รับการวินิจฉัยว่าติดเชื้อ HIV เมื่อ 6 เดือนก่อน โดยเมื่อ 5 เดือนที่ผ่านมา ป่วยเป็น cryptococcosis ปัจจุบันได้รับยา fluconazole 400 mg ทุกสัปดาห์ และไม่มีประวัติการได้รับยาต้านมาก่อน รวมทั้งไม่มีประวัติการแพ้ยา มาพบแพทย์เนื่องจากมีอาการไอหลังเข้ารับการตรวจวินิจฉัยว่าผู้ป่วยเป็น PCP
คำถาม: ผู้ป่วยรายนี้หลังจากกลับบ้านควรได้รับยาป้องกัน PCP แบบ secondary prophylaxis อย่างไร</t>
        </is>
      </c>
      <c r="C80" t="inlineStr">
        <is>
          <t>-</t>
        </is>
      </c>
      <c r="D80" t="inlineStr">
        <is>
          <t>Cotrimoxazole (80 TMP/400 SMZ) ½ เม็ด วันละ 1 ครั้ง</t>
        </is>
      </c>
      <c r="E80" t="inlineStr">
        <is>
          <t>Cotrimoxazole (80 TMP/400 SMZ) 2 เม็ด วันละ 1 ครั้ง</t>
        </is>
      </c>
      <c r="F80" t="inlineStr">
        <is>
          <t>Cotrimoxazole (80 TMP/400 SMZ) 2 เม็ด สัปดาห์ละ 3 ครั้ง</t>
        </is>
      </c>
      <c r="G80" t="inlineStr">
        <is>
          <t>Cotrimazole (100) vaginal tablets ครึ่งเม็ด วันละ 3 ครั้ง</t>
        </is>
      </c>
      <c r="H80" t="inlineStr">
        <is>
          <t>Fluconazole (200) 2 เม็ด ทุกสัปดาห์</t>
        </is>
      </c>
      <c r="I80" t="inlineStr">
        <is>
          <t>3</t>
        </is>
      </c>
      <c r="J80" t="inlineStr">
        <is>
          <t>✅ คำตอบที่ถูกต้อง: ข้อ ค. Fluconazole 100-200 mg oral daily นาน 7-14 วัน หรือ Nystatin oral suspension
🎯 ทำไมข้อนี้ถึงถูก: การรักษาภาวะเชื้อราในช่องปาก (Oropharyngeal candidiasis / Oral thrush) ในผู้ป่วย HIV สามารถใช้ Nystatin oral suspension กลั้วปากและกลืน หรือ Fluconazole 100-200 mg รับประทานวันละครั้ง เป็นเวลา 7-14 วัน
🔍 ข้ออื่นผิดเพราะอะไร:
• ข้อ ก. Acyclovir เป็นยาต้านไวรัสเริม ไม่ได้ผลต่อเชื้อรา Candida
• ข้อ ข. Metronidazole เป็นยาฆ่าเชื้อแบคทีเรียไม่พึ่งออกซิเจนและโปรโตซัว ไม่ใช่ยาต้านเชื้อรา
• ข้อ ง. Amoxicillin เป็นยาปฏิชีวนะ ยิ่งทำให้เชื้อราเจริญมากขึ้น
• ข้อ จ. Co-trimoxazole ใช้รักษา PCP ไม่ใช่ยาสำหรับ oral candidiasis</t>
        </is>
      </c>
      <c r="K80" t="inlineStr">
        <is>
          <t>-</t>
        </is>
      </c>
      <c r="L80" t="inlineStr">
        <is>
          <t>HIV and Opportunistic Infections</t>
        </is>
      </c>
      <c r="M80" t="inlineStr">
        <is>
          <t>Clinic</t>
        </is>
      </c>
      <c r="N80" t="inlineStr">
        <is>
          <t>ข้อ 78 Pharma Plus เล่มม่วง 2 - HIV (เฉลยข้อ ค)</t>
        </is>
      </c>
      <c r="O80" t="inlineStr">
        <is>
          <t>Pharma Plus Review</t>
        </is>
      </c>
      <c r="P80" t="inlineStr">
        <is>
          <t>เล่มม่วง 2 (บทที่ 16: Infectious disorders)</t>
        </is>
      </c>
      <c r="Q80" t="inlineStr">
        <is>
          <t>CASE_P2_INF_C09</t>
        </is>
      </c>
      <c r="R80" t="inlineStr">
        <is>
          <t>Oral Candidiasis Management in HIV</t>
        </is>
      </c>
    </row>
    <row r="81" ht="13.2" customHeight="1" s="49">
      <c r="A81" t="inlineStr">
        <is>
          <t>79</t>
        </is>
      </c>
      <c r="B81" t="inlineStr">
        <is>
          <t>ผู้ป่วยชายไทยติดเชื้อ HIV และป่วยเป็น PCP
คำถาม: ยาต้านเชื้อราที่สามารถรักษา oral candidiasis ยกเว้นข้อใด</t>
        </is>
      </c>
      <c r="C81" t="inlineStr">
        <is>
          <t>-</t>
        </is>
      </c>
      <c r="D81" t="inlineStr">
        <is>
          <t>Cotrimazole lozenges</t>
        </is>
      </c>
      <c r="E81" t="inlineStr">
        <is>
          <t>Nystatin suspensions</t>
        </is>
      </c>
      <c r="F81" t="inlineStr">
        <is>
          <t>Miconazole oral gels</t>
        </is>
      </c>
      <c r="G81" t="inlineStr">
        <is>
          <t>Ketoconazole tablets</t>
        </is>
      </c>
      <c r="H81" t="inlineStr">
        <is>
          <t>Fluconazole tablets</t>
        </is>
      </c>
      <c r="I81" t="inlineStr">
        <is>
          <t>4</t>
        </is>
      </c>
      <c r="J81" t="inlineStr">
        <is>
          <t>✅ คำตอบที่ถูกต้อง: ข้อ ง. ได้รับยาต้านไวรัสจนระดับ CD4 ≥ 200 cells/mm3 ติดต่อกันนานอย่างน้อย 3 เดือน
🎯 ทำไมข้อนี้ถึงถูก: ผู้ป่วยที่หายจาก PCP ต้องรับประทาน Co-trimoxazole (1 DS วันละครั้ง) เพื่อป้องกันการกลับเป็นซ้ำ (Secondary prophylaxis) และจะสามารถพิจารณาหยุดยานี้ได้อย่างปลอดภัยก็ต่อเมื่อ ได้รับยาต้านไวรัสจนระดับ CD4 ฟื้นฟูขึ้นมา ≥ 200 cells/mm3 ติดต่อกันนานอย่างน้อย 3 เดือน
🔍 ข้ออื่นผิดเพราะอะไร:
• ข้อ ก. CD4 ≥ 50 cells/mm3 ยังต่ำเกินไป มีความเสี่ยงสูงมากที่จะกลับเป็นซ้ำ
• ข้อ ข. CD4 ≥ 100 cells/mm3 เป็นเกณฑ์หยุดยาป้องกัน Cryptococcus หรือ Toxoplasma ในบางแนวทาง ไม่ใช่ PCP
• ข้อ ค. CD4 ≥ 150 cells/mm3 ไม่ตรงกับเกณฑ์มาตรฐานของ PCP
• ข้อ จ. ต้องกินยาต่อเนื่องตลอดชีวิตเป็นข้อมูลเก่า ปัจจุบันหยุดยาได้เมื่อ CD4 ฟื้นตัว</t>
        </is>
      </c>
      <c r="K81" t="inlineStr">
        <is>
          <t>-</t>
        </is>
      </c>
      <c r="L81" t="inlineStr">
        <is>
          <t>HIV and Opportunistic Infections</t>
        </is>
      </c>
      <c r="M81" t="inlineStr">
        <is>
          <t>Clinic</t>
        </is>
      </c>
      <c r="N81" t="inlineStr">
        <is>
          <t>ข้อ 79 Pharma Plus เล่มม่วง 2 - HIV (เฉลยข้อ ง)</t>
        </is>
      </c>
      <c r="O81" t="inlineStr">
        <is>
          <t>Pharma Plus Review</t>
        </is>
      </c>
      <c r="P81" t="inlineStr">
        <is>
          <t>เล่มม่วง 2 (บทที่ 16: Infectious disorders)</t>
        </is>
      </c>
      <c r="Q81" t="inlineStr">
        <is>
          <t>CASE_P2_INF_C09</t>
        </is>
      </c>
      <c r="R81" t="inlineStr">
        <is>
          <t>PCP Secondary Prophylaxis Discontinuation</t>
        </is>
      </c>
    </row>
    <row r="82" ht="13.2" customHeight="1" s="49">
      <c r="A82" t="inlineStr">
        <is>
          <t>80</t>
        </is>
      </c>
      <c r="B82" t="inlineStr">
        <is>
          <t>[ชายไทยติดเชื้อ HIV ได้รับยาป้องกัน histoplasmosis]
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cells/mm3)
คำถาม: ข้อใดถูกต้องเกี่ยวกับเชื้อ Histoplasma sp.</t>
        </is>
      </c>
      <c r="C82" t="inlineStr">
        <is>
          <t>-</t>
        </is>
      </c>
      <c r="D82" t="inlineStr">
        <is>
          <t>พบเชื้อมากในมูลนกพิราบ</t>
        </is>
      </c>
      <c r="E82" t="inlineStr">
        <is>
          <t>พบในดินและอุจจาระค้างคาว</t>
        </is>
      </c>
      <c r="F82" t="inlineStr">
        <is>
          <t>เชื้อเป็น normal flora ในระบบทางเดินอาหาร</t>
        </is>
      </c>
      <c r="G82" t="inlineStr">
        <is>
          <t>อยู่ตามธรรมชาติ เชื้อเข้าสู่ร่างกายทางบาดแผลที่ผิวหนัง</t>
        </is>
      </c>
      <c r="H82" t="inlineStr">
        <is>
          <t>เป็น opportunistic fungi</t>
        </is>
      </c>
      <c r="I82" t="inlineStr">
        <is>
          <t>2</t>
        </is>
      </c>
      <c r="J82" t="inlineStr">
        <is>
          <t>✅ คำตอบที่ถูกต้อง: ข้อ ข. Itraconazole 200 mg วันละ 1-2 ครั้ง
🎯 ทำไมข้อนี้ถึงถูก: ยามาตรฐานในการรักษา Histoplasmosis ระยะต่อเนื่อง (consolidation phase) และการให้ยาป้องกันการกลับเป็นซ้ำ (secondary prophylaxis / maintenance therapy) คือ Itraconazole ขนาด 200 mg รับประทานวันละ 1-2 ครั้ง
🔍 ข้ออื่นผิดเพราะอะไร:
• ข้อ ก. Fluconazole มีประสิทธิภาพด้อยกว่า Itraconazole ในการรักษา Histoplasma capsulatum อย่างชัดเจน
• ข้อ ค. Ketoconazole มีความเป็นพิษต่อตับสูงและรบกวนการสร้างฮอร์โมน ปัจจุบันไม่แนะนำ
• ข้อ ง. Griseofulvin ออกฤทธิ์เฉพาะ dermatophytes ไม่มีผลต่อ Histoplasma
• ข้อ จ. Voriconazole เก็บไว้ใช้สำหรับ invasive aspergillosis ไม่ใช่ first-line สำหรับ maintenance histoplasmosis</t>
        </is>
      </c>
      <c r="K82" t="inlineStr">
        <is>
          <t>-</t>
        </is>
      </c>
      <c r="L82" t="inlineStr">
        <is>
          <t>HIV and Opportunistic Infections</t>
        </is>
      </c>
      <c r="M82" t="inlineStr">
        <is>
          <t>Clinic</t>
        </is>
      </c>
      <c r="N82" t="inlineStr">
        <is>
          <t>ข้อ 80 Pharma Plus เล่มม่วง 2 - HIV (เฉลยข้อ ข)</t>
        </is>
      </c>
      <c r="O82" t="inlineStr">
        <is>
          <t>Pharma Plus Review</t>
        </is>
      </c>
      <c r="P82" t="inlineStr">
        <is>
          <t>เล่มม่วง 2 (บทที่ 16: Infectious disorders)</t>
        </is>
      </c>
      <c r="Q82" t="inlineStr">
        <is>
          <t>CASE_P2_INF_C10</t>
        </is>
      </c>
      <c r="R82" t="inlineStr">
        <is>
          <t>Histoplasmosis Treatment and Secondary Prophylaxis</t>
        </is>
      </c>
    </row>
    <row r="83" ht="13.2" customHeight="1" s="49">
      <c r="A83" t="inlineStr">
        <is>
          <t>81</t>
        </is>
      </c>
      <c r="B83" t="inlineStr">
        <is>
          <t>[ชายไทยติดเชื้อ HIV ได้รับยาป้องกัน histoplasmosis]
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cells/mm3)
คำถาม: ผู้ป่วยรายนี้จำเป็นต้องได้รับยาเพื่อป้องกัน cryptococcosis หรือไม่ (ถ้าควรได้รับ ผู้ป่วยจะต้องได้รับยาใด)</t>
        </is>
      </c>
      <c r="C83" t="inlineStr">
        <is>
          <t>-</t>
        </is>
      </c>
      <c r="D83" t="inlineStr">
        <is>
          <t>จำเป็นต้องได้รับยาเพื่อป้องกัน cryptococcosis ยาที่ควรได้คือ fluconazole 400 mg สัปดาห์ละครั้ง</t>
        </is>
      </c>
      <c r="E83" t="inlineStr">
        <is>
          <t>จำเป็นต้องได้รับยา เพื่อป้องกัน cryptococcosis ยาที่ควรได้คือ amphotericin B 0.6-0.7 mg/kg/day หยดเข้าหลอดเลือดดำเป็นเวลา 7-14 วัน</t>
        </is>
      </c>
      <c r="F83" t="inlineStr">
        <is>
          <t>จำเป็นต้องได้รับยา เพื่อป้องกัน cryptococcosis ยาที่ควรได้คือ TMP-SMX SS tablet 2 เม็ด กินวันละครั้ง</t>
        </is>
      </c>
      <c r="G83" t="inlineStr">
        <is>
          <t>จำเป็นต้องได้รับยาเพื่อป้องกัน cryptococcosis ยาที่ควรได้คือ amphotericin B 1.0 mg/kg/day หยดเข้าหลอดเลือดดำเป็นเวลา 7-14 วัน</t>
        </is>
      </c>
      <c r="H83" t="inlineStr">
        <is>
          <t>ไม่จำเป็นต้องได้รับยาเพื่อป้องกัน cryptococcosis อีก</t>
        </is>
      </c>
      <c r="I83" t="inlineStr">
        <is>
          <t>5</t>
        </is>
      </c>
      <c r="J83" t="inlineStr">
        <is>
          <t>✅ คำตอบที่ถูกต้อง: ข้อ จ. ไม่จำเป็นต้องได้รับยาเพื่อป้องกัน cryptococcosis อีก หากตรวจไม่พบแอนติเจนและไม่มีอาการ
🎯 ทำไมข้อนี้ถึงถูก: ในแนวทางเวชปฏิบัติปัจจุบัน ไม่แนะนำให้ยาต้านเชื้อราเพื่อป้องกันโรคติดเชื้อคริปโตคอกคัสแบบปฐมภูมิ (Primary prophylaxis) เป็นกิจวัตรแก่ผู้ป่วยทุกราย แม้ว่าระดับ CD4 จะต่ำกว่า 100 cells/mm3 แต่แนะนำให้ตรวจคัดกรอง serum cryptococcal antigen (CrAg) หากผลเป็นลบ ให้เริ่มยาต้านไวรัสได้เลยโดยไม่ต้องให้ยาป้องกัน เพื่อลดปัญหาเชื้อดื้อยาและผลข้างเคียง
🔍 ข้ออื่นผิดเพราะอะไร:
• ข้อ ก. การให้ fluconazole ป้องกันปฐมภูมิเป็น routine ไม่แนะนำในแนวทางปัจจุบัน
• ข้อ ข. Itraconazole ไม่ใช่ยาสำหรับป้องกัน cryptococcosis
• ข้อ ค. Ketoconazole ไม่ใช้ในการป้องกันหรือรักษา systemic mycoses ในผู้ป่วย HIV
• ข้อ ง. Amphotericin B เป็นยาฉีดสำหรับ acute induction phase ของ cryptococcal meningitis ไม่ใช้เป็น prophylaxis</t>
        </is>
      </c>
      <c r="K83" t="inlineStr">
        <is>
          <t>-</t>
        </is>
      </c>
      <c r="L83" t="inlineStr">
        <is>
          <t>HIV and Opportunistic Infections</t>
        </is>
      </c>
      <c r="M83" t="inlineStr">
        <is>
          <t>Clinic</t>
        </is>
      </c>
      <c r="N83" t="inlineStr">
        <is>
          <t>ข้อ 81 Pharma Plus เล่มม่วง 2 - HIV (เฉลยข้อ จ)</t>
        </is>
      </c>
      <c r="O83" t="inlineStr">
        <is>
          <t>Pharma Plus Review</t>
        </is>
      </c>
      <c r="P83" t="inlineStr">
        <is>
          <t>เล่มม่วง 2 (บทที่ 16: Infectious disorders)</t>
        </is>
      </c>
      <c r="Q83" t="inlineStr">
        <is>
          <t>CASE_P2_INF_C10</t>
        </is>
      </c>
      <c r="R83" t="inlineStr">
        <is>
          <t>Cryptococcal Meningitis Prophylaxis Indications</t>
        </is>
      </c>
    </row>
    <row r="84" ht="13.2" customHeight="1" s="49">
      <c r="A84" t="inlineStr">
        <is>
          <t>82</t>
        </is>
      </c>
      <c r="B84" t="inlineStr">
        <is>
          <t>[ชายไทยติดเชื้อ HIV ได้รับยาป้องกัน histoplasmosis]
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cells/mm3)
คำถาม: ผู้ป่วยรายนี้จะพิจารณาหยุดยาป้องกัน histoplasmosis เมื่อใด</t>
        </is>
      </c>
      <c r="C84" t="inlineStr">
        <is>
          <t>-</t>
        </is>
      </c>
      <c r="D84" t="inlineStr">
        <is>
          <t>CD4 ≥ 50 cells/mm3</t>
        </is>
      </c>
      <c r="E84" t="inlineStr">
        <is>
          <t>CD4 ≥ 100 cells/mm3</t>
        </is>
      </c>
      <c r="F84" t="inlineStr">
        <is>
          <t>CD4 ≥ 150 cells/mm3</t>
        </is>
      </c>
      <c r="G84" t="inlineStr">
        <is>
          <t>CD4 ≥ 200 cells/mm3</t>
        </is>
      </c>
      <c r="H84" t="inlineStr">
        <is>
          <t>CD4 ≥ 250 cells/mm3</t>
        </is>
      </c>
      <c r="I84" t="inlineStr">
        <is>
          <t>3</t>
        </is>
      </c>
      <c r="J84" t="inlineStr">
        <is>
          <t>✅ คำตอบที่ถูกต้อง: ข้อ ค. CD4 ≥ 150 cells/mm3
🎯 ทำไมข้อนี้ถึงถูก: ตามแนวทางเวชปฏิบัติสากล (CDC/NIH/IDSA guidelines) ผู้ป่วยที่ได้รับยาป้องกันการกลับเป็นซ้ำของโรค Histoplasmosis (Itraconazole) สามารถพิจารณาหยุดยาได้เมื่อ: 1. ได้รับยาต้านเชื้อรามาแล้วอย่างน้อย 1 ปี, 2. ผลตรวจ Histoplasma antigen ในปัสสาวะหรือซีรัมเป็นลบ และ 3. ได้รับยาต้านไวรัสจนระดับ CD4 ≥ 150 cells/mm3 ติดต่อกันนานอย่างน้อย 6 เดือน
🔍 ข้ออื่นผิดเพราะอะไร:
• ข้อ ก. CD4 ≥ 50 cells/mm3 ต่ำเกินไป
• ข้อ ข. CD4 ≥ 100 cells/mm3 เป็นเกณฑ์ของ Cryptococcal meningitis ไม่ใช่ Histoplasmosis
• ข้อ ง. CD4 ≥ 200 cells/mm3 เป็นเกณฑ์ของ PCP
• ข้อ จ. CD4 ≥ 250 cells/mm3 สูงเกินกว่าเกณฑ์ขั้นต่ำที่กำหนด</t>
        </is>
      </c>
      <c r="K84" t="inlineStr">
        <is>
          <t>-</t>
        </is>
      </c>
      <c r="L84" t="inlineStr">
        <is>
          <t>HIV and Opportunistic Infections</t>
        </is>
      </c>
      <c r="M84" t="inlineStr">
        <is>
          <t>Clinic</t>
        </is>
      </c>
      <c r="N84" t="inlineStr">
        <is>
          <t>ข้อ 82 Pharma Plus เล่มม่วง 2 - HIV (เฉลยข้อ ค)</t>
        </is>
      </c>
      <c r="O84" t="inlineStr">
        <is>
          <t>Pharma Plus Review</t>
        </is>
      </c>
      <c r="P84" t="inlineStr">
        <is>
          <t>เล่มม่วง 2 (บทที่ 16: Infectious disorders)</t>
        </is>
      </c>
      <c r="Q84" t="inlineStr">
        <is>
          <t>CASE_P2_INF_C10</t>
        </is>
      </c>
      <c r="R84" t="inlineStr">
        <is>
          <t>Discontinuation of Histoplasmosis Prophylaxis</t>
        </is>
      </c>
    </row>
    <row r="85" ht="13.2" customHeight="1" s="49">
      <c r="A85" t="inlineStr">
        <is>
          <t>83</t>
        </is>
      </c>
      <c r="B85" t="inlineStr">
        <is>
          <t>[ชายไทยติดเชื้อ HIV ได้รับยาป้องกัน histoplasmosis]
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cells/mm3)
หลังจากที่ผู้ป่วยได้รับยา Itraconazole 200 mg รับประทานวันละครั้ง เพื่อป้องกัน Histoplasmosis จนสามารถหยุดการให้ยาเพื่อป้องกันได้ อีก 1 ปีถัดมา ผู้ป่วยเกิด เยื่อหุ้มสมองอักเสบซึ่งมีสาเหตุจากเชื้อรา (CD4 78 cells/mm3)
คำถาม: เชื้อราในข้อใดที่พบว่าเป็นสาเหตุของการเกิดเยื่อหุ้มสมองอักเสบได้บ่อยที่สุดในผู้ป่วยที่ติดเชื้อ HIV</t>
        </is>
      </c>
      <c r="C85" t="inlineStr">
        <is>
          <t>-</t>
        </is>
      </c>
      <c r="D85" t="inlineStr">
        <is>
          <t>Cryptococcus sp.</t>
        </is>
      </c>
      <c r="E85" t="inlineStr">
        <is>
          <t>Aspergillus sp.</t>
        </is>
      </c>
      <c r="F85" t="inlineStr">
        <is>
          <t>Candida sp.</t>
        </is>
      </c>
      <c r="G85" t="inlineStr">
        <is>
          <t>Histoplasma sp</t>
        </is>
      </c>
      <c r="H85" t="inlineStr">
        <is>
          <t>Blastomyces sp.</t>
        </is>
      </c>
      <c r="I85" t="inlineStr">
        <is>
          <t>1</t>
        </is>
      </c>
      <c r="J85" t="inlineStr">
        <is>
          <t>✅ คำตอบที่ถูกต้อง: ข้อ ก. Cryptococcus sp.
🎯 ทำไมข้อนี้ถึงถูก: เชื้อราที่เป็นสาเหตุของภาวะเยื่อหุ้มสมองอักเสบที่พบบ่อยที่สุดในผู้ป่วยติดเชื้อ HIV (โดยเฉพาะเมื่อ CD4 &lt; 100 cells/mm3) คือ Cryptococcus neoformans (Cryptococcal meningitis) โดยผู้ป่วยมักมาด้วยอาการปวดศีรษะเรื้อรัง มีไข้ คลื่นไส้อาเจียน และคอแข็ง
🔍 ข้ออื่นผิดเพราะอะไร:
• ข้อ ข. Aspergillus sp. มักทำให้เกิด invasive pulmonary aspergillosis ในผู้ป่วย neutropenia ไม่ใช่สาเหตุอันดับแรกของเยื่อหุ้มสมองอักเสบใน HIV
• ข้อ ค. Candida sp. ทำให้เกิด oral thrush หรือ candidemia พบน้อยมากที่จะทำให้เกิด meningitis
• ข้อ ง. Histoplasma sp. มักทำให้เกิด disseminated disease ที่ปอด ตับ ม้าม ต่อมหมวกไต
• ข้อ จ. Blastomyces sp. พบได้น้อยมากในประเทศไทย</t>
        </is>
      </c>
      <c r="K85" t="inlineStr">
        <is>
          <t>-</t>
        </is>
      </c>
      <c r="L85" t="inlineStr">
        <is>
          <t>HIV and Opportunistic Infections</t>
        </is>
      </c>
      <c r="M85" t="inlineStr">
        <is>
          <t>Clinic</t>
        </is>
      </c>
      <c r="N85" t="inlineStr">
        <is>
          <t>ข้อ 83 Pharma Plus เล่มม่วง 2 - HIV (เฉลยข้อ ก)</t>
        </is>
      </c>
      <c r="O85" t="inlineStr">
        <is>
          <t>Pharma Plus Review</t>
        </is>
      </c>
      <c r="P85" t="inlineStr">
        <is>
          <t>เล่มม่วง 2 (บทที่ 16: Infectious disorders)</t>
        </is>
      </c>
      <c r="Q85" t="inlineStr">
        <is>
          <t>CASE_P2_INF_C10</t>
        </is>
      </c>
      <c r="R85" t="inlineStr">
        <is>
          <t>Etiology of Fungal Meningitis in HIV</t>
        </is>
      </c>
    </row>
    <row r="86" ht="13.2" customHeight="1" s="49">
      <c r="A86" t="inlineStr">
        <is>
          <t>84</t>
        </is>
      </c>
      <c r="B86" t="inlineStr">
        <is>
          <t>[ชายไทยติดเชื้อ HIV ได้รับยาป้องกัน histoplasmosis]
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cells/mm3)
หลังจากที่ผู้ป่วยได้รับยา Itraconazole 200 mg รับประทานวันละครั้ง เพื่อป้องกัน Histoplasmosis จนสามารถหยุดการให้ยาเพื่อป้องกันได้ อีก 1 ปีถัดมา ผู้ป่วยเกิด เยื่อหุ้มสมองอักเสบซึ่งมีสาเหตุจากเชื้อรา (CD4 78 cells/mm3)
คำถาม: การรักษาที่เหมาะสมสำหรับผู้ป่วยรายนี้คือข้อใด</t>
        </is>
      </c>
      <c r="C86" t="inlineStr">
        <is>
          <t>-</t>
        </is>
      </c>
      <c r="D86" t="inlineStr">
        <is>
          <t>Induction phase: Amphotericin B 0.6-0.7 mg/kg/day หยดเข้าหลอดเลือดดำเป็นเวลา 7-14 วัน Consolidation phase: Itraconazole 200 mg กินวันละ 2 ครั้ง เป็นเวลา 10-12 สัปดาห์</t>
        </is>
      </c>
      <c r="E86" t="inlineStr">
        <is>
          <t>Induction phase: Amphotericin B 1.0-0.7 mg/kg/day หยดเข้าหลอดเลือดดำร่วมกับ fluconazole 800 mg/day ชนิดกิน หรือหยดเข้าหลอดเลือดดำ เป็นเวลาอย่างน้อย 2 สัปดาห์แรกหรือจนกว่าผู้ป่วยจะมีอาการดีขึ้น Consolidation phase: Fluconazole 400-800 mg/day กินวันละครั้ง เป็นเวลา 8-10 สัปดาห์</t>
        </is>
      </c>
      <c r="F86" t="inlineStr">
        <is>
          <t>Induction phase: Amphotericin B 0.3-0.5 mg/kg/day หยดเข้าหลอดเลือดดำ เป็นเวลา 7-14 วัน Consolidation phase: Fluconazole 200 mg กินวันละครั้ง เป็นเวลา14-21 วัน</t>
        </is>
      </c>
      <c r="G86" t="inlineStr">
        <is>
          <t>Pyrimethamine 200 mg กิน 1 ครั้ง ตามด้วย 75 mg/day กินวันละครั้ง ร่วมกับ sulfadiazine 1,500 mg กินวันละ 4 ครั้ง ร่วมกับ folinic acid 10-25 mg/day กินวันละครั้ง อย่างน้อย 6 สัปดาห์</t>
        </is>
      </c>
      <c r="H86" t="inlineStr">
        <is>
          <t>Fluconazole 400-800 mg/day ร่วมกับ intrathecal Amphotericin B 1-1.5 mg/day</t>
        </is>
      </c>
      <c r="I86" t="inlineStr">
        <is>
          <t>2</t>
        </is>
      </c>
      <c r="J86" t="inlineStr">
        <is>
          <t>✅ คำตอบที่ถูกต้อง: ข้อ ข. Induction phase: Amphotericin B ร่วมกับ Fluconazole เป็นเวลาอย่างน้อย 2 สัปดาห์ Consolidation phase: Fluconazole 400-800 mg/day เป็นเวลา 8-10 สัปดาห์
🎯 ทำไมข้อนี้ถึงถูก: การรักษาภาวะเยื่อหุ้มสมองอักเสบจากเชื้อคริปโตคอกคัสตามแนวทางประเทศไทย: ระยะชักนำ (Induction phase) ใช้ Amphotericin B deoxycholate (0.7-1.0 mg/kg/day) IV ร่วมกับ Fluconazole (800 mg/day) นานอย่างน้อย 2 สัปดาห์ จากนั้นตามด้วยระยะรวบรวม (Consolidation phase) ด้วย Fluconazole (400-800 mg/day) รับประทานนาน 8 สัปดาห์ ก่อนลดขนาดเป็น Maintenance phase (200 mg/day)
🔍 ข้ออื่นผิดเพราะอะไร:
• ข้อ ก. ผิด เพราะ Itraconazole ไม่ใช่ยาสำหรับ consolidation phase ของ cryptococcal meningitis เนื่องจากผ่านเข้า CSF ได้น้อย
• ข้อ ค. ผิด ขนาด Amphotericin B 0.3-0.5 mg/kg ต่ำเกินไป และ Fluconazole 200 mg นาน 14 วันไม่เพียงพอ
• ข้อ ง. ผิด สูตร Pyrimethamine + Sulfadiazine เป็นสูตรสำหรับรักษา Toxoplasmosis ไม่ใช่ Cryptococcus
• ข้อ จ. ผิด ไม่แนะนำให้ฉีดยาเข้าช่องน้ำไขสันหลัง (intrathecal Amphotericin B) เนื่องจากมีความเป็นพิษต่อระบบประสาทสูงมาก</t>
        </is>
      </c>
      <c r="K86" t="inlineStr">
        <is>
          <t>-</t>
        </is>
      </c>
      <c r="L86" t="inlineStr">
        <is>
          <t>HIV and Opportunistic Infections</t>
        </is>
      </c>
      <c r="M86" t="inlineStr">
        <is>
          <t>Clinic</t>
        </is>
      </c>
      <c r="N86" t="inlineStr">
        <is>
          <t>ข้อ 84 Pharma Plus เล่มม่วง 2 - HIV (เฉลยข้อ ข)</t>
        </is>
      </c>
      <c r="O86" t="inlineStr">
        <is>
          <t>Pharma Plus Review</t>
        </is>
      </c>
      <c r="P86" t="inlineStr">
        <is>
          <t>เล่มม่วง 2 (บทที่ 16: Infectious disorders)</t>
        </is>
      </c>
      <c r="Q86" t="inlineStr">
        <is>
          <t>CASE_P2_INF_C10</t>
        </is>
      </c>
      <c r="R86" t="inlineStr">
        <is>
          <t>Cryptococcal Meningitis Standard Regimen</t>
        </is>
      </c>
    </row>
    <row r="87" ht="13.2" customHeight="1" s="49">
      <c r="A87" t="inlineStr">
        <is>
          <t>85</t>
        </is>
      </c>
      <c r="B87" t="inlineStr">
        <is>
          <t>นายมานะไปบริจาคเลือดที่โรงพยาบาลแห่งหนึ่ง ทางโรงพยาบาลขอให้ตรวจร่างกายเพิ่มเติม แต่นายมานะไม่ไปตรวจ การตรวจร่างกายของแพทย์: ผู้ป่วยมีรูปร่างผอม ปอดมีเสียงผิดปกติ
คำถาม: จากข้อมูลที่กล่าวมาทั้งหมด ท่านคาดว่านายมานะเริ่มต้นป่วยเป็นโรคอะไร</t>
        </is>
      </c>
      <c r="C87" t="inlineStr">
        <is>
          <t>-</t>
        </is>
      </c>
      <c r="D87" t="inlineStr">
        <is>
          <t>วัณโรค</t>
        </is>
      </c>
      <c r="E87" t="inlineStr">
        <is>
          <t>ปอดบวม</t>
        </is>
      </c>
      <c r="F87" t="inlineStr">
        <is>
          <t>หนองใน</t>
        </is>
      </c>
      <c r="G87" t="inlineStr">
        <is>
          <t>เชื้อราแคนดิดา</t>
        </is>
      </c>
      <c r="H87" t="inlineStr">
        <is>
          <t>เอดส์</t>
        </is>
      </c>
      <c r="I87" t="inlineStr">
        <is>
          <t>5</t>
        </is>
      </c>
      <c r="J87" t="inlineStr">
        <is>
          <t>✅ คำตอบที่ถูกต้อง: ข้อ จ. เอดส์
🎯 ทำไมข้อนี้ถึงถูก: ผู้ป่วยมีประวัติความเสี่ยง มีอาการไข้เรื้อรัง น้ำหนักลด ท้องเสียเรื้อรัง ตรวจพบเชื้อราในช่องปาก (Oral thrush) และต่อมาเกิดการติดเชื้อฉวยโอกาสรุนแรง เข้าเกณฑ์การวินิจฉัยโรคภูมิคุ้มกันบกพร่องระยะลุกลาม หรือโรคเอดส์ (Acquired Immunodeficiency Syndrome: AIDS)
🔍 ข้ออื่นผิดเพราะอะไร:
• ข้อ ก. วัณโรคเป็นเพียงโรคติดเชื้อฉวยโอกาสที่เกิดขึ้นตามมา ไม่ใช่โรคตั้งต้นของระบบภูมิคุ้มกัน
• ข้อ ข. ปอดบวมเป็นภาวะแทรกซ้อน
• ข้อ ค. หนองในเป็นโรคติดต่อทางเพศสัมพันธ์แบคทีเรีย ไม่ได้อธิบายอาการภูมิคุ้มกันบกพร่องทั้งระบบ
• ข้อ ง. เชื้อราแคนดิดาเป็นเพียง opportunistic infection ตัวหนึ่ง</t>
        </is>
      </c>
      <c r="K87" t="inlineStr">
        <is>
          <t>-</t>
        </is>
      </c>
      <c r="L87" t="inlineStr">
        <is>
          <t>HIV and Opportunistic Infections</t>
        </is>
      </c>
      <c r="M87" t="inlineStr">
        <is>
          <t>Clinic</t>
        </is>
      </c>
      <c r="N87" t="inlineStr">
        <is>
          <t>ข้อ 85 Pharma Plus เล่มม่วง 2 - HIV (เฉลยข้อ จ)</t>
        </is>
      </c>
      <c r="O87" t="inlineStr">
        <is>
          <t>Pharma Plus Review</t>
        </is>
      </c>
      <c r="P87" t="inlineStr">
        <is>
          <t>เล่มม่วง 2 (บทที่ 16: Infectious disorders)</t>
        </is>
      </c>
      <c r="Q87" t="inlineStr">
        <is>
          <t>CASE_P2_INF_C11</t>
        </is>
      </c>
      <c r="R87" t="inlineStr">
        <is>
          <t>AIDS Clinical Diagnosis</t>
        </is>
      </c>
    </row>
    <row r="88" ht="13.2" customHeight="1" s="49">
      <c r="A88" t="inlineStr">
        <is>
          <t>86</t>
        </is>
      </c>
      <c r="B88" t="inlineStr">
        <is>
          <t>ยาต้านไวรัส HIV
คำถาม: ยา GPOvir ขององค์การเภสัชกรรมประกอบด้วย</t>
        </is>
      </c>
      <c r="C88" t="inlineStr">
        <is>
          <t>-</t>
        </is>
      </c>
      <c r="D88" t="inlineStr">
        <is>
          <t>Zidovudine + Didanosine + Ritronavir</t>
        </is>
      </c>
      <c r="E88" t="inlineStr">
        <is>
          <t>Stavudine + Lamivudine + Saquinavir</t>
        </is>
      </c>
      <c r="F88" t="inlineStr">
        <is>
          <t>Stavudine + Lamivudine +Nevirapine</t>
        </is>
      </c>
      <c r="G88" t="inlineStr">
        <is>
          <t>Stavudine + Lamivudine + Tenofovir</t>
        </is>
      </c>
      <c r="H88" t="inlineStr">
        <is>
          <t>ไม่มีข้อใดถูก</t>
        </is>
      </c>
      <c r="I88" t="inlineStr">
        <is>
          <t>3</t>
        </is>
      </c>
      <c r="J88" t="inlineStr">
        <is>
          <t>✅ คำตอบที่ถูกต้อง: ข้อ ค. Stavudine + Lamivudine + Nevirapine
🎯 ทำไมข้อนี้ถึงถูก: ยาเม็ดรวม GPO-vir สูตรดั้งเดิมขององค์การเภสัชกรรม ประกอบด้วยตัวยาต้านไวรัส 3 ชนิด คือ Stavudine (d4T) + Lamivudine (3TC) + Nevirapine (NVP)
🔍 ข้ออื่นผิดเพราะอะไร:
• ข้อ ก. Didanosine และ Ritonavir ไม่ได้อยู่ในสูตร GPO-vir
• ข้อ ข. Saquinavir ไม่ได้อยู่ในสูตร GPO-vir
• ข้อ ง. Tenofovir อยู่ในสูตร TEE (TDF + FTC + EFV)
• ข้อ จ. ไม่ถูกต้องเพราะข้อ ค เป็นองค์ประกอบที่ถูกต้อง</t>
        </is>
      </c>
      <c r="K88" t="inlineStr">
        <is>
          <t>-</t>
        </is>
      </c>
      <c r="L88" t="inlineStr">
        <is>
          <t>Antiretroviral Agents</t>
        </is>
      </c>
      <c r="M88" t="inlineStr">
        <is>
          <t>Clinic</t>
        </is>
      </c>
      <c r="N88" t="inlineStr">
        <is>
          <t>ข้อ 86 Pharma Plus เล่มม่วง 2 - HIV (เฉลยข้อ ค)</t>
        </is>
      </c>
      <c r="O88" t="inlineStr">
        <is>
          <t>Pharma Plus Review</t>
        </is>
      </c>
      <c r="P88" t="inlineStr">
        <is>
          <t>เล่มม่วง 2 (บทที่ 16: Infectious disorders)</t>
        </is>
      </c>
      <c r="Q88" t="inlineStr">
        <is>
          <t>CASE_P2_INF_C11</t>
        </is>
      </c>
      <c r="R88" t="inlineStr">
        <is>
          <t>GPO-vir Formulation Components</t>
        </is>
      </c>
    </row>
    <row r="89" ht="13.2" customHeight="1" s="49">
      <c r="A89" t="inlineStr">
        <is>
          <t>87</t>
        </is>
      </c>
      <c r="B89" t="inlineStr">
        <is>
          <t>นายมานะ
คำถาม: นายมานะได้รับยาจากแพทย์และรับประทานยาติดต่อเป็นเวลานาน พบว่าทำให้น้ำตาลในเลือดสูง ไขมันในเลือดสูง และ lipodystrophy ที่อวัยวะ อยากทราบว่าเนื่องจากยาชนิดใด</t>
        </is>
      </c>
      <c r="C89" t="inlineStr">
        <is>
          <t>-</t>
        </is>
      </c>
      <c r="D89" t="inlineStr">
        <is>
          <t>Abacavir</t>
        </is>
      </c>
      <c r="E89" t="inlineStr">
        <is>
          <t>Ritonavir</t>
        </is>
      </c>
      <c r="F89" t="inlineStr">
        <is>
          <t>Nevirapine</t>
        </is>
      </c>
      <c r="G89" t="inlineStr">
        <is>
          <t>Lamivudine</t>
        </is>
      </c>
      <c r="H89" t="inlineStr">
        <is>
          <t>Diravirdine</t>
        </is>
      </c>
      <c r="I89" t="inlineStr">
        <is>
          <t>2</t>
        </is>
      </c>
      <c r="J89" t="inlineStr">
        <is>
          <t>✅ คำตอบที่ถูกต้อง: ข้อ ข. Ritonavir
🎯 ทำไมข้อนี้ถึงถูก: ยากลุ่ม Protease Inhibitors (PIs) โดยเฉพาะยา Ritonavir เป็นสาเหตุสำคัญที่ทำให้เกิดความผิดปกติทางเมแทบอลิซึมอย่างรุนแรง ได้แก่ ภาวะดื้อต่ออินซูลินทำให้น้ำตาลในเลือดสูง (hyperglycemia), ไขมันในเลือดสูง (hyperlipidemia) และกลุ่มอาการกระจายตัวของไขมันผิดปกติ (lipodystrophy: ไขมันพอกที่ต้นคอ buffalo hump และเต้านมโต)
🔍 ข้ออื่นผิดเพราะอะไร:
• ข้อ ก. Abacavir ผลข้างเคียงเด่นคือ hypersensitivity reaction สัมพันธ์กับ HLA-B 5701
• ข้อ ค. Nevirapine ผลข้างเคียงเด่นคือ hepatotoxicity และ severe rash
• ข้อ ง. Lamivudine มีผลข้างเคียงต่ำมาก แทบไม่ทำให้เกิด metabolic disturbance
• ข้อ จ. Delavirdine เป็น NNRTI ผลข้างเคียงหลักคือผื่นแพ้ยา</t>
        </is>
      </c>
      <c r="K89" t="inlineStr">
        <is>
          <t>-</t>
        </is>
      </c>
      <c r="L89" t="inlineStr">
        <is>
          <t>Adverse Drug Reactions</t>
        </is>
      </c>
      <c r="M89" t="inlineStr">
        <is>
          <t>Clinic</t>
        </is>
      </c>
      <c r="N89" t="inlineStr">
        <is>
          <t>ข้อ 87 Pharma Plus เล่มม่วง 2 - HIV (เฉลยข้อ ข)</t>
        </is>
      </c>
      <c r="O89" t="inlineStr">
        <is>
          <t>Pharma Plus Review</t>
        </is>
      </c>
      <c r="P89" t="inlineStr">
        <is>
          <t>เล่มม่วง 2 (บทที่ 16: Infectious disorders)</t>
        </is>
      </c>
      <c r="Q89" t="inlineStr">
        <is>
          <t>CASE_P2_INF_C11</t>
        </is>
      </c>
      <c r="R89" t="inlineStr">
        <is>
          <t>Protease Inhibitor Lipodystrophy and Metabolic Toxicity</t>
        </is>
      </c>
    </row>
    <row r="90" ht="13.2" customHeight="1" s="49">
      <c r="A90" t="inlineStr">
        <is>
          <t>88</t>
        </is>
      </c>
      <c r="B90" t="inlineStr">
        <is>
          <t>การติดเชื้อฉวยโอกาส
คำถาม: ฝ้าขาวที่เกิดที่กระพุ้งแก้มในรูปแบบยาน้ำกลั้วปาก สามารถรักษาโดยใช้ยาชนิดใด</t>
        </is>
      </c>
      <c r="C90" t="inlineStr">
        <is>
          <t>-</t>
        </is>
      </c>
      <c r="D90" t="inlineStr">
        <is>
          <t>Cotrimazole</t>
        </is>
      </c>
      <c r="E90" t="inlineStr">
        <is>
          <t>Nystatin</t>
        </is>
      </c>
      <c r="F90" t="inlineStr">
        <is>
          <t>Claritromycin</t>
        </is>
      </c>
      <c r="G90" t="inlineStr">
        <is>
          <t>Itraconazole</t>
        </is>
      </c>
      <c r="H90" t="inlineStr">
        <is>
          <t>Amphotericin B</t>
        </is>
      </c>
      <c r="I90" t="inlineStr">
        <is>
          <t>2</t>
        </is>
      </c>
      <c r="J90" t="inlineStr">
        <is>
          <t>✅ คำตอบที่ถูกต้อง: ข้อ ข. Nystatin
🎯 ทำไมข้อนี้ถึงถูก: ยาน้ำแขวนตะกอนสำหรับกลั้วปาก (oral suspension / mouthwash) ที่เป็นยามาตรฐานในการรักษาฝ้าขาวจากเชื้อราที่กระพุ้งแก้ม (Oral candidiasis) คือ Nystatin oral suspension (100,000 units/mL) โดยให้อมกลั้วในปากนาน 2-3 นาทีก่อนกลืน วันละ 4 ครั้ง (หมายเหตุ: ในเฉลยต้นฉบับระบุข้อ ข ร่วมกับข้อ ง Itraconazole oral solution ที่สามารถใช้อมกลืนได้เช่นกัน)
🔍 ข้ออื่นผิดเพราะอะไร:
• ข้อ ก. Clotrimazole มีรูปแบบ troche (ยาอม) ไม่ใช่ยาน้ำกลั้วปาก
• ข้อ ค. Clarithromycin เป็นยาปฏิชีวนะต้านแบคทีเรีย ไม่ใช่ยาต้านเชื้อรา
• ข้อ จ. Amphotericin B รูปแบบยาน้ำกลั้วปากไม่มีจำหน่ายทั่วไป นิยมใช้เป็นยาฉีดเข้าหลอดเลือดดำสำหรับ severe systemic fungal infections</t>
        </is>
      </c>
      <c r="K90" t="inlineStr">
        <is>
          <t>-</t>
        </is>
      </c>
      <c r="L90" t="inlineStr">
        <is>
          <t>Fungal Infections</t>
        </is>
      </c>
      <c r="M90" t="inlineStr">
        <is>
          <t>Clinic</t>
        </is>
      </c>
      <c r="N90" t="inlineStr">
        <is>
          <t>ข้อ 88 Pharma Plus เล่มม่วง 2 - HIV (เฉลยข้อ ข, ง)</t>
        </is>
      </c>
      <c r="O90" t="inlineStr">
        <is>
          <t>Pharma Plus Review</t>
        </is>
      </c>
      <c r="P90" t="inlineStr">
        <is>
          <t>เล่มม่วง 2 (บทที่ 16: Infectious disorders)</t>
        </is>
      </c>
      <c r="Q90" t="inlineStr">
        <is>
          <t>-</t>
        </is>
      </c>
      <c r="R90" t="inlineStr">
        <is>
          <t>Oral Candidiasis Mouthwash Formulations</t>
        </is>
      </c>
    </row>
    <row r="91" ht="13.2" customHeight="1" s="49">
      <c r="A91" t="inlineStr">
        <is>
          <t>89</t>
        </is>
      </c>
      <c r="B91" t="inlineStr">
        <is>
          <t>ยาต้านไวรัส HIV
คำถาม: จงบอกกลไกออกฤทธิ์ของ zidovudine</t>
        </is>
      </c>
      <c r="C91" t="inlineStr">
        <is>
          <t>-</t>
        </is>
      </c>
      <c r="D91" t="inlineStr">
        <is>
          <t>Inhibit protein synthesis</t>
        </is>
      </c>
      <c r="E91" t="inlineStr">
        <is>
          <t>Inhibit HIV protease</t>
        </is>
      </c>
      <c r="F91" t="inlineStr">
        <is>
          <t>Inhibit HIV reverse transcriptase</t>
        </is>
      </c>
      <c r="G91" t="inlineStr">
        <is>
          <t>Inhibit thymidine kinase</t>
        </is>
      </c>
      <c r="H91" t="inlineStr">
        <is>
          <t>Inhibit cell wall synthesis</t>
        </is>
      </c>
      <c r="I91" t="inlineStr">
        <is>
          <t>3</t>
        </is>
      </c>
      <c r="J91" t="inlineStr">
        <is>
          <t>✅ คำตอบที่ถูกต้อง: ข้อ ค. Inhibit HIV reverse transcriptase
🎯 ทำไมข้อนี้ถึงถูก: Zidovudine (AZT หรือ ZDV) จัดอยู่ในกลุ่ม Nucleoside Reverse Transcriptase Inhibitors (NRTIs) เมื่อเข้าสู่เซลล์จะถูกเอนไซม์ของโฮสต์เติมหมู่ฟอสเฟตกลายเป็น ZDV-triphosphate แล้วออกฤทธิ์แย่งจับกับสารตั้งต้นธรรมชาติ (dTTP) และเข้าแทรกในสาย DNA ของไวรัส ทำให้เกิดการหยุดการต่อสาย (chain termination) จึงจัดเป็นการยับยั้งเอนไซม์ HIV reverse transcriptase
🔍 ข้ออื่นผิดเพราะอะไร:
• ข้อ ก. การยับยั้ง protein synthesis เป็นกลไกของยาต้านแบคทีเรียที่ออกฤทธิ์ที่ไรโบโซม
• ข้อ ข. การยับยั้ง HIV protease เป็นกลไกของกลุ่ม PIs (เช่น ritonavir, lopinavir)
• ข้อ ง. ZDV อาศัยเอนไซม์ cellular thymidine kinase ในการกระตุ้นตัวยา ไม่ได้ออกฤทธิ์ยับยั้งเอนไซม์นี้
• ข้อ จ. ไวรัสไม่มี cell wall กลไกนี้จึงไม่ถูกต้อง</t>
        </is>
      </c>
      <c r="K91" t="inlineStr">
        <is>
          <t>-</t>
        </is>
      </c>
      <c r="L91" t="inlineStr">
        <is>
          <t>Antiretroviral Agents</t>
        </is>
      </c>
      <c r="M91" t="inlineStr">
        <is>
          <t>Clinic</t>
        </is>
      </c>
      <c r="N91" t="inlineStr">
        <is>
          <t>ข้อ 89 Pharma Plus เล่มม่วง 2 - HIV (เฉลยข้อ ค)</t>
        </is>
      </c>
      <c r="O91" t="inlineStr">
        <is>
          <t>Pharma Plus Review</t>
        </is>
      </c>
      <c r="P91" t="inlineStr">
        <is>
          <t>เล่มม่วง 2 (บทที่ 16: Infectious disorders)</t>
        </is>
      </c>
      <c r="Q91" t="inlineStr">
        <is>
          <t>-</t>
        </is>
      </c>
      <c r="R91" t="inlineStr">
        <is>
          <t>Zidovudine Mechanism of Action</t>
        </is>
      </c>
    </row>
    <row r="92" ht="13.2" customHeight="1" s="49">
      <c r="A92" t="inlineStr">
        <is>
          <t>90</t>
        </is>
      </c>
      <c r="B92" t="inlineStr">
        <is>
          <t>ยาต้านไวรัส HIV
คำถาม: พิจารณาโครงสร้างของ Ritonavir ท่านคิดว่าข้อใดไม่ถูกต้อง</t>
        </is>
      </c>
      <c r="C92" t="inlineStr">
        <is>
          <t>-</t>
        </is>
      </c>
      <c r="D92" t="inlineStr">
        <is>
          <t>เมื่อให้ยาร่วมกับอาหารยาจะออกฤทธิ์ช้าลง</t>
        </is>
      </c>
      <c r="E92" t="inlineStr">
        <is>
          <t>ยามีการละลายน้ำต่ำ จึงดูดซึมได้ไม่ดี</t>
        </is>
      </c>
      <c r="F92" t="inlineStr">
        <is>
          <t>เนื่องจากเป็น peptide-like จึงสลายตัวได้ง่ายในกรดในกระเพาะอาหาร</t>
        </is>
      </c>
      <c r="G92" t="inlineStr">
        <is>
          <t>ไม่มี basic functionality จึงไม่ ionize ในทางเดินอาหาร</t>
        </is>
      </c>
      <c r="H92" t="inlineStr">
        <is>
          <t>ยามี polar functionality จึงละลายน้ำได้ดี</t>
        </is>
      </c>
      <c r="I92" t="inlineStr">
        <is>
          <t>1</t>
        </is>
      </c>
      <c r="J92" t="inlineStr">
        <is>
          <t>✅ คำตอบที่ถูกต้อง: ข้อ ก. เมื่อให้ยาร่วมกับอาหารยาจะออกฤทธิ์ช้าลง
🎯 ทำไมข้อนี้ถึงถูก: ข้อความในข้อ ก ไม่ถูกต้อง เนื่องจากการรับประทาน Ritonavir ร่วมกับอาหาร (meal) จะช่วยเพิ่มการละลายและเพิ่มชีวประสิทธิผล (bioavailability เพิ่มขึ้นประมาณ 15%) ช่วยให้การดูดซึมดีขึ้นและลดอาการระคายเคืองทางเดินอาหาร ไม่ได้ทำให้ยาออกฤทธิ์ช้าลงจนลดประสิทธิภาพ
🔍 ข้ออื่นผิดเพราะอะไร:
• ข้อ ข. ถูกต้อง ritonavir มีคุณสมบัติ lipophilic สูงและละลายน้ำได้ต่ำมาก (BCS Class II)
• ข้อ ค. ถูกต้อง โครงสร้างของ ritonavir เป็น peptidomimetic ที่ออกแบบเลียนแบบ transition-state ของเพปไทด์
• ข้อ ง. ในโครงสร้างมี thiazole rings ที่มีความเป็นเบสต่ำมาก
• ข้อ จ. ในเฉลยต้นฉบับระบุข้อ ก, ง, จ ว่าเป็นข้อความที่พิจารณาว่าไม่ถูกต้องตามโจทย์โครงสร้างยา</t>
        </is>
      </c>
      <c r="K92" t="inlineStr">
        <is>
          <t>-</t>
        </is>
      </c>
      <c r="L92" t="inlineStr">
        <is>
          <t>Medicinal Chemistry</t>
        </is>
      </c>
      <c r="M92" t="inlineStr">
        <is>
          <t>Product</t>
        </is>
      </c>
      <c r="N92" t="inlineStr">
        <is>
          <t>ข้อ 90 Pharma Plus เล่มม่วง 2 - HIV (เฉลยข้อ ก, ง, จ)</t>
        </is>
      </c>
      <c r="O92" t="inlineStr">
        <is>
          <t>Pharma Plus Review</t>
        </is>
      </c>
      <c r="P92" t="inlineStr">
        <is>
          <t>เล่มม่วง 2 (บทที่ 16: Infectious disorders)</t>
        </is>
      </c>
      <c r="Q92" t="inlineStr">
        <is>
          <t>-</t>
        </is>
      </c>
      <c r="R92" t="inlineStr">
        <is>
          <t>Ritonavir Structure and Physicochemical Properties</t>
        </is>
      </c>
    </row>
    <row r="93" ht="13.2" customHeight="1" s="49">
      <c r="A93" t="inlineStr">
        <is>
          <t>91</t>
        </is>
      </c>
      <c r="B93" t="inlineStr">
        <is>
          <t>ยารักษาวัณโรค (Rifampin)
คำถาม: เมื่อคนไข้หักเม็ดยา rifampin ซึ่งเป็น white sugar-coated tablet พบว่าในยาเม็ดเป็นสีส้มแดงทั้งเม็ด ท่านจะอธิบายให้คนไข้เข้าใจอย่างไร</t>
        </is>
      </c>
      <c r="C93" t="inlineStr">
        <is>
          <t>-</t>
        </is>
      </c>
      <c r="D93" t="inlineStr">
        <is>
          <t>ยาเสียเนื่องจาก air oxidation</t>
        </is>
      </c>
      <c r="E93" t="inlineStr">
        <is>
          <t>ยาเสียเนื่องจาก hydrolysis ของส่วน hydrozone</t>
        </is>
      </c>
      <c r="F93" t="inlineStr">
        <is>
          <t>ยาไม่เสีย เป็นธรรมชาติของยาเม็ดชนิดนี้</t>
        </is>
      </c>
      <c r="G93" t="inlineStr">
        <is>
          <t>ยาเสียเนื่องจากความชื้นในอากาศ</t>
        </is>
      </c>
      <c r="H93" t="inlineStr">
        <is>
          <t>ยาไม่เสีย สีที่เกิดขึ้นนั้นเกิดจากการแต่งสี</t>
        </is>
      </c>
      <c r="I93" t="inlineStr">
        <is>
          <t>3</t>
        </is>
      </c>
      <c r="J93" t="inlineStr">
        <is>
          <t>✅ คำตอบที่ถูกต้อง: ข้อ ค. ยาไม่เสีย เป็นธรรมชาติของยาเม็ดชนิดนี้
🎯 ทำไมข้อนี้ถึงถูก: ตัวยาสำคัญ Rifampin (Rifampicin) มีลักษณะทางกายภาพเป็นผงผลึกสีส้มแดงถึงน้ำตาลแดงเข้มตามธรรมชาติ (intrinsic red-orange crystalline powder) ดังนั้นเมื่อหักเม็ดยาที่มีการเคลือบน้ำตาลสีขาว (white sugar-coated tablet) แล้วพบว่าเนื้อยาภายในเป็นสีส้มแดงเข้มทั้งเม็ด ถือเป็นลักษณะปกติของตัวยาสำคัญ ไม่ได้เกิดจากการเสื่อมสลายหรือเสียสภาพแต่อย่างใด
🔍 ข้ออื่นผิดเพราะอะไร:
• ข้อ ก. ผิด ไม่ได้เกิดจากปฏิกิริยา air oxidation สีส้มแดงเป็นสีธรรมชาติของ rifampin เอง
• ข้อ ข. ผิด ไม่ได้เกิดจากการสลายตัวด้วยน้ำ (hydrolysis)
• ข้อ ง. ผิด ไม่ได้เกิดจากความชื้นในอากาศทำลายยา
• ข้อ จ. ผิด สีส้มแดงไม่ได้เกิดจากการแต่งสีสังเคราะห์ (colorant additive) แต่เป็นสีแท้ของโมเลกุลตัวยา rifampin</t>
        </is>
      </c>
      <c r="K93" t="inlineStr">
        <is>
          <t>-</t>
        </is>
      </c>
      <c r="L93" t="inlineStr">
        <is>
          <t>Pharmaceutics and Physical Pharmacy</t>
        </is>
      </c>
      <c r="M93" t="inlineStr">
        <is>
          <t>Product</t>
        </is>
      </c>
      <c r="N93" t="inlineStr">
        <is>
          <t>ข้อ 91 Pharma Plus เล่มม่วง 2 - HIV (เฉลยข้อ ค)</t>
        </is>
      </c>
      <c r="O93" t="inlineStr">
        <is>
          <t>Pharma Plus Review</t>
        </is>
      </c>
      <c r="P93" t="inlineStr">
        <is>
          <t>เล่มม่วง 2 (บทที่ 16: Infectious disorders)</t>
        </is>
      </c>
      <c r="Q93" t="inlineStr">
        <is>
          <t>-</t>
        </is>
      </c>
      <c r="R93" t="inlineStr">
        <is>
          <t>Rifampin Color and Physicochemical Properties</t>
        </is>
      </c>
    </row>
    <row r="94" ht="13.2" customHeight="1" s="49">
      <c r="A94" t="inlineStr">
        <is>
          <t>92</t>
        </is>
      </c>
      <c r="B94" t="inlineStr">
        <is>
          <t>หญิงอายุ 35 ปี เห็นปล้องพยาธิแบนคล้ายริบบิ้นตอนถ่าย มีประวัติชอบทานสุกๆ ดิบๆ มาซื้อยาถ่ายพยาธิ
คำถาม: ผู้ป่วยรายนี้ติดพยาธิอะไร</t>
        </is>
      </c>
      <c r="C94" t="inlineStr">
        <is>
          <t>-</t>
        </is>
      </c>
      <c r="D94" t="inlineStr">
        <is>
          <t>พยาธิตัวตืด</t>
        </is>
      </c>
      <c r="E94" t="inlineStr">
        <is>
          <t>พยาธิปากขอ</t>
        </is>
      </c>
      <c r="F94" t="inlineStr">
        <is>
          <t>พยาธิเส้นด้าย</t>
        </is>
      </c>
      <c r="G94" t="inlineStr">
        <is>
          <t>พยาธิใบไม้</t>
        </is>
      </c>
      <c r="H94" t="inlineStr">
        <is>
          <t>พยาธิเท้าช้าง</t>
        </is>
      </c>
      <c r="I94" t="inlineStr">
        <is>
          <t>1</t>
        </is>
      </c>
      <c r="J94" t="inlineStr">
        <is>
          <t>✅ คำตอบที่ถูกต้อง: ข้อ ก. พยาธิตัวตืด
🎯 ทำไมข้อนี้ถึงถูก: ลักษณะปล้องพยาธิแบน สีขาว คล้ายริบบิ้นหรือเส้นก๋วยเตี๋ยว (tape-like proglottids) ที่หลุดปนออกมากับอุจจาระ ร่วมกับประวัติชอบรับประทานเนื้อหมูหรือเนื้อวัวสุกๆ ดิบๆ เป็นลักษณะเฉพาะของการติดเชื้อพยาธิตัวตืด (Cestodes เช่น Taenia saginata ในเนื้อวัว หรือ Taenia solium ในเนื้อหมู)
🔍 ข้ออื่นผิดเพราะอะไร:
• ข้อ ข. พยาธิปากขอ (Hookworm) เป็นพยาธิตัวกลมขนาดเล็ก มองไม่เห็นเป็นปล้องคล้ายริบบิ้น และติดต่อผ่านทางผิวหนังที่สัมผัสดิน
• ข้อ ค. พยาธิเส้นด้ายหรือพยาธิเข็มหมุด (Enterobius vermicularis) มีขนาดเล็กคล้ายเส้นด้ายสั้นๆ มักคันรอบทวารหนักเวลากลางคืน ไม่ได้มีลักษณะเป็นปล้องแบนคล้ายริบบิ้น
• ข้อ ง. พยาธิใบไม้ (Trematodes เช่น พยาธิใบไม้ตับ Opisthorchis viverrini) มีรูปร่างแบนคล้ายใบไม้ อาศัยในท่อน้ำดี ไม่หลุดออกมาเป็นปล้องริบบิ้นในอุจจาระ
• ข้อ จ. พยาธิเท้าช้าง (Filariasis) ติดต่อโดยมียุงเป็นพาหะ อาศัยในระบบท่อน้ำเหลือง ไม่ได้หลุดออกมาทางอุจจาระ</t>
        </is>
      </c>
      <c r="K94" t="inlineStr">
        <is>
          <t>-</t>
        </is>
      </c>
      <c r="L94" t="inlineStr">
        <is>
          <t>Parasitic Infections</t>
        </is>
      </c>
      <c r="M94" t="inlineStr">
        <is>
          <t>Clinic</t>
        </is>
      </c>
      <c r="N94" t="inlineStr">
        <is>
          <t>[SOURCE: Pharma Plus เล่มม่วง 2 - บทที่ 16: Infectious disorders (Section 5: Parasite ข้อ 1)] เฉลยข้อ ก</t>
        </is>
      </c>
      <c r="O94" t="inlineStr">
        <is>
          <t>Pharma Plus Review</t>
        </is>
      </c>
      <c r="P94" t="inlineStr">
        <is>
          <t>เล่มม่วง 2 (บทที่ 16: Infectious disorders)</t>
        </is>
      </c>
      <c r="Q94" t="inlineStr">
        <is>
          <t>CASE_P2_INF_C12</t>
        </is>
      </c>
      <c r="R94" t="inlineStr">
        <is>
          <t>Cestode Infection Diagnosis and Tapeworm Morphology</t>
        </is>
      </c>
    </row>
    <row r="95" ht="13.2" customHeight="1" s="49">
      <c r="A95" t="inlineStr">
        <is>
          <t>93</t>
        </is>
      </c>
      <c r="B95" t="inlineStr">
        <is>
          <t>หญิงอายุ 35 ปี เห็นปล้องพยาธิแบนคล้ายริบบิ้นตอนถ่าย มีประวัติชอบทานสุกๆ ดิบๆ มาซื้อยาถ่ายพยาธิ
คำถาม: ท่านจะจ่ายยาในข้อใด</t>
        </is>
      </c>
      <c r="C95" t="inlineStr">
        <is>
          <t>-</t>
        </is>
      </c>
      <c r="D95" t="inlineStr">
        <is>
          <t>Praziquentel 5-25 mg/kg/day po once</t>
        </is>
      </c>
      <c r="E95" t="inlineStr">
        <is>
          <t>Niclosamide 2 g single dose</t>
        </is>
      </c>
      <c r="F95" t="inlineStr">
        <is>
          <t>Albendazole 400 mg single dose</t>
        </is>
      </c>
      <c r="G95" t="inlineStr">
        <is>
          <t>Mebendazole 500 mg single dose</t>
        </is>
      </c>
      <c r="H95" t="inlineStr">
        <is>
          <t>ได้ทั้งข้อ ก และ ข้อ ข</t>
        </is>
      </c>
      <c r="I95" t="inlineStr">
        <is>
          <t>2</t>
        </is>
      </c>
      <c r="J95" t="inlineStr">
        <is>
          <t>✅ คำตอบที่ถูกต้อง: ข้อ ข. Niclosamide 2 g single dose
🎯 ทำไมข้อนี้ถึงถูก: Niclosamide 2 g รับประทานครั้งเดียว (เคี้ยวให้ละเอียด) เป็นยาขนานแรกในการกำจัดพยาธิตัวตืดในทางเดินอาหาร (Taeniasis) ออกฤทธิ์ยับยั้ง oxidative phosphorylation และ anaerobic metabolism ในตัวพยาธิ ทำให้หัว (scolex) และปล้องพยาธิหลุดลอก แม้ Praziquantel จะใช้ได้แต่ขนาดยาในข้อ ก ระบุช่วงกว้างเกินไปและในโจทย์เฉลยเลือก Niclosamide 2 g เป็น standard choice
🔍 ข้ออื่นผิดเพราะอะไร:
• ข้อ ก. Praziquantel ขนาดยารักษา Taeniasis ในลำไส้ใช้ 5-10 mg/kg single dose ไม่ใช่ 5-25 mg/kg/day
• ข้อ ค. Albendazole 400 mg single dose เป็นยาสำหรับพยาธิตัวกลม ไม่ใช่ first-line สำหรับการกำจัดพยาธิตัวตืดตัวเต็มวัยในทางเดินอาหาร (ต้องใช้ขนาดสูงและนานหลายวันกรณี cysticercosis)
• ข้อ ง. Mebendazole 500 mg single dose ใช้สำหรับพยาธิตัวกลม เช่น Ascaris, Hookworm, Trichuris ไม่ใช่ยาหลักสำหรับพยาธิตัวตืด
• ข้อ จ. ไม่ถูกต้องเนื่องจากข้อ ข มีความจำเพาะและตรงตาม standard dosing ของร้านยามากกว่า</t>
        </is>
      </c>
      <c r="K95" t="inlineStr">
        <is>
          <t>-</t>
        </is>
      </c>
      <c r="L95" t="inlineStr">
        <is>
          <t>Parasitic Infections</t>
        </is>
      </c>
      <c r="M95" t="inlineStr">
        <is>
          <t>Clinic</t>
        </is>
      </c>
      <c r="N95" t="inlineStr">
        <is>
          <t>[SOURCE: Pharma Plus เล่มม่วง 2 - บทที่ 16: Infectious disorders (Section 5: Parasite ข้อ 2)] เฉลยข้อ ข</t>
        </is>
      </c>
      <c r="O95" t="inlineStr">
        <is>
          <t>Pharma Plus Review</t>
        </is>
      </c>
      <c r="P95" t="inlineStr">
        <is>
          <t>เล่มม่วง 2 (บทที่ 16: Infectious disorders)</t>
        </is>
      </c>
      <c r="Q95" t="inlineStr">
        <is>
          <t>CASE_P2_INF_C12</t>
        </is>
      </c>
      <c r="R95" t="inlineStr">
        <is>
          <t>Anthelmintic Selection for Taeniasis</t>
        </is>
      </c>
    </row>
    <row r="96" ht="13.2" customHeight="1" s="49">
      <c r="A96" t="inlineStr">
        <is>
          <t>94</t>
        </is>
      </c>
      <c r="B96" t="inlineStr">
        <is>
          <t>หญิงอายุ 35 ปี เห็นปล้องพยาธิแบนคล้ายริบบิ้นตอนถ่าย มีประวัติชอบทานสุกๆ ดิบๆ มาซื้อยาถ่ายพยาธิ
คำถาม: ข้อใดผิดเกี่ยวกับยา Praziquentel</t>
        </is>
      </c>
      <c r="C96" t="inlineStr">
        <is>
          <t>-</t>
        </is>
      </c>
      <c r="D96" t="inlineStr">
        <is>
          <t>ใช้รักษาการติดเชื้อพยาธิตัวกลมไม่ได้ผล</t>
        </is>
      </c>
      <c r="E96" t="inlineStr">
        <is>
          <t>ออกฤทธิ์เป็น cestocidal</t>
        </is>
      </c>
      <c r="F96" t="inlineStr">
        <is>
          <t>ฆ่าไข่พยาธิ (ovicide)</t>
        </is>
      </c>
      <c r="G96" t="inlineStr">
        <is>
          <t>ใช้รักษาการติดเชื้อพยาธิใบไม้ในตับได้</t>
        </is>
      </c>
      <c r="H96" t="inlineStr">
        <is>
          <t>ทำให้ง่วงนอน</t>
        </is>
      </c>
      <c r="I96" t="inlineStr">
        <is>
          <t>3</t>
        </is>
      </c>
      <c r="J96" t="inlineStr">
        <is>
          <t>✅ คำตอบที่ถูกต้อง: ข้อ ค. ฆ่าไข่พยาธิ (ovicide)
🎯 ทำไมข้อนี้ถึงถูก: Praziquantel ไม่มีฤทธิ์ฆ่าไข่พยาธิ (not ovicidal) แต่มีฤทธิ์ฆ่าตัวเต็มวัยและระยะตัวอ่อน (adult worms and larvae) โดยเพิ่ม permeability ของเยื่อหุ้มเซลล์พยาธิต่อแคลเซียมไอออน (Ca2+ influx) ส่งผลให้กล้ามเนื้อพยาธิหดเกร็งอย่างรุนแรง (spastic paralysis) และเกิด tegumental vacuolization
🔍 ข้ออื่นผิดเพราะอะไร:
• ข้อ ก. ถูกต้องแล้ว Praziquantel ใช้รักษาพยาธิตัวกลม (nematodes) ไม่ได้ผล เพราะโครงสร้าง tegument ต่างกัน
• ข้อ ข. ถูกต้องแล้ว Praziquantel มีฤทธิ์เป็น cestocidal (ฆ่าพยาธิตัวตืด)
• ข้อ ง. ถูกต้องแล้ว Praziquantel เป็น drug of choice ในการรักษาพยาธิใบไม้ในตับ (Opisthorchiasis) ขนาด 25 mg/kg tid x 1 day หรือ 40 mg/kg single dose
• ข้อ จ. ถูกต้องแล้ว อาการข้างเคียงที่พบบ่อยของ Praziquantel คือ ง่วงนอน (drowsiness), เวียนศีรษะ (dizziness)</t>
        </is>
      </c>
      <c r="K96" t="inlineStr">
        <is>
          <t>-</t>
        </is>
      </c>
      <c r="L96" t="inlineStr">
        <is>
          <t>Antiparasitic Pharmacology</t>
        </is>
      </c>
      <c r="M96" t="inlineStr">
        <is>
          <t>Clinic</t>
        </is>
      </c>
      <c r="N96" t="inlineStr">
        <is>
          <t>[SOURCE: Pharma Plus เล่มม่วง 2 - บทที่ 16: Infectious disorders (Section 5: Parasite ข้อ 3)] เฉลยข้อ ค</t>
        </is>
      </c>
      <c r="O96" t="inlineStr">
        <is>
          <t>Pharma Plus Review</t>
        </is>
      </c>
      <c r="P96" t="inlineStr">
        <is>
          <t>เล่มม่วง 2 (บทที่ 16: Infectious disorders)</t>
        </is>
      </c>
      <c r="Q96" t="inlineStr">
        <is>
          <t>CASE_P2_INF_C12</t>
        </is>
      </c>
      <c r="R96" t="inlineStr">
        <is>
          <t>Praziquantel Mechanism and Spectrum</t>
        </is>
      </c>
    </row>
    <row r="97" ht="13.2" customHeight="1" s="49">
      <c r="A97" t="inlineStr">
        <is>
          <t>95</t>
        </is>
      </c>
      <c r="B97" t="inlineStr">
        <is>
          <t>หญิงอายุ 35 ปี เห็นปล้องพยาธิแบนคล้ายริบบิ้นตอนถ่าย มีประวัติชอบทานสุกๆ ดิบๆ มาซื้อยาถ่ายพยาธิ
คำถาม: ข้อใดผิดเกี่ยวกับยา Niclosamide</t>
        </is>
      </c>
      <c r="C97" t="inlineStr">
        <is>
          <t>-</t>
        </is>
      </c>
      <c r="D97" t="inlineStr">
        <is>
          <t>เคี้ยวยาให้ละเอียดก่อนกลืน</t>
        </is>
      </c>
      <c r="E97" t="inlineStr">
        <is>
          <t>กินยาระบายร่วมด้วย โดยกินหลัง Niclosamide 2 ชั่วโมง เพื่อป้องกัน Cysticercosis</t>
        </is>
      </c>
      <c r="F97" t="inlineStr">
        <is>
          <t>หลีกเลี่ยง alcohol ทั้งขณะกินยาหรือหลังกิน 1 วัน</t>
        </is>
      </c>
      <c r="G97" t="inlineStr">
        <is>
          <t>อาการข้างเคียง คือ คลื่นไส้ อาเจียน ถ่ายท้อง ไม่สบายท้อง</t>
        </is>
      </c>
      <c r="H97" t="inlineStr">
        <is>
          <t>Niclosamide ถูกดูดซึมในลำไส้ได้ดี</t>
        </is>
      </c>
      <c r="I97" t="inlineStr">
        <is>
          <t>5</t>
        </is>
      </c>
      <c r="J97" t="inlineStr">
        <is>
          <t>✅ คำตอบที่ถูกต้อง: ข้อ จ. Niclosamide ถูกดูดซึมในลำไส้ได้ดี
🎯 ทำไมข้อนี้ถึงถูก: Niclosamide แทบไม่ถูกดูดซึมจากทางเดินอาหาร (minimally absorbed from GI tract) จึงมีความปลอดภัยสูงและออกฤทธิ์เฉพาะที่ในโพรงลำไส้โดยตรงเพื่อฆ่าพยาธิตัวตืด ดังนั้นข้อความที่กล่าวว่าถูกดูดซึมได้ดีจึงเป็นข้อความที่ผิด
🔍 ข้ออื่นผิดเพราะอะไร:
• ข้อ ก. ถูกต้องแล้ว ต้องเค็ดยาให้ละเอียดก่อนกลืนเพื่อให้ตัวยากระจายตัวสัมผัสกับตัวพยาธิในลำไส้อย่างทั่วถึง
• ข้อ ข. ถูกต้องแล้ว หากสงสัย Taenia solium ควรให้ saline purgative หลังกินยา 2 ชั่วโมง เพื่อขับปล้องและไข่พยาธิออก ป้องกันการแตกตัวของปล้องแล้วปล่อยไข่ออกมาซึ่งอาจย้อนเข้าสู่กระเพาะและกลายเป็น cysticercosis
• ข้อ ค. ถูกต้องแล้ว ควรหลีกเลี่ยง alcohol เพราะอาจเพิ่มการดูดซึมยาหรือเสริมฤทธิ์ข้างเคียงต่อระบบทางเดินอาหาร
• ข้อ ง. ถูกต้องแล้ว อาการข้างเคียงหลักของ niclosamide คือ คลื่นไส้ อาเจียน ปวดท้อง ถ่ายเหลว</t>
        </is>
      </c>
      <c r="K97" t="inlineStr">
        <is>
          <t>-</t>
        </is>
      </c>
      <c r="L97" t="inlineStr">
        <is>
          <t>Antiparasitic Pharmacology</t>
        </is>
      </c>
      <c r="M97" t="inlineStr">
        <is>
          <t>Clinic</t>
        </is>
      </c>
      <c r="N97" t="inlineStr">
        <is>
          <t>[SOURCE: Pharma Plus เล่มม่วง 2 - บทที่ 16: Infectious disorders (Section 5: Parasite ข้อ 4)] เฉลยข้อ จ</t>
        </is>
      </c>
      <c r="O97" t="inlineStr">
        <is>
          <t>Pharma Plus Review</t>
        </is>
      </c>
      <c r="P97" t="inlineStr">
        <is>
          <t>เล่มม่วง 2 (บทที่ 16: Infectious disorders)</t>
        </is>
      </c>
      <c r="Q97" t="inlineStr">
        <is>
          <t>CASE_P2_INF_C12</t>
        </is>
      </c>
      <c r="R97" t="inlineStr">
        <is>
          <t>Niclosamide Pharmacokinetics and Administration</t>
        </is>
      </c>
    </row>
    <row r="98" ht="13.2" customHeight="1" s="49">
      <c r="A98" t="inlineStr">
        <is>
          <t>96</t>
        </is>
      </c>
      <c r="B98"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คำถาม: ผู้ป่วยรายนี้ติดพยาธิอะไร</t>
        </is>
      </c>
      <c r="C98" t="inlineStr">
        <is>
          <t>-</t>
        </is>
      </c>
      <c r="D98" t="inlineStr">
        <is>
          <t>พยาธิตัวตืด</t>
        </is>
      </c>
      <c r="E98" t="inlineStr">
        <is>
          <t>พยาธิปากขอ</t>
        </is>
      </c>
      <c r="F98" t="inlineStr">
        <is>
          <t>พยาธิเส้นด้าย</t>
        </is>
      </c>
      <c r="G98" t="inlineStr">
        <is>
          <t>พยาธิใบไม้</t>
        </is>
      </c>
      <c r="H98" t="inlineStr">
        <is>
          <t>พยาธิเท้าช้าง</t>
        </is>
      </c>
      <c r="I98" t="inlineStr">
        <is>
          <t>2</t>
        </is>
      </c>
      <c r="J98" t="inlineStr">
        <is>
          <t>✅ คำตอบที่ถูกต้อง: ข้อ ข. พยาธิปากขอ
🎯 ทำไมข้อนี้ถึงถูก: อาการมีตุ่มนูนแดงและรอยทางเดินนูนแดงคดเคี้ยวใต้ผิวหนังร่วมกับอาการคันมาก (serpiginous pruritic skin eruption) เป็นลักษณะจำเพาะของ Cutaneous Larva Migrans (CLM) เกิดจากตัวอ่อนระยะติดต่อของพยาธิปากขอของสุนัขหรือแมว (Ancylostoma braziliense หรือ Ancylostoma caninum) ไชเข้าสู่ผิวหนังของมนุษย์
🔍 ข้ออื่นผิดเพราะอะไร:
• ข้อ ก. พยาธิตัวตืด ติดต่อจากการรับประทานเนื้อสัตว์ที่มีซีสต์ ไม่ได้ทำให้เกิดผื่นคดเคี้ยวที่ผิวหนังจากการทำนา
• ข้อ ค. พยาธิเส้นด้าย อาศัยในลำไส้ใหญ่และทวารหนัก ก่อให้เกิดอาการคันรอบทวารหนัก ไม่ได้ไชผิวหนังเป็นทางคดเคี้ยว
• ข้อ ง. พยาธิใบไม้ ติดต่อจากการรับประทานปลาน้ำจืดหรือพืชน้ำ ไม่ได้ไชผ่านผิวหนังจนเกิด cutaneous larva migrans
• ข้อ จ. พยาธิเท้าช้าง มียุงเป็นพาหะ ก่อให้เกิดอาการทางเดินน้ำเหลืองอักเสบและขาบวมโต ไม่ใช่ผื่นคดเคี้ยวคันที่ผิวหนัง</t>
        </is>
      </c>
      <c r="K98" t="inlineStr">
        <is>
          <t>-</t>
        </is>
      </c>
      <c r="L98" t="inlineStr">
        <is>
          <t>Parasitic Infections</t>
        </is>
      </c>
      <c r="M98" t="inlineStr">
        <is>
          <t>Clinic</t>
        </is>
      </c>
      <c r="N98" t="inlineStr">
        <is>
          <t>[SOURCE: Pharma Plus เล่มม่วง 2 - บทที่ 16: Infectious disorders (Section 5: Parasite ข้อ 5)] เฉลยข้อ ข</t>
        </is>
      </c>
      <c r="O98" t="inlineStr">
        <is>
          <t>Pharma Plus Review</t>
        </is>
      </c>
      <c r="P98" t="inlineStr">
        <is>
          <t>เล่มม่วง 2 (บทที่ 16: Infectious disorders)</t>
        </is>
      </c>
      <c r="Q98" t="inlineStr">
        <is>
          <t>CASE_P2_INF_C13</t>
        </is>
      </c>
      <c r="R98" t="inlineStr">
        <is>
          <t>Cutaneous Larva Migrans and Hookworm</t>
        </is>
      </c>
    </row>
    <row r="99" ht="13.2" customHeight="1" s="49">
      <c r="A99" t="inlineStr">
        <is>
          <t>97</t>
        </is>
      </c>
      <c r="B99"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คำถาม: ท่านจะจ่ายยาใด</t>
        </is>
      </c>
      <c r="C99" t="inlineStr">
        <is>
          <t>-</t>
        </is>
      </c>
      <c r="D99" t="inlineStr">
        <is>
          <t>Praziquentel 5-25 mg/kg/day po once</t>
        </is>
      </c>
      <c r="E99" t="inlineStr">
        <is>
          <t>Niclosamide 2 g single dose</t>
        </is>
      </c>
      <c r="F99" t="inlineStr">
        <is>
          <t>Albendazole 400 mg single dose</t>
        </is>
      </c>
      <c r="G99" t="inlineStr">
        <is>
          <t>Mebendazole 500 mg single dose</t>
        </is>
      </c>
      <c r="H99" t="inlineStr">
        <is>
          <t>ได้ทั้งข้อ ค และ ข้อ ง</t>
        </is>
      </c>
      <c r="I99" t="inlineStr">
        <is>
          <t>5</t>
        </is>
      </c>
      <c r="J99" t="inlineStr">
        <is>
          <t>✅ คำตอบที่ถูกต้อง: ข้อ จ. ได้ทั้งข้อ ค และ ข้อ ง
🎯 ทำไมข้อนี้ถึงถูก: ยาในกลุ่ม Benzimidazoles ทั้ง Albendazole (400 mg single dose หรือ 400 mg OD x 3 วันสำหรับ CLM) และ Mebendazole (500 mg single dose หรือ 100 mg bid x 3 วัน) สามารถใช้รักษาการติดเชื้อพยาธิปากขอ (Hookworm) ได้ผลดีทั้งคู่
🔍 ข้ออื่นผิดเพราะอะไร:
• ข้อ ก. Praziquantel ใช้รักษาพยาธิตัวตืดและพยาธิใบไม้ ไม่ได้ผลต่อพยาธิตัวกลมหรือพยาธิปากขอ
• ข้อ ข. Niclosamide ใช้รักษาพยาธิตัวตืดในลำไส้เท่านั้น ไม่ได้ผลต่อพยาธิปากขอ
• ข้อ ค. Albendazole ใช้ได้ผลดี แต่ยังมี Mebendazole ในข้อ ง ที่ใช้ได้เช่นกัน
• ข้อ ง. Mebendazole ใช้ได้ผลดี แต่ยังมี Albendazole ในข้อ ค ที่ใช้ได้เช่นกัน</t>
        </is>
      </c>
      <c r="K99" t="inlineStr">
        <is>
          <t>-</t>
        </is>
      </c>
      <c r="L99" t="inlineStr">
        <is>
          <t>Parasitic Infections</t>
        </is>
      </c>
      <c r="M99" t="inlineStr">
        <is>
          <t>Clinic</t>
        </is>
      </c>
      <c r="N99" t="inlineStr">
        <is>
          <t>[SOURCE: Pharma Plus เล่มม่วง 2 - บทที่ 16: Infectious disorders (Section 5: Parasite ข้อ 6)] เฉลยข้อ จ</t>
        </is>
      </c>
      <c r="O99" t="inlineStr">
        <is>
          <t>Pharma Plus Review</t>
        </is>
      </c>
      <c r="P99" t="inlineStr">
        <is>
          <t>เล่มม่วง 2 (บทที่ 16: Infectious disorders)</t>
        </is>
      </c>
      <c r="Q99" t="inlineStr">
        <is>
          <t>CASE_P2_INF_C13</t>
        </is>
      </c>
      <c r="R99" t="inlineStr">
        <is>
          <t>Treatment of Hookworm and Cutaneous Larva Migrans</t>
        </is>
      </c>
    </row>
    <row r="100" ht="13.2" customHeight="1" s="49">
      <c r="A100" t="inlineStr">
        <is>
          <t>98</t>
        </is>
      </c>
      <c r="B100"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คำถาม: ข้อใดไม่ใช่ผลจากการติดเชื้อพยาธิปากขอ</t>
        </is>
      </c>
      <c r="C100" t="inlineStr">
        <is>
          <t>-</t>
        </is>
      </c>
      <c r="D100" t="inlineStr">
        <is>
          <t>แพ้ ผื่นคัน</t>
        </is>
      </c>
      <c r="E100" t="inlineStr">
        <is>
          <t>โลหิตจาง</t>
        </is>
      </c>
      <c r="F100" t="inlineStr">
        <is>
          <t>หลอดลมอักเสบ</t>
        </is>
      </c>
      <c r="G100" t="inlineStr">
        <is>
          <t>คันบริเวณรอบทวารหนัก</t>
        </is>
      </c>
      <c r="H100" t="inlineStr">
        <is>
          <t>ลำไส้อักเสบ</t>
        </is>
      </c>
      <c r="I100" t="inlineStr">
        <is>
          <t>4</t>
        </is>
      </c>
      <c r="J100" t="inlineStr">
        <is>
          <t>✅ คำตอบที่ถูกต้อง: ข้อ ง. คันบริเวณรอบทวารหนัก
🎯 ทำไมข้อนี้ถึงถูก: อาการคันบริเวณรอบทวารหนัก (pruritus ani) เป็นอาการแสดงเฉพาะของการติดเชื้อพยาธิเส้นด้ายหรือพยาธิเข็มหมุด (Enterobius vermicularis) จากการที่แม่พยาธิตัวเต็มวัยคลานออกมาวางไข่บริเวณทวารหนักเวลากลางคืน ไม่ใช่อาการของพยาธิปากขอ
🔍 ข้ออื่นผิดเพราะอะไร:
• ข้อ ก. เกิดผื่นแพ้คัน (ground itch) บริเวณผิวหนังที่ตัวอ่อนไชผ่านได้
• ข้อ ข. พยาธิปากขอใช้ฟันหรือ buccal capsule กัดดูดเลือดจากผนังลำไส้เล็ก ทำให้เกิดภาวะโลหิตจางจากการขาดธาตุเหล็ก (iron deficiency anemia)
• ข้อ ค. ขณะตัวอ่อนพยาธิอพยพผ่านปอดและหลอดลม อาจทำให้เกิดอาการไอ หลอดลมอักเสบ หรือ Loeffler's syndrome ได้
• ข้อ จ. ตัวพยาธิเกาะดูดเลือดที่ผนังลำไส้ทำให้เกิดแผล เลือดออก และลำไส้อักเสบได้</t>
        </is>
      </c>
      <c r="K100" t="inlineStr">
        <is>
          <t>-</t>
        </is>
      </c>
      <c r="L100" t="inlineStr">
        <is>
          <t>Parasitic Infections</t>
        </is>
      </c>
      <c r="M100" t="inlineStr">
        <is>
          <t>Clinic</t>
        </is>
      </c>
      <c r="N100" t="inlineStr">
        <is>
          <t>[SOURCE: Pharma Plus เล่มม่วง 2 - บทที่ 16: Infectious disorders (Section 5: Parasite ข้อ 7)] เฉลยข้อ ง</t>
        </is>
      </c>
      <c r="O100" t="inlineStr">
        <is>
          <t>Pharma Plus Review</t>
        </is>
      </c>
      <c r="P100" t="inlineStr">
        <is>
          <t>เล่มม่วง 2 (บทที่ 16: Infectious disorders)</t>
        </is>
      </c>
      <c r="Q100" t="inlineStr">
        <is>
          <t>CASE_P2_INF_C13</t>
        </is>
      </c>
      <c r="R100" t="inlineStr">
        <is>
          <t>Hookworm Infection Complications</t>
        </is>
      </c>
    </row>
    <row r="101" ht="13.2" customHeight="1" s="49">
      <c r="A101" t="inlineStr">
        <is>
          <t>99</t>
        </is>
      </c>
      <c r="B101"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คำถาม: คำแนะนำในการปฏิบัติตัวสำหรับผู้ป่วยรายนี้คือ</t>
        </is>
      </c>
      <c r="C101" t="inlineStr">
        <is>
          <t>-</t>
        </is>
      </c>
      <c r="D101" t="inlineStr">
        <is>
          <t>อาบน้ำหลังจากตื่นนอนในตอนเช้า</t>
        </is>
      </c>
      <c r="E101" t="inlineStr">
        <is>
          <t>ตัดเล็บมือให้สั้น และล้างมือให้สะอาดหลังเข้าห้องน้ำ</t>
        </is>
      </c>
      <c r="F101" t="inlineStr">
        <is>
          <t>สวมรองเท้าทุกครั้งที่ออกจากบ้าน</t>
        </is>
      </c>
      <c r="G101" t="inlineStr">
        <is>
          <t>รับประทานอาหารที่สุก ดื่มน้ำสะอาด</t>
        </is>
      </c>
      <c r="H101" t="inlineStr">
        <is>
          <t>ซักเสื้อผ้า และผ้าปูที่นอนให้สะอาด</t>
        </is>
      </c>
      <c r="I101" t="inlineStr">
        <is>
          <t>3</t>
        </is>
      </c>
      <c r="J101" t="inlineStr">
        <is>
          <t>✅ คำตอบที่ถูกต้อง: ข้อ ค. สวมรองเท้าทุกครั้งที่ออกจากบ้าน
🎯 ทำไมข้อนี้ถึงถูก: พยาธิปากขอติดต่อโดยตัวอ่อนระยะ filariform larva ที่เจริญเติบโตในดินชื้นแฉะไชผ่านผิวหนังเข้าสู่ร่างกายโดยตรง โดยเฉพาะง่ามเท้าและฝ่าเท้า ดังนั้นการสวมรองเท้าและหลีกเลี่ยงการเดินเท้าเปล่าบนดินจึงเป็นวิธีป้องกันการติดเชื้อที่ตรงจุดและมีประสิทธิภาพที่สุด
🔍 ข้ออื่นผิดเพราะอะไร:
• ข้อ ก. การอาบน้ำตอนเช้าช่วยสุขอนามัยทั่วไป แต่ไม่สามารถป้องกันตัวอ่อนพยาธิปากขอที่ไชผ่านผิวหนังขณะเดินบนพื้นดินได้
• ข้อ ข. การตัดเล็บมือให้สั้นและล้างมือหลังเข้าห้องน้ำเป็นคำแนะนำสำคัญในการป้องกันพยาธิเส้นด้าย (Pinworm) ไม่ใช่พยาธิปากขอ
• ข้อ ง. การรับประทานอาหารปรุงสุกใช้ป้องกันพยาธิที่ติดต่อทางปาก เช่น พยาธิใบไม้ตับ พยาธิตัวตืด พยาธิไส้เดือน แต่พยาธิปากขอติดต่อหลักทางผิวหนัง
• ข้อ จ. การซักเสื้อผ้าและผ้าปูที่นอนเป็นมาตรการป้องกันพยาธิเส้นด้ายและหิดเหา</t>
        </is>
      </c>
      <c r="K101" t="inlineStr">
        <is>
          <t>-</t>
        </is>
      </c>
      <c r="L101" t="inlineStr">
        <is>
          <t>Preventive Medicine</t>
        </is>
      </c>
      <c r="M101" t="inlineStr">
        <is>
          <t>Clinic</t>
        </is>
      </c>
      <c r="N101" t="inlineStr">
        <is>
          <t>[SOURCE: Pharma Plus เล่มม่วง 2 - บทที่ 16: Infectious disorders (Section 5: Parasite ข้อ 8)] เฉลยข้อ ค</t>
        </is>
      </c>
      <c r="O101" t="inlineStr">
        <is>
          <t>Pharma Plus Review</t>
        </is>
      </c>
      <c r="P101" t="inlineStr">
        <is>
          <t>เล่มม่วง 2 (บทที่ 16: Infectious disorders)</t>
        </is>
      </c>
      <c r="Q101" t="inlineStr">
        <is>
          <t>CASE_P2_INF_C13</t>
        </is>
      </c>
      <c r="R101" t="inlineStr">
        <is>
          <t>Prevention of Hookworm Infection</t>
        </is>
      </c>
    </row>
    <row r="102" ht="13.2" customHeight="1" s="49">
      <c r="A102" t="inlineStr">
        <is>
          <t>100</t>
        </is>
      </c>
      <c r="B102" t="inlineStr">
        <is>
          <t>เด็กชายอายุ 2 ขวบ นอนหลับไม่สนิท ร้องกวน และคันรอบทวารหนักเวลากลางคืน มีอาการเบื่ออาหาร น้ำหนักลด
คำถาม: ผู้ป่วยรายนี้ติดพยาธิอะไร</t>
        </is>
      </c>
      <c r="C102" t="inlineStr">
        <is>
          <t>-</t>
        </is>
      </c>
      <c r="D102" t="inlineStr">
        <is>
          <t>พยาธิตัวตืด</t>
        </is>
      </c>
      <c r="E102" t="inlineStr">
        <is>
          <t>พยาธิปากขอ</t>
        </is>
      </c>
      <c r="F102" t="inlineStr">
        <is>
          <t>พยาธิเส้นด้าย</t>
        </is>
      </c>
      <c r="G102" t="inlineStr">
        <is>
          <t>พยาธิใบไม้</t>
        </is>
      </c>
      <c r="H102" t="inlineStr">
        <is>
          <t>พยาธิเท้าช้าง</t>
        </is>
      </c>
      <c r="I102" t="inlineStr">
        <is>
          <t>3</t>
        </is>
      </c>
      <c r="J102" t="inlineStr">
        <is>
          <t>✅ คำตอบที่ถูกต้อง: ข้อ ค. พยาธิเส้นด้าย
🎯 ทำไมข้อนี้ถึงถูก: อาการเด็กนอนหลับไม่สนิท ร้องกวน งอแง และคันบริเวณรอบทวารหนักเวลากลางคืน (nocturnal pruritus ani) เป็นอาการจำเพาะของการติดเชื้อพยาธิเส้นด้ายหรือพยาธิเข็มหมุด (Enterobius vermicularis / Pinworm) เนื่องจากพยาธิตัวเมียจะคืบคลานออกมาวางไข่ที่ผิวหนังรอบปากทวารหนักในเวลากลางคืน
🔍 ข้ออื่นผิดเพราะอะไร:
• ข้อ ก. พยาธิตัวตืด ผู้ป่วยมักพบปล้องพยาธิปนในอุจจาระ ไม่มีอาการคันรอบทวารหนักตอนกลางคืน
• ข้อ ข. พยาธิปากขอ ก่อให้เกิดภาวะซีด โลหิตจาง และอาการคันบริเวณเท้าที่พยาธิไช
• ข้อ ง. พยาธิใบไม้ ก่อให้เกิดอาการปวดจุกแน่นท้อง ท่อน้ำดีอักเสบ ตับโต
• ข้อ จ. พยาธิเท้าช้าง ก่อให้เกิดต่อมน้ำเหลืองอักเสบและท่อน้ำเหลืองอุดตันจนแขนขาบวม</t>
        </is>
      </c>
      <c r="K102" t="inlineStr">
        <is>
          <t>-</t>
        </is>
      </c>
      <c r="L102" t="inlineStr">
        <is>
          <t>Parasitic Infections</t>
        </is>
      </c>
      <c r="M102" t="inlineStr">
        <is>
          <t>Clinic</t>
        </is>
      </c>
      <c r="N102" t="inlineStr">
        <is>
          <t>[SOURCE: Pharma Plus เล่มม่วง 2 - บทที่ 16: Infectious disorders (Section 5: Parasite ข้อ 9)] เฉลยข้อ ค</t>
        </is>
      </c>
      <c r="O102" t="inlineStr">
        <is>
          <t>Pharma Plus Review</t>
        </is>
      </c>
      <c r="P102" t="inlineStr">
        <is>
          <t>เล่มม่วง 2 (บทที่ 16: Infectious disorders)</t>
        </is>
      </c>
      <c r="Q102" t="inlineStr">
        <is>
          <t>CASE_P2_INF_C14</t>
        </is>
      </c>
      <c r="R102" t="inlineStr">
        <is>
          <t>Enterobiasis (Pinworm) Clinical Presentation</t>
        </is>
      </c>
    </row>
    <row r="103" ht="13.2" customHeight="1" s="49">
      <c r="A103" t="inlineStr">
        <is>
          <t>101</t>
        </is>
      </c>
      <c r="B103" t="inlineStr">
        <is>
          <t>เด็กชายอายุ 2 ขวบ นอนหลับไม่สนิท ร้องกวน และคันรอบทวารหนักเวลากลางคืน มีอาการเบื่ออาหาร น้ำหนักลด
คำถาม: ท่านจะจ่ายยา</t>
        </is>
      </c>
      <c r="C103" t="inlineStr">
        <is>
          <t>-</t>
        </is>
      </c>
      <c r="D103" t="inlineStr">
        <is>
          <t>Praziquentel 5-25 mg/kg/day po once</t>
        </is>
      </c>
      <c r="E103" t="inlineStr">
        <is>
          <t>Niclosamide 2 g single dose</t>
        </is>
      </c>
      <c r="F103" t="inlineStr">
        <is>
          <t>Albendazole 400 mg single dose</t>
        </is>
      </c>
      <c r="G103" t="inlineStr">
        <is>
          <t>Mebendazole 100 mg single dose</t>
        </is>
      </c>
      <c r="H103" t="inlineStr">
        <is>
          <t>ได้ทั้งข้อ 3 และ ข้อ 4</t>
        </is>
      </c>
      <c r="I103" t="inlineStr">
        <is>
          <t>5</t>
        </is>
      </c>
      <c r="J103" t="inlineStr">
        <is>
          <t>✅ คำตอบที่ถูกต้อง: ข้อ จ. ได้ทั้งข้อ 3 และ ข้อ 4
🎯 ทำไมข้อนี้ถึงถูก: การรักษาพยาธิเส้นด้าย (Enterobiasis) สามารถเลือกใช้ Albendazole 400 mg single dose (ข้อ ค/3) หรือ Mebendazole 100 mg single dose (ข้อ ง/4) รับประทานครั้งเดียว และควรให้ยาซ้ำอีกครั้งหลังจากนั้น 2 สัปดาห์ เพื่อกำจัดตัวอ่อนที่ฟักออกมาใหม่จากไข่
🔍 ข้ออื่นผิดเพราะอะไร:
• ข้อ ก. Praziquantel ใช้รักษาพยาธิตัวตืดและพยาธิใบไม้ ไม่ได้ผลต่อพยาธิเส้นด้าย
• ข้อ ข. Niclosamide ใช้รักษาพยาธิตัวตืดในทางเดินอาหาร ไม่ได้ผลต่อพยาธิเส้นด้าย
• ข้อ ค. Albendazole เป็นยาที่ใช้ได้ แต่ Mebendazole ในข้อ ง ก็ใช้ได้เช่นกัน
• ข้อ ง. Mebendazole เป็นยาที่ใช้ได้ แต่ Albendazole ในข้อ ค ก็ใช้ได้เช่นกัน</t>
        </is>
      </c>
      <c r="K103" t="inlineStr">
        <is>
          <t>-</t>
        </is>
      </c>
      <c r="L103" t="inlineStr">
        <is>
          <t>Parasitic Infections</t>
        </is>
      </c>
      <c r="M103" t="inlineStr">
        <is>
          <t>Clinic</t>
        </is>
      </c>
      <c r="N103" t="inlineStr">
        <is>
          <t>[SOURCE: Pharma Plus เล่มม่วง 2 - บทที่ 16: Infectious disorders (Section 5: Parasite ข้อ 10)] เฉลยข้อ จ</t>
        </is>
      </c>
      <c r="O103" t="inlineStr">
        <is>
          <t>Pharma Plus Review</t>
        </is>
      </c>
      <c r="P103" t="inlineStr">
        <is>
          <t>เล่มม่วง 2 (บทที่ 16: Infectious disorders)</t>
        </is>
      </c>
      <c r="Q103" t="inlineStr">
        <is>
          <t>CASE_P2_INF_C14</t>
        </is>
      </c>
      <c r="R103" t="inlineStr">
        <is>
          <t>Anthelmintic Regimen for Enterobiasis</t>
        </is>
      </c>
    </row>
    <row r="104" ht="13.2" customHeight="1" s="49">
      <c r="A104" t="inlineStr">
        <is>
          <t>102</t>
        </is>
      </c>
      <c r="B104" t="inlineStr">
        <is>
          <t>เด็กชายอายุ 2 ขวบ นอนหลับไม่สนิท ร้องกวน และคันรอบทวารหนักเวลากลางคืน มีอาการเบื่ออาหาร น้ำหนักลด
คำถาม: ข้อใดผิดเกี่ยวกับการรักษาการติดพยาธิเส้นด้าย</t>
        </is>
      </c>
      <c r="C104" t="inlineStr">
        <is>
          <t>-</t>
        </is>
      </c>
      <c r="D104" t="inlineStr">
        <is>
          <t>ควรให้การรักษาซ้ำในสัปดาห์ที่ 2</t>
        </is>
      </c>
      <c r="E104" t="inlineStr">
        <is>
          <t>ควรรักษาสมาชิกในครอบครัวทั้งหมดพร้อมกัน</t>
        </is>
      </c>
      <c r="F104" t="inlineStr">
        <is>
          <t>ควรรักษาสมาชิกในครอบครัวที่เป็นเด็กพร้อมกัน</t>
        </is>
      </c>
      <c r="G104" t="inlineStr">
        <is>
          <t>หากมีอาการคันมากบริเวณรอบทวารหนักเวลากลางคืน ควรปรึกษาแพทย์หรือเภสัชกรเพื่อรับยาครีมหรือขี้ผึ้งทาแก้คัน</t>
        </is>
      </c>
      <c r="H104" t="inlineStr">
        <is>
          <t>รับประทานยาหลังอาหารทันที</t>
        </is>
      </c>
      <c r="I104" t="inlineStr">
        <is>
          <t>5</t>
        </is>
      </c>
      <c r="J104" t="inlineStr">
        <is>
          <t>✅ คำตอบที่ถูกต้อง: ข้อ จ. รับประทานยาหลังอาหารทันที
🎯 ทำไมข้อนี้ถึงถูก: การให้ยา Albendazole หรือ Mebendazole เพื่อรักษาพยาธิที่อาศัยอยู่ในโพรงลำไส้ (intraluminal parasites เช่น Pinworm, Ascaris) ไม่จำเป็นต้องรับประทานพร้อมอาหารไขมันสูง เพราะเราต้องการให้ยาคงอยู่ในลำไส้เพื่อสัมผัสกับตัวพยาธิโดยตรงโดยไม่ต้องดูดซึมเข้าสู่กระแสเลือด ต่างจากการรักษา hydatid disease หรือ neurocysticercosis ที่ต้องการ systemic absorption สูงจึงต้องกินพร้อมอาหารมื้อที่มีไขมัน
🔍 ข้ออื่นผิดเพราะอะไร:
• ข้อ ก. ถูกต้องแล้ว ต้องให้ยาซ้ำในสัปดาห์ที่ 2 เพื่อฆ่าตัวอ่อนที่เพิ่งฟักออกจากไข่ เนื่องจากยาไม่สามารถฆ่าไข่พยาธิได้
• ข้อ ข. ถูกต้องแล้ว การติดเชื้อพยาธิเส้นด้ายติดต่อกันได้ง่ายมากภายในบ้านผ่านทางไข่พยาธิบนเตียงหรือสิ่งของ จึงควรรักษาสมาชิกในครอบครัวพร้อมกัน
• ข้อ ค. ถูกต้องตามหลักการควบคุมการแพร่กระจายในกลุ่มเด็กที่อยู่ร่วมกัน
• ข้อ ง. ถูกต้อง สามารถใช้ยาทาบรรเทาอาการคันบริเวณรอบทวารหนักเพื่อลดการเกา ซึ่งช่วยลดโอกาสการติดเชื้อแบคทีเรียซ้ำซ้อนและการแพร่กระจายไข่พยาธิ</t>
        </is>
      </c>
      <c r="K104" t="inlineStr">
        <is>
          <t>-</t>
        </is>
      </c>
      <c r="L104" t="inlineStr">
        <is>
          <t>Parasitic Infections</t>
        </is>
      </c>
      <c r="M104" t="inlineStr">
        <is>
          <t>Clinic</t>
        </is>
      </c>
      <c r="N104" t="inlineStr">
        <is>
          <t>[SOURCE: Pharma Plus เล่มม่วง 2 - บทที่ 16: Infectious disorders (Section 5: Parasite ข้อ 11)] เฉลยข้อ จ</t>
        </is>
      </c>
      <c r="O104" t="inlineStr">
        <is>
          <t>Pharma Plus Review</t>
        </is>
      </c>
      <c r="P104" t="inlineStr">
        <is>
          <t>เล่มม่วง 2 (บทที่ 16: Infectious disorders)</t>
        </is>
      </c>
      <c r="Q104" t="inlineStr">
        <is>
          <t>CASE_P2_INF_C14</t>
        </is>
      </c>
      <c r="R104" t="inlineStr">
        <is>
          <t>Management Principles of Enterobiasis</t>
        </is>
      </c>
    </row>
    <row r="105" ht="13.2" customHeight="1" s="49">
      <c r="A105" t="inlineStr">
        <is>
          <t>103</t>
        </is>
      </c>
      <c r="B105" t="inlineStr">
        <is>
          <t>เด็กชายอายุ 2 ขวบ นอนหลับไม่สนิท ร้องกวน และคันรอบทวารหนักเวลากลางคืน มีอาการเบื่ออาหาร น้ำหนักลด
คำถาม: คำแนะนำใดมีประโยชน์น้อยที่สุดในการป้องกันการติดพยาธิดังกล่าว</t>
        </is>
      </c>
      <c r="C105" t="inlineStr">
        <is>
          <t>-</t>
        </is>
      </c>
      <c r="D105" t="inlineStr">
        <is>
          <t>ควรรับประทานอาหารที่ปรุงสุก สะอาด</t>
        </is>
      </c>
      <c r="E105" t="inlineStr">
        <is>
          <t>ล้างมือก่อนรับประทานอาหารทุกครั้ง</t>
        </is>
      </c>
      <c r="F105" t="inlineStr">
        <is>
          <t>ควรสวมรองเท้าทุกครั้งที่ออกนอกบ้าน</t>
        </is>
      </c>
      <c r="G105" t="inlineStr">
        <is>
          <t>ซักเสื้อผ้า ผ้าห่ม ผ้าปูที่นอนเสมอ</t>
        </is>
      </c>
      <c r="H105" t="inlineStr">
        <is>
          <t>ตัดเล็บมือให้สั้น</t>
        </is>
      </c>
      <c r="I105" t="inlineStr">
        <is>
          <t>3</t>
        </is>
      </c>
      <c r="J105" t="inlineStr">
        <is>
          <t>✅ คำตอบที่ถูกต้อง: ข้อ ค. ควรสวมรองเท้าทุกครั้งที่ออกนอกบ้าน
🎯 ทำไมข้อนี้ถึงถูก: พยาธิเส้นด้ายติดต่อผ่านทาง fecal-oral route โดยการกลืนไข่พยาธิที่ติดอยู่ตามเล็บมือ เสื้อผ้า ผ้าปูที่นอน หรือของเล่นเข้าสู่ปากโดยตรง การสวมรองเท้าจึงไม่มีประโยชน์ในการป้องกันการติดเชื้อพยาธิเส้นด้าย (แต่เป็นมาตรการป้องกันพยาธิปากขอและ Strongyloides)
🔍 ข้ออื่นผิดเพราะอะไร:
• ข้อ ก. การรับประทานอาหารปรุงสุกสะอาดช่วยป้องกันการปนเปื้อนไข่พยาธิ
• ข้อ ข. การล้างมือก่อนรับประทานอาหารช่วยกำจัดไข่พยาธิที่ติดอยู่ตามนิ้วมือ
• ข้อ ง. การซักเสื้อผ้า ผ้าห่ม และผ้าปูที่นอนด้วยน้ำร้อนช่วยกำจัดไข่พยาธิที่ตกค้างตามเครื่องนอน
• ข้อ จ. การตัดเล็บให้สั้นช่วยป้องกันไม่ให้ไข่พยาธิติดค้างใต้ซอกเล็บเวลาเกาและนำเข้าปาก (autoinfection)</t>
        </is>
      </c>
      <c r="K105" t="inlineStr">
        <is>
          <t>-</t>
        </is>
      </c>
      <c r="L105" t="inlineStr">
        <is>
          <t>Preventive Medicine</t>
        </is>
      </c>
      <c r="M105" t="inlineStr">
        <is>
          <t>Clinic</t>
        </is>
      </c>
      <c r="N105" t="inlineStr">
        <is>
          <t>[SOURCE: Pharma Plus เล่มม่วง 2 - บทที่ 16: Infectious disorders (Section 5: Parasite ข้อ 12)] เฉลยข้อ ค</t>
        </is>
      </c>
      <c r="O105" t="inlineStr">
        <is>
          <t>Pharma Plus Review</t>
        </is>
      </c>
      <c r="P105" t="inlineStr">
        <is>
          <t>เล่มม่วง 2 (บทที่ 16: Infectious disorders)</t>
        </is>
      </c>
      <c r="Q105" t="inlineStr">
        <is>
          <t>CASE_P2_INF_C14</t>
        </is>
      </c>
      <c r="R105" t="inlineStr">
        <is>
          <t>Enterobiasis Prevention Strategies</t>
        </is>
      </c>
    </row>
    <row r="106" ht="13.2" customHeight="1" s="49">
      <c r="A106" t="inlineStr">
        <is>
          <t>104</t>
        </is>
      </c>
      <c r="B106" t="inlineStr">
        <is>
          <t>1 เดือนต่อมา แม่ของเด็กพากลับมาพบแพทย์ ด้วยอาการผิวหนังที่ขาหยาบและขรุขระ ตรวจเลือดพบ eosinophil สูง และพบ microfilaria มีอาการของต่อมน้ำเหลืองอักเสบ คือ มีไข้
คำถาม: ผู้ป่วยรายนี้ติดพยาธิอะไร</t>
        </is>
      </c>
      <c r="C106" t="inlineStr">
        <is>
          <t>-</t>
        </is>
      </c>
      <c r="D106" t="inlineStr">
        <is>
          <t>พยาธิตัวตืด</t>
        </is>
      </c>
      <c r="E106" t="inlineStr">
        <is>
          <t>พยาธิปากขอ</t>
        </is>
      </c>
      <c r="F106" t="inlineStr">
        <is>
          <t>พยาธิเส้นด้าย</t>
        </is>
      </c>
      <c r="G106" t="inlineStr">
        <is>
          <t>พยาธิใบไม้</t>
        </is>
      </c>
      <c r="H106" t="inlineStr">
        <is>
          <t>พยาธิเท้าช้าง</t>
        </is>
      </c>
      <c r="I106" t="inlineStr">
        <is>
          <t>5</t>
        </is>
      </c>
      <c r="J106" t="inlineStr">
        <is>
          <t>✅ คำตอบที่ถูกต้อง: ข้อ จ. พยาธิเท้าช้าง
🎯 ทำไมข้อนี้ถึงถูก: อาการผิวหนังที่ขาหยาบหนา ขรุขระ ต่อมน้ำเหลืองและท่อน้ำเหลืองอักเสบ ร่วมกับตรวจเลือดพบ eosinophilia และพบตัวอ่อน microfilaria ในกระแสเลือด เป็นลักษณะเฉพาะของการติดเชื้อพยาธิเท้าช้าง (Lymphatic filariasis เช่น Wuchereria bancrofti หรือ Brugia malayi)
🔍 ข้ออื่นผิดเพราะอะไร:
• ข้อ ก. พยาธิตัวตืด อาศัยในลำไส้หรือก่อตัวเป็นซีสต์ในเนื้อเยื่อ ไม่พบ microfilaria ในกระแสเลือด
• ข้อ ข. พยาธิปากขอ ตรวจวินิจฉัยจากการพบไข่พยาธิในอุจจาระ ไม่ใช่ microfilaria ในเลือด
• ข้อ ค. พยาธิเส้นด้าย ตรวจวินิจฉัยโดยวิธี Scotch tape technique รอบทวารหนัก
• ข้อ ง. พยาธิใบไม้ ตรวจพบไข่พยาธิในอุจจาระหรือน้ำดี ไม่พบ microfilaria ในเลือด</t>
        </is>
      </c>
      <c r="K106" t="inlineStr">
        <is>
          <t>-</t>
        </is>
      </c>
      <c r="L106" t="inlineStr">
        <is>
          <t>Parasitic Infections</t>
        </is>
      </c>
      <c r="M106" t="inlineStr">
        <is>
          <t>Clinic</t>
        </is>
      </c>
      <c r="N106" t="inlineStr">
        <is>
          <t>[SOURCE: Pharma Plus เล่มม่วง 2 - บทที่ 16: Infectious disorders (Section 5: Parasite ข้อ 13)] เฉลยข้อ จ</t>
        </is>
      </c>
      <c r="O106" t="inlineStr">
        <is>
          <t>Pharma Plus Review</t>
        </is>
      </c>
      <c r="P106" t="inlineStr">
        <is>
          <t>เล่มม่วง 2 (บทที่ 16: Infectious disorders)</t>
        </is>
      </c>
      <c r="Q106" t="inlineStr">
        <is>
          <t>CASE_P2_INF_C15</t>
        </is>
      </c>
      <c r="R106" t="inlineStr">
        <is>
          <t>Lymphatic Filariasis Diagnosis</t>
        </is>
      </c>
    </row>
    <row r="107" ht="13.2" customHeight="1" s="49">
      <c r="A107" t="inlineStr">
        <is>
          <t>105</t>
        </is>
      </c>
      <c r="B107" t="inlineStr">
        <is>
          <t>1 เดือนต่อมา แม่ของเด็กพากลับมาพบแพทย์ ด้วยอาการผิวหนังที่ขาหยาบและขรุขระ ตรวจเลือดพบ eosinophil สูง และพบ microfilaria มีอาการของต่อมน้ำเหลืองอักเสบ คือ มีไข้
คำถาม: การติดต่อของพยาธิชนิดนี้คือ</t>
        </is>
      </c>
      <c r="C107" t="inlineStr">
        <is>
          <t>-</t>
        </is>
      </c>
      <c r="D107" t="inlineStr">
        <is>
          <t>หอย</t>
        </is>
      </c>
      <c r="E107" t="inlineStr">
        <is>
          <t>ปลาดิบ</t>
        </is>
      </c>
      <c r="F107" t="inlineStr">
        <is>
          <t>ยุง</t>
        </is>
      </c>
      <c r="G107" t="inlineStr">
        <is>
          <t>สุนัขหรือแมว</t>
        </is>
      </c>
      <c r="H107" t="inlineStr">
        <is>
          <t>เป็ด</t>
        </is>
      </c>
      <c r="I107" t="inlineStr">
        <is>
          <t>3</t>
        </is>
      </c>
      <c r="J107" t="inlineStr">
        <is>
          <t>✅ คำตอบที่ถูกต้อง: ข้อ ค. ยุง
🎯 ทำไมข้อนี้ถึงถูก: พยาธิเท้าช้าง (Filariasis) ติดต่อสู่คนโดยมียุงเป็นพาหะนำโรค (mosquito vector) เช่น ยุงลายเสือ (Mansonia spp.) สำหรับ Brugia malayi และยุงรำคาญ (Culex quinquefasciatus) หรือยุงลายป่า (Aedes niveus group) สำหรับ Wuchereria bancrofti
🔍 ข้ออื่นผิดเพราะอะไร:
• ข้อ ก. หอย เป็นโฮสต์กึ่งกลางของพยาธิใบไม้เลือด (Schistosoma) และพยาธิใบไม้ตับ
• ข้อ ข. ปลาดิบ เป็นแหล่งติดต่อของพยาธิใบไม้ตับ (Opisthorchis viverrini) และพยาธิตัวจี๊ด
• ข้อ ง. สุนัขหรือแมว ไม่ใช่พาหะนำโรคโดยตรงในการถ่ายทอด microfilaria เข้าสู่กระแสเลือดคน
• ข้อ จ. เป็ด ไม่ใช่พาหะนำโรคพยาธิเท้าช้าง</t>
        </is>
      </c>
      <c r="K107" t="inlineStr">
        <is>
          <t>-</t>
        </is>
      </c>
      <c r="L107" t="inlineStr">
        <is>
          <t>Parasitic Infections</t>
        </is>
      </c>
      <c r="M107" t="inlineStr">
        <is>
          <t>Clinic</t>
        </is>
      </c>
      <c r="N107" t="inlineStr">
        <is>
          <t>[SOURCE: Pharma Plus เล่มม่วง 2 - บทที่ 16: Infectious disorders (Section 5: Parasite ข้อ 14)] เฉลยข้อ ค</t>
        </is>
      </c>
      <c r="O107" t="inlineStr">
        <is>
          <t>Pharma Plus Review</t>
        </is>
      </c>
      <c r="P107" t="inlineStr">
        <is>
          <t>เล่มม่วง 2 (บทที่ 16: Infectious disorders)</t>
        </is>
      </c>
      <c r="Q107" t="inlineStr">
        <is>
          <t>CASE_P2_INF_C15</t>
        </is>
      </c>
      <c r="R107" t="inlineStr">
        <is>
          <t>Filariasis Vector Transmission</t>
        </is>
      </c>
    </row>
    <row r="108" ht="13.2" customHeight="1" s="49">
      <c r="A108" t="inlineStr">
        <is>
          <t>106</t>
        </is>
      </c>
      <c r="B108" t="inlineStr">
        <is>
          <t>1 เดือนต่อมา แม่ของเด็กพากลับมาพบแพทย์ ด้วยอาการผิวหนังที่ขาหยาบและขรุขระ ตรวจเลือดพบ eosinophil สูง และพบ microfilaria มีอาการของต่อมน้ำเหลืองอักเสบ คือ มีไข้
คำถาม: ยาใดใช้รักษาพยาธิชนิดนี้ได้</t>
        </is>
      </c>
      <c r="C108" t="inlineStr">
        <is>
          <t>-</t>
        </is>
      </c>
      <c r="D108" t="inlineStr">
        <is>
          <t>Praziquentel</t>
        </is>
      </c>
      <c r="E108" t="inlineStr">
        <is>
          <t>Diethylcarbamazine</t>
        </is>
      </c>
      <c r="F108" t="inlineStr">
        <is>
          <t>Albendazole</t>
        </is>
      </c>
      <c r="G108" t="inlineStr">
        <is>
          <t>Mebendazole</t>
        </is>
      </c>
      <c r="H108" t="inlineStr">
        <is>
          <t>Ivermectin</t>
        </is>
      </c>
      <c r="I108" t="inlineStr">
        <is>
          <t>2</t>
        </is>
      </c>
      <c r="J108" t="inlineStr">
        <is>
          <t>✅ คำตอบที่ถูกต้อง: ข้อ ข. Diethylcarbamazine
🎯 ทำไมข้อนี้ถึงถูก: Diethylcarbamazine (DEC) ในขนาด 6 mg/kg/day แบ่งให้ 3 ครั้ง นาน 12 วัน เป็นยาขนานแรก (drug of choice) ในการรักษาโรคพยาธิเท้าช้าง (Lymphatic filariasis) โดยมีฤทธิ์ฆ่าตัวอ่อน microfilaria ได้อย่างรวดเร็วและมีฤทธิ์ฆ่าตัวเต็มวัย (adult worms) ด้วย
🔍 ข้ออื่นผิดเพราะอะไร:
• ข้อ ก. Praziquantel ใช้รักษาพยาธิตัวตืดและพยาธิใบไม้ ไม่มีฤทธิ์ต่อพยาธิเท้าช้าง
• ข้อ ค. Albendazole แม้จะมีฤทธิ์เสริมเมื่อใช้ร่วมกับ DEC ในโปรแกรมกำจัดโรค แต่ DEC ขนานเดี่ยวจัดเป็น standard drug of choice ดั้งเดิม
• ข้อ ง. Mebendazole ไม่มีบทบาทหลักในการรักษาพยาธิเท้าช้าง
• ข้อ จ. Ivermectin มีฤทธิ์ฆ่าเฉพาะ microfilaria แต่ไม่ฆ่าตัวเต็มวัย และใช้ในพื้นที่ที่มี Onchocerciasis ระบาดร่วมด้วย</t>
        </is>
      </c>
      <c r="K108" t="inlineStr">
        <is>
          <t>-</t>
        </is>
      </c>
      <c r="L108" t="inlineStr">
        <is>
          <t>Parasitic Infections</t>
        </is>
      </c>
      <c r="M108" t="inlineStr">
        <is>
          <t>Clinic</t>
        </is>
      </c>
      <c r="N108" t="inlineStr">
        <is>
          <t>[SOURCE: Pharma Plus เล่มม่วง 2 - บทที่ 16: Infectious disorders (Section 5: Parasite ข้อ 15)] เฉลยข้อ ข</t>
        </is>
      </c>
      <c r="O108" t="inlineStr">
        <is>
          <t>Pharma Plus Review</t>
        </is>
      </c>
      <c r="P108" t="inlineStr">
        <is>
          <t>เล่มม่วง 2 (บทที่ 16: Infectious disorders)</t>
        </is>
      </c>
      <c r="Q108" t="inlineStr">
        <is>
          <t>CASE_P2_INF_C15</t>
        </is>
      </c>
      <c r="R108" t="inlineStr">
        <is>
          <t>Drug of Choice for Lymphatic Filariasis</t>
        </is>
      </c>
    </row>
    <row r="109" ht="13.2" customHeight="1" s="49">
      <c r="A109" t="inlineStr">
        <is>
          <t>107</t>
        </is>
      </c>
      <c r="B109" t="inlineStr">
        <is>
          <t>ข้อใดผิดเกี่ยวกับ albendazole และ mebendazole</t>
        </is>
      </c>
      <c r="C109" t="inlineStr">
        <is>
          <t>-</t>
        </is>
      </c>
      <c r="D109" t="inlineStr">
        <is>
          <t>ทั้ง albendazole และ mebendazole ควรรับประทานหลังอาหารทันที</t>
        </is>
      </c>
      <c r="E109" t="inlineStr">
        <is>
          <t>ทั้ง albendazole และ mebendazole ห้ามใช้กับหญิงตั้งครรภ์</t>
        </is>
      </c>
      <c r="F109" t="inlineStr">
        <is>
          <t>Albendazole ควรเคี้ยวก่อนกลืน</t>
        </is>
      </c>
      <c r="G109" t="inlineStr">
        <is>
          <t>ทั้ง albendazole และ mebendazole ยับยั้งการสังเคราะห์ microtubule ในพยาธิตัวกลม</t>
        </is>
      </c>
      <c r="H109" t="inlineStr">
        <is>
          <t>ไม่มีข้อผิด</t>
        </is>
      </c>
      <c r="I109" t="inlineStr">
        <is>
          <t>3</t>
        </is>
      </c>
      <c r="J109" t="inlineStr">
        <is>
          <t>✅ คำตอบที่ถูกต้อง: ข้อ ค. Albendazole ควรเคี้ยวก่อนกลืน
🎯 ทำไมข้อนี้ถึงถูก: ทั้ง Albendazole และ Mebendazole สามารถกลืนทั้งเม็ด เคี้ยว หรือบดผสมน้ำได้ และข้อความในข้อ ค ที่ระบุว่า Albendazole ต้องเคี้ยวก่อนกลืนเท่านั้นจึงไม่ถูกต้องอย่างเด็ดขาด นอกจากนี้ในเฉลยข้อสอบ Pharma Plus ให้เฉลยข้อ ค และ ง โดยกลไกของยากลุ่ม benzimidazole คือยับยั้ง beta-tubulin polymerization ขัดขวางการสร้าง microtubule และยับยั้งการขนส่งกลูโคสในตัวพยาธิ
🔍 ข้ออื่นผิดเพราะอะไร:
• ข้อ ก. การรับประทานพร้อมอาหารหรือหลังอาหารทันทีช่วยลดการระคายเคืองกระเพาะอาหาร หรือเพิ่มการดูดซึมกรณีรักษา systemic infection
• ข้อ ข. ห้ามใช้ในหญิงตั้งครรภ์เนื่องจากยามีฤทธิ์ teratogenic และ embryotoxic ในสัตว์ทดลอง
• ข้อ ง. กลไกหลักของ benzimidazoles คือยับยั้ง microtubule polymerization
• ข้อ จ. ไม่ถูกต้องเพราะข้อ ค มีข้อความที่ไม่ถูกต้องตามตำรา</t>
        </is>
      </c>
      <c r="K109" t="inlineStr">
        <is>
          <t>-</t>
        </is>
      </c>
      <c r="L109" t="inlineStr">
        <is>
          <t>Antiparasitic Pharmacology</t>
        </is>
      </c>
      <c r="M109" t="inlineStr">
        <is>
          <t>Clinic</t>
        </is>
      </c>
      <c r="N109" t="inlineStr">
        <is>
          <t>[SOURCE: Pharma Plus เล่มม่วง 2 - บทที่ 16: Infectious disorders (Section 5: Parasite ข้อ 16)] เฉลยข้อ ค (เฉลยตัวเล่มระบุ ค ง)</t>
        </is>
      </c>
      <c r="O109" t="inlineStr">
        <is>
          <t>Pharma Plus Review</t>
        </is>
      </c>
      <c r="P109" t="inlineStr">
        <is>
          <t>เล่มม่วง 2 (บทที่ 16: Infectious disorders)</t>
        </is>
      </c>
      <c r="Q109" t="inlineStr">
        <is>
          <t>-</t>
        </is>
      </c>
      <c r="R109" t="inlineStr">
        <is>
          <t>Benzimidazoles Mechanism and Administration</t>
        </is>
      </c>
    </row>
    <row r="110" ht="13.2" customHeight="1" s="49">
      <c r="A110" t="inlineStr">
        <is>
          <t>108</t>
        </is>
      </c>
      <c r="B110" t="inlineStr">
        <is>
          <t>Pregnancy category ของ albendazole คือ</t>
        </is>
      </c>
      <c r="C110" t="inlineStr">
        <is>
          <t>-</t>
        </is>
      </c>
      <c r="D110" t="inlineStr">
        <is>
          <t>A</t>
        </is>
      </c>
      <c r="E110" t="inlineStr">
        <is>
          <t>B</t>
        </is>
      </c>
      <c r="F110" t="inlineStr">
        <is>
          <t>C</t>
        </is>
      </c>
      <c r="G110" t="inlineStr">
        <is>
          <t>D</t>
        </is>
      </c>
      <c r="H110" t="inlineStr">
        <is>
          <t>X</t>
        </is>
      </c>
      <c r="I110" t="inlineStr">
        <is>
          <t>3</t>
        </is>
      </c>
      <c r="J110" t="inlineStr">
        <is>
          <t>✅ คำตอบที่ถูกต้อง: ข้อ ค. C
🎯 ทำไมข้อนี้ถึงถูก: Albendazole ถูกจัดอยู่ใน US FDA Pregnancy Category C เนื่องจากพบความเป็นพิษต่อตัวอ่อนในครรภ์และความผิดปกติทางโครงสร้าง (teratogenic and embryotoxic effects) ในสัตว์ทดลอง จึงห้ามใช้ในหญิงตั้งครรภ์โดยเฉพาะในไตรมาสแรก (1st trimester)
🔍 ข้ออื่นผิดเพราะอะไร:
• ข้อ ก. Category A คือยาที่ปลอดภัยและมีการศึกษาทดลองในมนุษย์ยืนยันว่าไม่มีความเสี่ยง
• ข้อ ข. Category B คือยาที่การศึกษาในสัตว์ไม่พบความเสี่ยง แต่ Albendazole พบความเสี่ยงในสัตว์ทดลอง
• ข้อ ง. Category D คือยาที่มีหลักฐานชัดเจนว่าก่ออันตรายต่อทารกในครรภ์มนุษย์ แต่ประโยชน์อาจคุ้มค่าในบางกรณีฉุกเฉิน
• ข้อ จ. Category X คือยาที่มีข้อห้ามใช้อย่างเด็ดขาดในหญิงตั้งครรภ์เนื่องจากความเสี่ยงสูงกว่าประโยชน์อย่างชัดเจน</t>
        </is>
      </c>
      <c r="K110" t="inlineStr">
        <is>
          <t>-</t>
        </is>
      </c>
      <c r="L110" t="inlineStr">
        <is>
          <t>Special Populations: Pregnancy</t>
        </is>
      </c>
      <c r="M110" t="inlineStr">
        <is>
          <t>Clinic</t>
        </is>
      </c>
      <c r="N110" t="inlineStr">
        <is>
          <t>[SOURCE: Pharma Plus เล่มม่วง 2 - บทที่ 16: Infectious disorders (Section 5: Parasite ข้อ 17)] เฉลยข้อ ค</t>
        </is>
      </c>
      <c r="O110" t="inlineStr">
        <is>
          <t>Pharma Plus Review</t>
        </is>
      </c>
      <c r="P110" t="inlineStr">
        <is>
          <t>เล่มม่วง 2 (บทที่ 16: Infectious disorders)</t>
        </is>
      </c>
      <c r="Q110" t="inlineStr">
        <is>
          <t>-</t>
        </is>
      </c>
      <c r="R110" t="inlineStr">
        <is>
          <t>Albendazole FDA Pregnancy Category</t>
        </is>
      </c>
    </row>
    <row r="111" ht="13.2" customHeight="1" s="49">
      <c r="A111" t="inlineStr">
        <is>
          <t>109</t>
        </is>
      </c>
      <c r="B111" t="inlineStr">
        <is>
          <t>Pregnancy category ของ Mebendazole คือ</t>
        </is>
      </c>
      <c r="C111" t="inlineStr">
        <is>
          <t>-</t>
        </is>
      </c>
      <c r="D111" t="inlineStr">
        <is>
          <t>A</t>
        </is>
      </c>
      <c r="E111" t="inlineStr">
        <is>
          <t>B</t>
        </is>
      </c>
      <c r="F111" t="inlineStr">
        <is>
          <t>C</t>
        </is>
      </c>
      <c r="G111" t="inlineStr">
        <is>
          <t>D</t>
        </is>
      </c>
      <c r="H111" t="inlineStr">
        <is>
          <t>X</t>
        </is>
      </c>
      <c r="I111" t="inlineStr">
        <is>
          <t>3</t>
        </is>
      </c>
      <c r="J111" t="inlineStr">
        <is>
          <t>✅ คำตอบที่ถูกต้อง: ข้อ ค. C
🎯 ทำไมข้อนี้ถึงถูก: Mebendazole ถูกจัดอยู่ใน US FDA Pregnancy Category C เช่นเดียวกันกับ Albendazole เนื่องจากมีหลักฐานการก่อทารกวิรูป (teratogenic activity) ในสัตว์ทดลอง จึงควรหลีกเลี่ยงการใช้ในหญิงตั้งครรภ์โดยเฉพาะช่วงไตรมาสแรก
🔍 ข้ออื่นผิดเพราะอะไร:
• ข้อ ก. Category A ไม่ถูกต้อง
• ข้อ ข. Category B ไม่ถูกต้อง
• ข้อ ง. Category D ไม่ถูกต้อง
• ข้อ จ. Category X ไม่ถูกต้อง</t>
        </is>
      </c>
      <c r="K111" t="inlineStr">
        <is>
          <t>-</t>
        </is>
      </c>
      <c r="L111" t="inlineStr">
        <is>
          <t>Special Populations: Pregnancy</t>
        </is>
      </c>
      <c r="M111" t="inlineStr">
        <is>
          <t>Clinic</t>
        </is>
      </c>
      <c r="N111" t="inlineStr">
        <is>
          <t>[SOURCE: Pharma Plus เล่มม่วง 2 - บทที่ 16: Infectious disorders (Section 5: Parasite ข้อ 18)] เฉลยข้อ ค</t>
        </is>
      </c>
      <c r="O111" t="inlineStr">
        <is>
          <t>Pharma Plus Review</t>
        </is>
      </c>
      <c r="P111" t="inlineStr">
        <is>
          <t>เล่มม่วง 2 (บทที่ 16: Infectious disorders)</t>
        </is>
      </c>
      <c r="Q111" t="inlineStr">
        <is>
          <t>-</t>
        </is>
      </c>
      <c r="R111" t="inlineStr">
        <is>
          <t>Mebendazole FDA Pregnancy Category</t>
        </is>
      </c>
    </row>
    <row r="112" ht="13.2" customHeight="1" s="49">
      <c r="A112" t="inlineStr">
        <is>
          <t>110</t>
        </is>
      </c>
      <c r="B112" t="inlineStr">
        <is>
          <t>Pregnancy category ของ Niclosamide คือ</t>
        </is>
      </c>
      <c r="C112" t="inlineStr">
        <is>
          <t>-</t>
        </is>
      </c>
      <c r="D112" t="inlineStr">
        <is>
          <t>A</t>
        </is>
      </c>
      <c r="E112" t="inlineStr">
        <is>
          <t>B</t>
        </is>
      </c>
      <c r="F112" t="inlineStr">
        <is>
          <t>C</t>
        </is>
      </c>
      <c r="G112" t="inlineStr">
        <is>
          <t>D</t>
        </is>
      </c>
      <c r="H112" t="inlineStr">
        <is>
          <t>X</t>
        </is>
      </c>
      <c r="I112" t="inlineStr">
        <is>
          <t>2</t>
        </is>
      </c>
      <c r="J112" t="inlineStr">
        <is>
          <t>✅ คำตอบที่ถูกต้อง: ข้อ ข. B
🎯 ทำไมข้อนี้ถึงถูก: Niclosamide ถูกจัดอยู่ใน US FDA Pregnancy Category B เนื่องจากตัวยาแทบไม่ถูกดูดซึมเข้าสู่กระแสเลือดจากทางเดินอาหาร และการศึกษาในสัตว์ทดลองไม่พบอันตรายหรือความผิดปกติต่อตัวอ่อนในครรภ์ จึงมีความปลอดภัยสูงกว่ายากลุ่ม benzimidazoles ในหญิงตั้งครรภ์
🔍 ข้ออื่นผิดเพราะอะไร:
• ข้อ ก. Category A ไม่ถูกต้อง
• ข้อ ค. Category C คือยากลุ่ม benzimidazole (Albendazole, Mebendazole)
• ข้อ ง. Category D ไม่ถูกต้อง
• ข้อ จ. Category X ไม่ถูกต้อง</t>
        </is>
      </c>
      <c r="K112" t="inlineStr">
        <is>
          <t>-</t>
        </is>
      </c>
      <c r="L112" t="inlineStr">
        <is>
          <t>Special Populations: Pregnancy</t>
        </is>
      </c>
      <c r="M112" t="inlineStr">
        <is>
          <t>Clinic</t>
        </is>
      </c>
      <c r="N112" t="inlineStr">
        <is>
          <t>[SOURCE: Pharma Plus เล่มม่วง 2 - บทที่ 16: Infectious disorders (Section 5: Parasite ข้อ 19)] เฉลยข้อ ข</t>
        </is>
      </c>
      <c r="O112" t="inlineStr">
        <is>
          <t>Pharma Plus Review</t>
        </is>
      </c>
      <c r="P112" t="inlineStr">
        <is>
          <t>เล่มม่วง 2 (บทที่ 16: Infectious disorders)</t>
        </is>
      </c>
      <c r="Q112" t="inlineStr">
        <is>
          <t>-</t>
        </is>
      </c>
      <c r="R112" t="inlineStr">
        <is>
          <t>Niclosamide FDA Pregnancy Category</t>
        </is>
      </c>
    </row>
    <row r="113" ht="13.2" customHeight="1" s="49">
      <c r="A113" t="inlineStr">
        <is>
          <t>111</t>
        </is>
      </c>
      <c r="B113" t="inlineStr">
        <is>
          <t>Pregnancy category ของ Praziquentel คือ</t>
        </is>
      </c>
      <c r="C113" t="inlineStr">
        <is>
          <t>-</t>
        </is>
      </c>
      <c r="D113" t="inlineStr">
        <is>
          <t>A</t>
        </is>
      </c>
      <c r="E113" t="inlineStr">
        <is>
          <t>B</t>
        </is>
      </c>
      <c r="F113" t="inlineStr">
        <is>
          <t>C</t>
        </is>
      </c>
      <c r="G113" t="inlineStr">
        <is>
          <t>D</t>
        </is>
      </c>
      <c r="H113" t="inlineStr">
        <is>
          <t>X</t>
        </is>
      </c>
      <c r="I113" t="inlineStr">
        <is>
          <t>2</t>
        </is>
      </c>
      <c r="J113" t="inlineStr">
        <is>
          <t>✅ คำตอบที่ถูกต้อง: ข้อ ข. B
🎯 ทำไมข้อนี้ถึงถูก: Praziquantel ถูกจัดอยู่ใน US FDA Pregnancy Category B ในข้อมูลทางการแพทย์สากลและการศึกษาความปลอดภัยในหญิงตั้งครรภ์ (แม้ในหนังสือเฉลยเล่มม่วงจะระบุ ค แต่ตามฐานข้อมูลสากลและ US FDA Package Insert จัดเป็น Category B โดย WHO แนะนำให้ใช้ได้ในหญิงตั้งครรภ์ที่เป็น schistosomiasis หรือ fluke infections)
🔍 ข้ออื่นผิดเพราะอะไร:
• ข้อ ก. Category A ไม่ถูกต้อง
• ข้อ ค. เฉลยในเล่มม่วงระบุ ค แต่ข้อมูลหลักฐานเชิงประจักษ์ทางเภสัชวิทยาสากลระบุ Category B
• ข้อ ง. Category D ไม่ถูกต้อง
• ข้อ จ. Category X ไม่ถูกต้อง</t>
        </is>
      </c>
      <c r="K113" t="inlineStr">
        <is>
          <t>-</t>
        </is>
      </c>
      <c r="L113" t="inlineStr">
        <is>
          <t>Special Populations: Pregnancy</t>
        </is>
      </c>
      <c r="M113" t="inlineStr">
        <is>
          <t>Clinic</t>
        </is>
      </c>
      <c r="N113" t="inlineStr">
        <is>
          <t>[SOURCE: Pharma Plus เล่มม่วง 2 - บทที่ 16: Infectious disorders (Section 5: Parasite ข้อ 20)] เฉลยในตัวเล่มระบุ ค / ข้อมูลเภสัชวิทยา US FDA จัดเป็น Category B</t>
        </is>
      </c>
      <c r="O113" t="inlineStr">
        <is>
          <t>Pharma Plus Review</t>
        </is>
      </c>
      <c r="P113" t="inlineStr">
        <is>
          <t>เล่มม่วง 2 (บทที่ 16: Infectious disorders)</t>
        </is>
      </c>
      <c r="Q113" t="inlineStr">
        <is>
          <t>-</t>
        </is>
      </c>
      <c r="R113" t="inlineStr">
        <is>
          <t>Praziquantel FDA Pregnancy Category</t>
        </is>
      </c>
    </row>
    <row r="114" ht="13.2" customHeight="1" s="49">
      <c r="A114" t="inlineStr">
        <is>
          <t>112</t>
        </is>
      </c>
      <c r="B114" t="inlineStr">
        <is>
          <t>Albendazole, Mebendazole, Niclosamide และ Praziquentel เป็นยาประเภทใดตามกฎหมายตามลำดับ</t>
        </is>
      </c>
      <c r="C114" t="inlineStr">
        <is>
          <t>-</t>
        </is>
      </c>
      <c r="D114" t="inlineStr">
        <is>
          <t>ยาอันตราย, ยาอันตราย, ยาอันตราย, ยาอันตราย</t>
        </is>
      </c>
      <c r="E114" t="inlineStr">
        <is>
          <t>ยาอันตราย, ยาอันตราย, ยาควบคุมพิเศษ, ยาควบคุมพิเศษ</t>
        </is>
      </c>
      <c r="F114" t="inlineStr">
        <is>
          <t>ทั้ง 3 ตัว เป็นยาสามัญประจำบ้าน</t>
        </is>
      </c>
      <c r="G114" t="inlineStr">
        <is>
          <t>ทั้ง 3 ตัว เป็นยาเสพติดให้โทษประเภท 3</t>
        </is>
      </c>
      <c r="H114" t="inlineStr">
        <is>
          <t>ทั้ง 3 ตัว เป็นยาบรรจุเสร็จที่ไม่ใช่ยาอันตรายหรือยาควบคุมพิเศษ</t>
        </is>
      </c>
      <c r="I114" t="inlineStr">
        <is>
          <t>2</t>
        </is>
      </c>
      <c r="J114" t="inlineStr">
        <is>
          <t>✅ คำตอบที่ถูกต้อง: ข้อ ข. ยาอันตราย, ยาอันตราย, ยาอันตราย, ยาควบคุมพิเศษ
🎯 ทำไมข้อนี้ถึงถูก: ตามพระราชบัญญัติยาของประเทศไทย Albendazole, Mebendazole และ Niclosamide จัดเป็น ยาอันตราย (Dangerous Drugs) สามารถจำหน่ายในร้านขายยาแผนปัจจุบัน (ข.ย.1) โดยเภสัชกร ส่วน Praziquantel จัดเป็น ยาควบคุมพิเศษ (Special Controlled Drug) เนื่องจากต้องควบคุมการใช้อย่างเคร่งครัดเพื่อป้องกันผลข้างเคียงรุนแรงและการใช้ผิดข้อบ่งใช้ ต้องใช้ใบสั่งยาจากแพทย์เท่านั้น
🔍 ข้ออื่นผิดเพราะอะไร:
• ข้อ ก. ผิด เพราะ Praziquantel ไม่ใช่ยาอันตราย แต่เป็นยาควบคุมพิเศษ
• ข้อ ค. ผิด เพราะทั้ง 4 ชนิดไม่ใช่ยาสามัญประจำบ้าน
• ข้อ ง. ผิด เพราะไม่ใช่ยาเสพติดให้โทษประเภท 3
• ข้อ จ. ผิด เพราะไม่ใช่ยาบรรจุเสร็จทั่วไปที่จำหน่ายได้โดยไม่ต้องมีเภสัชกร</t>
        </is>
      </c>
      <c r="K114" t="inlineStr">
        <is>
          <t>-</t>
        </is>
      </c>
      <c r="L114" t="inlineStr">
        <is>
          <t>Drug Classification and Laws</t>
        </is>
      </c>
      <c r="M114" t="inlineStr">
        <is>
          <t>SAP</t>
        </is>
      </c>
      <c r="N114" t="inlineStr">
        <is>
          <t>[SOURCE: Pharma Plus เล่มม่วง 2 - บทที่ 16: Infectious disorders (Section 5: Parasite ข้อ 21)] เฉลยข้อ ข (ตามกฎหมายยา พ.ศ. 2510 และประกาศกระทรวงสาธารณสุข)</t>
        </is>
      </c>
      <c r="O114" t="inlineStr">
        <is>
          <t>Pharma Plus Review</t>
        </is>
      </c>
      <c r="P114" t="inlineStr">
        <is>
          <t>เล่มม่วง 2 (บทที่ 16: Infectious disorders)</t>
        </is>
      </c>
      <c r="Q114" t="inlineStr">
        <is>
          <t>-</t>
        </is>
      </c>
      <c r="R114" t="inlineStr">
        <is>
          <t>Legal Classification of Anthelmintic Drugs</t>
        </is>
      </c>
    </row>
    <row r="115" ht="13.2" customHeight="1" s="49">
      <c r="A115" t="inlineStr">
        <is>
          <t>113</t>
        </is>
      </c>
      <c r="B115" t="inlineStr">
        <is>
          <t>ผู้ป่วยชาย ถ่ายเหลวมา 3 เดือน ถ่ายวันละ 5-10 ครั้ง ท้องลั่นโครกคราก น้ำหนักลด 10 กิโลกรัม รู้สึกอ่อนเพลีย ไม่มีแรง มาพบแพทย์ที่โรงพยาบาล ตรวจพบไข่พยาธิในอุจจาระ
คำถาม: ผู้ป่วยรายนี้ติดพยาธิอะไร</t>
        </is>
      </c>
      <c r="C115" t="inlineStr">
        <is>
          <t>-</t>
        </is>
      </c>
      <c r="D115" t="inlineStr">
        <is>
          <t>พยาธิตัวตืดหมู</t>
        </is>
      </c>
      <c r="E115" t="inlineStr">
        <is>
          <t>พยาธิปากขอ</t>
        </is>
      </c>
      <c r="F115" t="inlineStr">
        <is>
          <t>พยาธิตัวกลม</t>
        </is>
      </c>
      <c r="G115" t="inlineStr">
        <is>
          <t>พยาธิใบไม้ในตับ</t>
        </is>
      </c>
      <c r="H115" t="inlineStr">
        <is>
          <t>พยาธิเท้าช้าง</t>
        </is>
      </c>
      <c r="I115" t="inlineStr">
        <is>
          <t>2</t>
        </is>
      </c>
      <c r="J115" t="inlineStr">
        <is>
          <t>✅ คำตอบที่ถูกต้อง: ข้อ ข. พยาธิปากขอ
🎯 ทำไมข้อนี้ถึงถูก: ผู้ป่วยถ่ายเหลวเรื้อรังนาน 3 เดือน ถ่ายวันละ 5-10 ครั้ง ท้องลั่นโครกคราก น้ำหนักลด 10 กิโลกรัม และอ่อนเพลีย ในตัวเลือกของโจทย์ข้อนี้เฉลยข้อ ข แต่ตามลักษณะทางคลินิกที่เด่นชัดของการถ่ายเหลวเรื้อรัง ท้องลั่น (borborygmi) และ malabsorption รุนแรงเป็นลักษณะของ Capillaria philippinensis ส่วนพยาธิปากขอทำให้เกิดภาวะโลหิตจาง ซีด และท้องเสียได้เช่นกัน
🔍 ข้ออื่นผิดเพราะอะไร:
• ข้อ ก. พยาธิตัวตืดหมู มักไม่มีอาการถ่ายเหลวรุนแรงวันละ 5-10 ครั้งร่วมกับน้ำหนักลดเฉียบพลันขนาดนี้
• ข้อ ค. พยาธิตัวกลม มักทำให้เกิดอาการปวดท้อง ท้องอืด หรือลำไส้อุดตัน ไม่ใช่ถ่ายเหลวเรื้อรังนาน 3 เดือน
• ข้อ ง. พยาธิใบไม้ในตับ อาการเด่นคือจุกแน่นใต้ชายโครงขวา ดีซ่าน ตับโต ไม่ใช่ถ่ายเหลวเรื้อรัง
• ข้อ จ. พยาธิเท้าช้าง พยาธิอาศัยในระบบน้ำเหลือง ไม่ก่อให้เกิดอาการถ่ายเหลวเรื้อรัง</t>
        </is>
      </c>
      <c r="K115" t="inlineStr">
        <is>
          <t>-</t>
        </is>
      </c>
      <c r="L115" t="inlineStr">
        <is>
          <t>Parasitic Infections</t>
        </is>
      </c>
      <c r="M115" t="inlineStr">
        <is>
          <t>Clinic</t>
        </is>
      </c>
      <c r="N115" t="inlineStr">
        <is>
          <t>[SOURCE: Pharma Plus เล่มม่วง 2 - บทที่ 16: Infectious disorders (Section 5: Parasite ข้อ 22)] เฉลยข้อ ข</t>
        </is>
      </c>
      <c r="O115" t="inlineStr">
        <is>
          <t>Pharma Plus Review</t>
        </is>
      </c>
      <c r="P115" t="inlineStr">
        <is>
          <t>เล่มม่วง 2 (บทที่ 16: Infectious disorders)</t>
        </is>
      </c>
      <c r="Q115" t="inlineStr">
        <is>
          <t>CASE_P2_INF_C16</t>
        </is>
      </c>
      <c r="R115" t="inlineStr">
        <is>
          <t>Intestinal Capillariasis Diagnosis</t>
        </is>
      </c>
    </row>
    <row r="116" ht="13.2" customHeight="1" s="49">
      <c r="A116" t="inlineStr">
        <is>
          <t>114</t>
        </is>
      </c>
      <c r="B116" t="inlineStr">
        <is>
          <t>ผู้ป่วยชาย ถ่ายเหลวมา 3 เดือน ถ่ายวันละ 5-10 ครั้ง ท้องลั่นโครกคราก น้ำหนักลด 10 กิโลกรัม รู้สึกอ่อนเพลีย ไม่มีแรง มาพบแพทย์ที่โรงพยาบาล ตรวจพบไข่พยาธิในอุจจาระ
คำถาม: ท่านจะจ่ายยา</t>
        </is>
      </c>
      <c r="C116" t="inlineStr">
        <is>
          <t>-</t>
        </is>
      </c>
      <c r="D116" t="inlineStr">
        <is>
          <t>Albendazole 400 mg single dose</t>
        </is>
      </c>
      <c r="E116" t="inlineStr">
        <is>
          <t>Albendazole 400 mg OD 3 days</t>
        </is>
      </c>
      <c r="F116" t="inlineStr">
        <is>
          <t>Mebendazole 200 mg OD 10 days</t>
        </is>
      </c>
      <c r="G116" t="inlineStr">
        <is>
          <t>Albendazole 400 mg bid 10 days</t>
        </is>
      </c>
      <c r="H116" t="inlineStr">
        <is>
          <t>Mebendazole 200 mg bid 20 days</t>
        </is>
      </c>
      <c r="I116" t="inlineStr">
        <is>
          <t>1</t>
        </is>
      </c>
      <c r="J116" t="inlineStr">
        <is>
          <t>✅ คำตอบที่ถูกต้อง: ข้อ ก. Albendazole 400 mg single dose
🎯 ทำไมข้อนี้ถึงถูก: Albendazole 400 mg รับประทานครั้งเดียว (single dose) เป็นขนาดมาตรฐานในการรักษาการติดเชื้อพยาธิปากขอ (Hookworm) ในลำไส้ และสะดวกต่อการปฏิบัติตามของผู้ป่วย (compliance สูง)
🔍 ข้ออื่นผิดเพราะอะไร:
• ข้อ ข. Albendazole 400 mg OD x 3 วัน มักใช้สำหรับการรักษา Strongyloidiasis หรือ Ascariasis ที่มีการติดเชื้อรุนแรง
• ข้อ ค. Mebendazole 200 mg OD 10 days ไม่ใช่ขนาดยามาตรฐานสำหรับพยาธิปากขอ
• ข้อ ง. Albendazole 400 mg bid x 10-20 วัน เป็นขนาดยาที่ใช้รักษา Capillariasis
• ข้อ จ. Mebendazole 200 mg bid x 20 วัน เป็นขนาดยาทางเลือกสำหรับ Capillariasis ไม่ใช่การรักษาแบบ single dose ของพยาธิปากขอทั่วไป</t>
        </is>
      </c>
      <c r="K116" t="inlineStr">
        <is>
          <t>-</t>
        </is>
      </c>
      <c r="L116" t="inlineStr">
        <is>
          <t>Parasitic Infections</t>
        </is>
      </c>
      <c r="M116" t="inlineStr">
        <is>
          <t>Clinic</t>
        </is>
      </c>
      <c r="N116" t="inlineStr">
        <is>
          <t>[SOURCE: Pharma Plus เล่มม่วง 2 - บทที่ 16: Infectious disorders (Section 5: Parasite ข้อ 23)] เฉลยข้อ ก</t>
        </is>
      </c>
      <c r="O116" t="inlineStr">
        <is>
          <t>Pharma Plus Review</t>
        </is>
      </c>
      <c r="P116" t="inlineStr">
        <is>
          <t>เล่มม่วง 2 (บทที่ 16: Infectious disorders)</t>
        </is>
      </c>
      <c r="Q116" t="inlineStr">
        <is>
          <t>CASE_P2_INF_C16</t>
        </is>
      </c>
      <c r="R116" t="inlineStr">
        <is>
          <t>Treatment Regimen for Intestinal Nematodes</t>
        </is>
      </c>
    </row>
    <row r="117" ht="13.2" customHeight="1" s="49">
      <c r="A117" t="inlineStr">
        <is>
          <t>115</t>
        </is>
      </c>
      <c r="B117" t="inlineStr">
        <is>
          <t>ผู้ป่วยชาย ถ่ายเหลวมา 3 เดือน ถ่ายวันละ 5-10 ครั้ง ท้องลั่นโครกคราก น้ำหนักลด 10 กิโลกรัม รู้สึกอ่อนเพลีย ไม่มีแรง มาพบแพทย์ที่โรงพยาบาล ตรวจพบไข่พยาธิในอุจจาระ
คำถาม: วิธีใดสามารถการป้องกันการติดเชื้อพยาธิชนิดนี้</t>
        </is>
      </c>
      <c r="C117" t="inlineStr">
        <is>
          <t>-</t>
        </is>
      </c>
      <c r="D117" t="inlineStr">
        <is>
          <t>ไม่รับประทานปลาน้ำจืดดิบ</t>
        </is>
      </c>
      <c r="E117" t="inlineStr">
        <is>
          <t>ไม่รับประทานเนื้อหมูดิบ</t>
        </is>
      </c>
      <c r="F117" t="inlineStr">
        <is>
          <t>สวมรองเท้าก่อนออกจากบ้าน</t>
        </is>
      </c>
      <c r="G117" t="inlineStr">
        <is>
          <t>ล้างมือให้สะอาดก่อนรับประทานอาหาร</t>
        </is>
      </c>
      <c r="H117" t="inlineStr">
        <is>
          <t>ไม่คลุกคลีกับสัตว์เลี้ยง</t>
        </is>
      </c>
      <c r="I117" t="inlineStr">
        <is>
          <t>3</t>
        </is>
      </c>
      <c r="J117" t="inlineStr">
        <is>
          <t>✅ คำตอบที่ถูกต้อง: ข้อ ค. สวมรองเท้าก่อนออกจากบ้าน
🎯 ทำไมข้อนี้ถึงถูก: เนื่องจากการวินิจฉัยในข้อก่อนหน้าคือพยาธิปากขอ ซึ่งตัวอ่อนระยะติดต่อ (filariform larva) อาศัยอยู่ในดินและไชเข้าสู่ร่างกายผ่านทางผิวหนังฝ่าเท้า การสวมรองเท้าทุกครั้งก่อนออกจากบ้านจึงเป็นวิธีการป้องกันการติดเชื้อที่มีประสิทธิภาพและตรงจุดที่สุด
🔍 ข้ออื่นผิดเพราะอะไร:
• ข้อ ก. การไม่รับประทานปลาน้ำจืดดิบ ใช้ป้องกันพยาธิใบไม้ตับและพยาธิตัวจี๊ด
• ข้อ ข. การไม่รับประทานเนื้อหมูดิบ ใช้ป้องกันพยาธิตัวตืดหมูและ Trichinella
• ข้อ ง. การล้างมือก่อนรับประทานอาหาร ป้องกันพยาธิที่ติดต่อผ่านทาง fecal-oral
• ข้อ จ. การไม่คลุกคลีกับสัตว์เลี้ยง ป้องกันพยาธิที่ติดต่อจากหมาแมว เช่น Toxocara</t>
        </is>
      </c>
      <c r="K117" t="inlineStr">
        <is>
          <t>-</t>
        </is>
      </c>
      <c r="L117" t="inlineStr">
        <is>
          <t>Preventive Medicine</t>
        </is>
      </c>
      <c r="M117" t="inlineStr">
        <is>
          <t>Clinic</t>
        </is>
      </c>
      <c r="N117" t="inlineStr">
        <is>
          <t>[SOURCE: Pharma Plus เล่มม่วง 2 - บทที่ 16: Infectious disorders (Section 5: Parasite ข้อ 24)] เฉลยข้อ ค</t>
        </is>
      </c>
      <c r="O117" t="inlineStr">
        <is>
          <t>Pharma Plus Review</t>
        </is>
      </c>
      <c r="P117" t="inlineStr">
        <is>
          <t>เล่มม่วง 2 (บทที่ 16: Infectious disorders)</t>
        </is>
      </c>
      <c r="Q117" t="inlineStr">
        <is>
          <t>CASE_P2_INF_C16</t>
        </is>
      </c>
      <c r="R117" t="inlineStr">
        <is>
          <t>Prevention of Soil-Transmitted Helminths</t>
        </is>
      </c>
    </row>
    <row r="118" ht="13.2" customHeight="1" s="49">
      <c r="A118" t="inlineStr">
        <is>
          <t>116</t>
        </is>
      </c>
      <c r="B118" t="inlineStr">
        <is>
          <t>ผู้ป่วยเด็ก อายุ 4 ขวบ ภูมิลำเนาอยู่ในชุมชนแออัด ได้รับการวินิจฉัยว่า ขาดสารอาหาร และลำไส้อุดตัน
คำถาม: พยาธิที่สามารถทำให้ลำไส้อุดตันได้ หากมีจำนวนมากและจับตัวกันเป็นก้อนอุดรูลำไส้ คือพยาธิชนิดใด</t>
        </is>
      </c>
      <c r="C118" t="inlineStr">
        <is>
          <t>-</t>
        </is>
      </c>
      <c r="D118" t="inlineStr">
        <is>
          <t>พยาธิตัวตืด</t>
        </is>
      </c>
      <c r="E118" t="inlineStr">
        <is>
          <t>พยาธิปากขอ</t>
        </is>
      </c>
      <c r="F118" t="inlineStr">
        <is>
          <t>พยาธิไส้เดือนกลม</t>
        </is>
      </c>
      <c r="G118" t="inlineStr">
        <is>
          <t>พยาธิใบไม้ในลำไส้</t>
        </is>
      </c>
      <c r="H118" t="inlineStr">
        <is>
          <t>พยาธิเท้าช้าง</t>
        </is>
      </c>
      <c r="I118" t="inlineStr">
        <is>
          <t>3</t>
        </is>
      </c>
      <c r="J118" t="inlineStr">
        <is>
          <t>✅ คำตอบที่ถูกต้อง: ข้อ ค. พยาธิไส้เดือนกลม
🎯 ทำไมข้อนี้ถึงถูก: พยาธิไส้เดือนกลม (Ascaris lumbricoides) เป็นพยาธิตัวกลมขนาดใหญ่ที่สุดในลำไส้มนุษย์ (ยาว 15-35 ซม.) หากมีการติดเชื้อจำนวนมาก (heavy infestation) ตัวพยาธิจะขดพันกันเป็นก้อนใหญ่ (bolus of worms) ไปอุดตันรูของลำไส้เล็ก (mechanical intestinal obstruction) หรืออุดตันท่อน้ำดีและไส้ติ่ง โดยเฉพาะในเด็กเล็ก
🔍 ข้ออื่นผิดเพราะอะไร:
• ข้อ ก. พยาธิตัวตืด มีลำตัวแบนยาว มักไม่ขดรวมกันเป็นก้อนแข็งอุดตันลำไส้ในลักษณะ mechanical bolus obstruction เหมือน Ascaris
• ข้อ ข. พยาธิปากขอ มีขนาดเล็กมาก (ประมาณ 1 ซม.) ไม่ก่อให้เกิดการอุดตันของรูลำไส้
• ข้อ ง. พยาธิใบไม้ในลำไส้ (เช่น Fasciolopsis buski) ขนาดตัวไม่ใหญ่พอที่จะขดพันกันอุดตันลำไส้แบบ acute mechanical obstruction เหมือน Ascaris
• ข้อ จ. พยาธิเท้าช้าง อุดตันท่อน้ำเหลือง ไม่ได้อยู่ในลำไส้</t>
        </is>
      </c>
      <c r="K118" t="inlineStr">
        <is>
          <t>-</t>
        </is>
      </c>
      <c r="L118" t="inlineStr">
        <is>
          <t>Parasitic Infections</t>
        </is>
      </c>
      <c r="M118" t="inlineStr">
        <is>
          <t>Clinic</t>
        </is>
      </c>
      <c r="N118" t="inlineStr">
        <is>
          <t>[SOURCE: Pharma Plus เล่มม่วง 2 - บทที่ 16: Infectious disorders (Section 5: Parasite ข้อ 25)] เฉลยข้อ ค</t>
        </is>
      </c>
      <c r="O118" t="inlineStr">
        <is>
          <t>Pharma Plus Review</t>
        </is>
      </c>
      <c r="P118" t="inlineStr">
        <is>
          <t>เล่มม่วง 2 (บทที่ 16: Infectious disorders)</t>
        </is>
      </c>
      <c r="Q118" t="inlineStr">
        <is>
          <t>CASE_P2_INF_C17</t>
        </is>
      </c>
      <c r="R118" t="inlineStr">
        <is>
          <t>Ascaris lumbricoides and Intestinal Obstruction</t>
        </is>
      </c>
    </row>
    <row r="119" ht="13.2" customHeight="1" s="49">
      <c r="A119" t="inlineStr">
        <is>
          <t>117</t>
        </is>
      </c>
      <c r="B119" t="inlineStr">
        <is>
          <t>ผู้ป่วยเด็ก อายุ 4 ขวบ ภูมิลำเนาอยู่ในชุมชนแออัด ได้รับการวินิจฉัยว่า ขาดสารอาหาร และลำไส้อุดตัน
คำถาม: เด็กที่ติดพยาธิชนิดนี้มักมีอาการดังต่อไปนี้ ยกเว้นข้อใด</t>
        </is>
      </c>
      <c r="C119" t="inlineStr">
        <is>
          <t>-</t>
        </is>
      </c>
      <c r="D119" t="inlineStr">
        <is>
          <t>ปวดท้อง ท้องเสียบ่อยๆ</t>
        </is>
      </c>
      <c r="E119" t="inlineStr">
        <is>
          <t>รับประทานอาหารได้มาก แต่ผอมลง</t>
        </is>
      </c>
      <c r="F119" t="inlineStr">
        <is>
          <t>เบื่ออาหาร และผอมลง</t>
        </is>
      </c>
      <c r="G119" t="inlineStr">
        <is>
          <t>พุงโร ท้องอืด</t>
        </is>
      </c>
      <c r="H119" t="inlineStr">
        <is>
          <t>บางรายอาจมีลมพิษเรื้อรัง</t>
        </is>
      </c>
      <c r="I119" t="inlineStr">
        <is>
          <t>3</t>
        </is>
      </c>
      <c r="J119" t="inlineStr">
        <is>
          <t>✅ คำตอบที่ถูกต้อง: ข้อ ค. เบื่ออาหาร และผอมลง
🎯 ทำไมข้อนี้ถึงถูก: เด็กที่ติดเชื้อพยาธิไส้เดือนมักมีลักษณะเฉพาะคือ กินจุ รับประทานอาหารได้มากแต่กลับผอมลง พุงโร ก้นปอด (malnutrition with distended abdomen) เนื่องจากตัวพยาธิแย่งสารอาหารในโพรงลำไส้ ดังนั้นข้อความที่ว่า 'เบื่ออาหาร และผอมลง' จึงไม่ใช่ลักษณะอาการทั่วไปที่สอดคล้องกับพยาธิไส้เดือน
🔍 ข้ออื่นผิดเพราะอะไร:
• ข้อ ก. ปวดท้อง ท้องเสียบ่อยๆ พบได้จากการระคายเคืองของผนังลำไส้
• ข้อ ข. กินเก่งแต่ไม่อ้วน ผอมลง เป็นลักษณะเด่นจากการโดนแย่งสารอาหาร
• ข้อ ง. พุงโร ท้องอืด เป็นอาการทางคลินิกที่พบบ่อยมากในเด็กที่มี heavy infestation
• ข้อ จ. ลมพิษเรื้อรัง เกิดจากปฏิกิริยาภูมิแพ้ต่อแอนติเจนและสารคัดหลั่งของตัวพยาธิ</t>
        </is>
      </c>
      <c r="K119" t="inlineStr">
        <is>
          <t>-</t>
        </is>
      </c>
      <c r="L119" t="inlineStr">
        <is>
          <t>Parasitic Infections</t>
        </is>
      </c>
      <c r="M119" t="inlineStr">
        <is>
          <t>Clinic</t>
        </is>
      </c>
      <c r="N119" t="inlineStr">
        <is>
          <t>[SOURCE: Pharma Plus เล่มม่วง 2 - บทที่ 16: Infectious disorders (Section 5: Parasite ข้อ 26)] เฉลยข้อ ค</t>
        </is>
      </c>
      <c r="O119" t="inlineStr">
        <is>
          <t>Pharma Plus Review</t>
        </is>
      </c>
      <c r="P119" t="inlineStr">
        <is>
          <t>เล่มม่วง 2 (บทที่ 16: Infectious disorders)</t>
        </is>
      </c>
      <c r="Q119" t="inlineStr">
        <is>
          <t>CASE_P2_INF_C17</t>
        </is>
      </c>
      <c r="R119" t="inlineStr">
        <is>
          <t>Ascariasis Clinical Signs and Symptoms</t>
        </is>
      </c>
    </row>
    <row r="120" ht="13.2" customHeight="1" s="49">
      <c r="A120" t="inlineStr">
        <is>
          <t>118</t>
        </is>
      </c>
      <c r="B120" t="inlineStr">
        <is>
          <t>ผู้ป่วยเด็ก อายุ 4 ขวบ ภูมิลำเนาอยู่ในชุมชนแออัด ได้รับการวินิจฉัยว่า ขาดสารอาหาร และลำไส้อุดตัน
คำถาม: ยาที่ใช้รักษาคือ</t>
        </is>
      </c>
      <c r="C120" t="inlineStr">
        <is>
          <t>-</t>
        </is>
      </c>
      <c r="D120" t="inlineStr">
        <is>
          <t>Albendazole, Mebendazole</t>
        </is>
      </c>
      <c r="E120" t="inlineStr">
        <is>
          <t>Niclosamide</t>
        </is>
      </c>
      <c r="F120" t="inlineStr">
        <is>
          <t>Praziquentel</t>
        </is>
      </c>
      <c r="G120" t="inlineStr">
        <is>
          <t>Ivermectin</t>
        </is>
      </c>
      <c r="H120" t="inlineStr">
        <is>
          <t>Levamisole</t>
        </is>
      </c>
      <c r="I120" t="inlineStr">
        <is>
          <t>1</t>
        </is>
      </c>
      <c r="J120" t="inlineStr">
        <is>
          <t>✅ คำตอบที่ถูกต้อง: ข้อ ก. Albendazole, Mebendazole
🎯 ทำไมข้อนี้ถึงถูก: Albendazole (400 mg single dose) หรือ Mebendazole (500 mg single dose หรือ 100 mg bid x 3 days) เป็นยาขนานแรก (first-line treatment) ในการรักษาการติดเชื้อพยาธิไส้เดือนกลม (Ascariasis) ให้ผลการรักษาหายขาดมากกว่า 95%
🔍 ข้ออื่นผิดเพราะอะไร:
• ข้อ ข. Niclosamide ใช้สำหรับพยาธิตัวตืด ไม่มีฤทธิ์ต่อพยาธิไส้เดือนกลม
• ข้อ ค. Praziquantel ใช้สำหรับพยาธิตัวตืดและพยาธิใบไม้ ไม่มีฤทธิ์ต่อพยาธิตัวกลม
• ข้อ ง. Ivermectin แม้จะมีฤทธิ์ต่อตัวกลมแต่ไม่ใช่ยาอันดับแรกในท้องตลาดทั่วไปเมื่อเทียบกับ Albendazole/Mebendazole
• ข้อ จ. Levamisole เคยใช้ในอดีตแต่ปัจจุบันไม่นิยมเนื่องจากมีอาการข้างเคียง agranulocytosis</t>
        </is>
      </c>
      <c r="K120" t="inlineStr">
        <is>
          <t>-</t>
        </is>
      </c>
      <c r="L120" t="inlineStr">
        <is>
          <t>Parasitic Infections</t>
        </is>
      </c>
      <c r="M120" t="inlineStr">
        <is>
          <t>Clinic</t>
        </is>
      </c>
      <c r="N120" t="inlineStr">
        <is>
          <t>[SOURCE: Pharma Plus เล่มม่วง 2 - บทที่ 16: Infectious disorders (Section 5: Parasite ข้อ 27)] เฉลยข้อ ก</t>
        </is>
      </c>
      <c r="O120" t="inlineStr">
        <is>
          <t>Pharma Plus Review</t>
        </is>
      </c>
      <c r="P120" t="inlineStr">
        <is>
          <t>เล่มม่วง 2 (บทที่ 16: Infectious disorders)</t>
        </is>
      </c>
      <c r="Q120" t="inlineStr">
        <is>
          <t>CASE_P2_INF_C17</t>
        </is>
      </c>
      <c r="R120" t="inlineStr">
        <is>
          <t>Treatment of Ascariasis</t>
        </is>
      </c>
    </row>
    <row r="121" ht="13.2" customHeight="1" s="49">
      <c r="A121" t="inlineStr">
        <is>
          <t>119</t>
        </is>
      </c>
      <c r="B121" t="inlineStr">
        <is>
          <t>ผู้ป่วยหญิงไทยคู่อายุ 30 ปี น้ำหนัก 50 กิโลกรัม มาพบแพทย์ด้วยอาการท้องอืดบ่อยๆ จากการซักประวัติพบว่า 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คำถาม: ผู้ป่วยรายนี้ติดเชื้อพยาธิชนิดใด</t>
        </is>
      </c>
      <c r="C121" t="inlineStr">
        <is>
          <t>-</t>
        </is>
      </c>
      <c r="D121" t="inlineStr">
        <is>
          <t>พยาธิปากขอ</t>
        </is>
      </c>
      <c r="E121" t="inlineStr">
        <is>
          <t>พยาธิเส้นด้าย</t>
        </is>
      </c>
      <c r="F121" t="inlineStr">
        <is>
          <t>พยาธิไส้เดือน</t>
        </is>
      </c>
      <c r="G121" t="inlineStr">
        <is>
          <t>พยาธิใบไม้ในตับ</t>
        </is>
      </c>
      <c r="H121" t="inlineStr">
        <is>
          <t>พยาธิตัวตืด</t>
        </is>
      </c>
      <c r="I121" t="inlineStr">
        <is>
          <t>5</t>
        </is>
      </c>
      <c r="J121" t="inlineStr">
        <is>
          <t>✅ คำตอบที่ถูกต้อง: ข้อ จ. พยาธิตัวตืด
🎯 ทำไมข้อนี้ถึงถูก: Taenia solium คือ พยาธิตัวตืดหมู (Pork tapeworm) จัดอยู่ในกลุ่มพยาธิตัวตืด (Cestodes) ตัวเต็มวัยอาศัยอยู่ในลำไส้เล็กของมนุษย์ และปล่อยปล้องสุก (gravid proglottids) ที่มีลักษณะแบนคล้ายเส้นก๋วยเตี๋ยวปนออกมากับอุจจาระ
🔍 ข้ออื่นผิดเพราะอะไร:
• ข้อ ก. พยาธิปากขอ เป็นพยาธิตัวกลม (Nematode: Ancylostoma duodenale / Necator americanus)
• ข้อ ข. พยาธิเส้นด้าย เป็นพยาธิตัวกลม (Nematode: Enterobius vermicularis)
• ข้อ ค. พยาธิไส้เดือน เป็นพยาธิตัวกลม (Nematode: Ascaris lumbricoides)
• ข้อ ง. พยาธิใบไม้ในตับ เป็นพยาธิใบไม้ (Trematode: Opisthorchis viverrini)</t>
        </is>
      </c>
      <c r="K121" t="inlineStr">
        <is>
          <t>-</t>
        </is>
      </c>
      <c r="L121" t="inlineStr">
        <is>
          <t>Parasitic Infections</t>
        </is>
      </c>
      <c r="M121" t="inlineStr">
        <is>
          <t>Clinic</t>
        </is>
      </c>
      <c r="N121" t="inlineStr">
        <is>
          <t>[SOURCE: Pharma Plus เล่มม่วง 2 - บทที่ 16: Infectious disorders (Section 5: Parasite ข้อ 28)] เฉลยข้อ จ</t>
        </is>
      </c>
      <c r="O121" t="inlineStr">
        <is>
          <t>Pharma Plus Review</t>
        </is>
      </c>
      <c r="P121" t="inlineStr">
        <is>
          <t>เล่มม่วง 2 (บทที่ 16: Infectious disorders)</t>
        </is>
      </c>
      <c r="Q121" t="inlineStr">
        <is>
          <t>CASE_P2_INF_C18</t>
        </is>
      </c>
      <c r="R121" t="inlineStr">
        <is>
          <t>Taenia solium Classification</t>
        </is>
      </c>
    </row>
    <row r="122" ht="13.2" customHeight="1" s="49">
      <c r="A122" t="inlineStr">
        <is>
          <t>120</t>
        </is>
      </c>
      <c r="B122" t="inlineStr">
        <is>
          <t>ผู้ป่วยหญิงไทยคู่อายุ 30 ปี น้ำหนัก 50 กิโลกรัม มาพบแพทย์ด้วยอาการท้องอืดบ่อยๆ จากการซักประวัติพบว่า 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คำถาม: พยาธิที่เป็นได้จากสัตว์ชนิดใด</t>
        </is>
      </c>
      <c r="C122" t="inlineStr">
        <is>
          <t>-</t>
        </is>
      </c>
      <c r="D122" t="inlineStr">
        <is>
          <t>วัว</t>
        </is>
      </c>
      <c r="E122" t="inlineStr">
        <is>
          <t>หมู</t>
        </is>
      </c>
      <c r="F122" t="inlineStr">
        <is>
          <t>ปลา</t>
        </is>
      </c>
      <c r="G122" t="inlineStr">
        <is>
          <t>ไก่</t>
        </is>
      </c>
      <c r="H122" t="inlineStr">
        <is>
          <t>นก</t>
        </is>
      </c>
      <c r="I122" t="inlineStr">
        <is>
          <t>2</t>
        </is>
      </c>
      <c r="J122" t="inlineStr">
        <is>
          <t>✅ คำตอบที่ถูกต้อง: ข้อ ข. หมู
🎯 ทำไมข้อนี้ถึงถูก: Taenia solium มี หมู (Pork/Swine) เป็น intermediate host (โฮสต์กึ่งกลาง) โดยตัวอ่อนระยะ cysticercus cellulosae จะฝังตัวอยู่ในกล้ามเนื้อหมู (เรียกว่า เม็ดสาคูในเนื้อหมู) หากมนุษย์รับประทานเนื้อหมูที่ปรุงไม่สุกจะได้รับตัวอ่อนเข้าไปเจริญเป็นตัวเต็มวัยในลำไส้
🔍 ข้ออื่นผิดเพราะอะไร:
• ข้อ ก. วัว เป็นโฮสต์กึ่งกลางของพยาธิตัวตืดวัว (Taenia saginata)
• ข้อ ค. ปลา เป็นโฮสต์กึ่งกลางของพยาธิตัวตืดปลา (Diphyllobothrium latum) และพยาธิใบไม้ตับ
• ข้อ ง. ไก่ ไม่ใช่โฮสต์กึ่งกลางของ Taenia solium
• ข้อ จ. นก ไม่ใช่โฮสต์กึ่งกลางของ Taenia solium</t>
        </is>
      </c>
      <c r="K122" t="inlineStr">
        <is>
          <t>-</t>
        </is>
      </c>
      <c r="L122" t="inlineStr">
        <is>
          <t>Parasitic Infections</t>
        </is>
      </c>
      <c r="M122" t="inlineStr">
        <is>
          <t>Clinic</t>
        </is>
      </c>
      <c r="N122" t="inlineStr">
        <is>
          <t>[SOURCE: Pharma Plus เล่มม่วง 2 - บทที่ 16: Infectious disorders (Section 5: Parasite ข้อ 29)] เฉลยข้อ ข</t>
        </is>
      </c>
      <c r="O122" t="inlineStr">
        <is>
          <t>Pharma Plus Review</t>
        </is>
      </c>
      <c r="P122" t="inlineStr">
        <is>
          <t>เล่มม่วง 2 (บทที่ 16: Infectious disorders)</t>
        </is>
      </c>
      <c r="Q122" t="inlineStr">
        <is>
          <t>CASE_P2_INF_C18</t>
        </is>
      </c>
      <c r="R122" t="inlineStr">
        <is>
          <t>Taenia solium Intermediate Host</t>
        </is>
      </c>
    </row>
    <row r="123" ht="13.2" customHeight="1" s="49">
      <c r="A123" t="inlineStr">
        <is>
          <t>121</t>
        </is>
      </c>
      <c r="B123" t="inlineStr">
        <is>
          <t>ผู้ป่วยหญิงไทยคู่อายุ 30 ปี น้ำหนัก 50 กิโลกรัม มาพบแพทย์ด้วยอาการท้องอืดบ่อยๆ จากการซักประวัติพบว่า 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คำถาม: ข้อแนะนำการใช้ยาสำหรับผู้ป่วยให้นมบุตรคือข้อใด</t>
        </is>
      </c>
      <c r="C123" t="inlineStr">
        <is>
          <t>-</t>
        </is>
      </c>
      <c r="D123" t="inlineStr">
        <is>
          <t>สามารถใช้ได้เพราะไม่สามารถขับออกทางน้ำนม</t>
        </is>
      </c>
      <c r="E123" t="inlineStr">
        <is>
          <t>สามารถใช้ได้เพราะไม่มีอาการข้างเคียงที่ร้ายแรง</t>
        </is>
      </c>
      <c r="F123" t="inlineStr">
        <is>
          <t>สามารถใช้ได้เพราะไม่เกิดเมตาบอไลท์ที่เป็นพิษ</t>
        </is>
      </c>
      <c r="G123" t="inlineStr">
        <is>
          <t>ไม่สามารถใช้ได้เพราะขับออกทางน้ำนม</t>
        </is>
      </c>
      <c r="H123" t="inlineStr">
        <is>
          <t>ไม่สามารถใช้ได้ขณะให้นมบุตร และหยุดใช้ยาอีก 2-3 วัน เพราะเมตาบอไลท์ช้า</t>
        </is>
      </c>
      <c r="I123" t="inlineStr">
        <is>
          <t>4</t>
        </is>
      </c>
      <c r="J123" t="inlineStr">
        <is>
          <t>✅ คำตอบที่ถูกต้อง: ข้อ ง. ไม่สามารถใช้ได้เพราะขับออกทางน้ำนม
🎯 ทำไมข้อนี้ถึงถูก: Praziquantel สามารถถูกขับออกทางน้ำนมมารดาได้ในระดับที่มีนัยสำคัญ (ประมาณ 20-25% ของระดับยาในซีรั่มมารดา) ดังนั้นคำแนะนำมาตรฐานคือ มารดาควรงดการให้นมบุตรในวันที่รับประทานยาและต่อเนื่องไปอีก 24-72 ชั่วโมง (หรืออย่างน้อย 72 ชั่วโมงตามฉลากยาบางฉบับ) เพื่อให้ยาถูกกำจัดออกจากร่างกายจนหมดก่อนกลับมาให้นมบุตร
🔍 ข้ออื่นผิดเพราะอะไร:
• ข้อ ก. ผิด เพราะ Praziquantel ขับออกทางน้ำนมได้จริง
• ข้อ ข. ผิด เพราะยาสามารถส่งผ่านไปยังทารกและอาจก่อผลข้างเคียงต่อระบบประสาทและทางเดินอาหารของทารกได้
• ข้อ ค. ผิด เพราะข้อควรระวังหลักคือการขับออกทางน้ำนมของตัวยาและเมแทบอไลต์
• ข้อ จ. แม้จะมีการแนะนำให้หยุดให้นม 24-72 ชั่วโมง แต่ข้อความในข้อ ง สะท้อนข้อห้ามใช้โดยตรงเนื่องจากยาขับออกทางน้ำนมตามเฉลยของโจทย์</t>
        </is>
      </c>
      <c r="K123" t="inlineStr">
        <is>
          <t>-</t>
        </is>
      </c>
      <c r="L123" t="inlineStr">
        <is>
          <t>Special Populations: Lactation</t>
        </is>
      </c>
      <c r="M123" t="inlineStr">
        <is>
          <t>Clinic</t>
        </is>
      </c>
      <c r="N123" t="inlineStr">
        <is>
          <t>[SOURCE: Pharma Plus เล่มม่วง 2 - บทที่ 16: Infectious disorders (Section 5: Parasite ข้อ 30)] เฉลยข้อ ง</t>
        </is>
      </c>
      <c r="O123" t="inlineStr">
        <is>
          <t>Pharma Plus Review</t>
        </is>
      </c>
      <c r="P123" t="inlineStr">
        <is>
          <t>เล่มม่วง 2 (บทที่ 16: Infectious disorders)</t>
        </is>
      </c>
      <c r="Q123" t="inlineStr">
        <is>
          <t>CASE_P2_INF_C18</t>
        </is>
      </c>
      <c r="R123" t="inlineStr">
        <is>
          <t>Praziquantel and Breastfeeding Recommendations</t>
        </is>
      </c>
    </row>
    <row r="124" ht="13.2" customHeight="1" s="49">
      <c r="A124" t="inlineStr">
        <is>
          <t>122</t>
        </is>
      </c>
      <c r="B124" t="inlineStr">
        <is>
          <t>[ผู้ป่วยชายไทยอายุ 42 ปี วินิจฉัยเบื้องต้นเป็น CAP]
ผู้ป่วยชายไทยอายุ42 ปีมีไข้สูงไอมา3 วันก่อนหลังจากตรวจร่างกายแล้วพบว่ามี pulmonary infiltration แพทย์จึงวินิจฉัยเบื้องต้นว่าเป็น community-acquired pneumonia
คำถาม: ถ้าหากผู้ป่วยรายนี้ไม่ได้รับการรักษาใดๆมาก่อนตามแนวทางการรักษาโรคปอดอักเสบชุมชนแนะนำว่าให้ใช้ยาอะไร</t>
        </is>
      </c>
      <c r="C124" t="inlineStr">
        <is>
          <t>-</t>
        </is>
      </c>
      <c r="D124" t="inlineStr">
        <is>
          <t>Amoxicillin + Clavulanic acid</t>
        </is>
      </c>
      <c r="E124" t="inlineStr">
        <is>
          <t>Azithromycin</t>
        </is>
      </c>
      <c r="F124" t="inlineStr">
        <is>
          <t>Levofloxacin</t>
        </is>
      </c>
      <c r="G124" t="inlineStr">
        <is>
          <t>Vancomycin</t>
        </is>
      </c>
      <c r="H124" t="inlineStr">
        <is>
          <t>Imipenem</t>
        </is>
      </c>
      <c r="I124" t="inlineStr">
        <is>
          <t>2</t>
        </is>
      </c>
      <c r="J124" t="inlineStr">
        <is>
          <t>✅ คำตอบที่ถูกต้อง: ข้อ ข. Azithromycin
🎯 ทำไมข้อนี้ถึงถูก: ตามแนวทางการรักษาโรคปอดอักเสบชุมชน (CAP Guidelines) สำหรับผู้ป่วยนอก (outpatient) ที่ไม่มีโรคร่วม (comorbidities) และไม่เคยได้รับยาต้านจุลชีพมาก่อน แนะนำให้ใช้ยากลุ่ม Macrolides เช่น Azithromycin หรือ Clarithromycin (หรือ Doxycycline) เพื่อครอบคลุมทั้ง atypical pathogens (Mycoplasma pneumoniae, Chlamydophila pneumoniae) และ Streptococcus pneumoniae
🔍 ข้ออื่นผิดเพราะอะไร:
• ข้อ ก. Amoxicillin + Clavulanic acid นิยมใช้ในผู้ป่วยที่มีโรคร่วม หรือใช้ร่วมกับ macrolide ในผู้ป่วยที่มีความเสี่ยงต่อ drug-resistant S. pneumoniae
• ข้อ ค. Levofloxacin เป็น respiratory fluoroquinolone สงวนไว้สำหรับผู้ป่วยที่มีโรคร่วม (comorbidities) หรือมีประวัติใช้ยาปฏิชีวนะมาก่อนในรอบ 3 เดือน หรือแพ้ยากลุ่มหลัก
• ข้อ ง. Vancomycin ใช้สำหรับ severe MRSA pneumonia ในผู้ป่วยใน (inpatient/ICU) ไม่ใช่ empiric outpatient
• ข้อ จ. Imipenem เป็น broad-spectrum carbapenem สำหรับ nosocomial pneumonia หรือ severe intra-abdominal infection ในโรงพยาบาล</t>
        </is>
      </c>
      <c r="K124" t="inlineStr">
        <is>
          <t>-</t>
        </is>
      </c>
      <c r="L124" t="inlineStr">
        <is>
          <t>Pneumonia</t>
        </is>
      </c>
      <c r="M124" t="inlineStr">
        <is>
          <t>Clinic</t>
        </is>
      </c>
      <c r="N124" t="inlineStr">
        <is>
          <t>[SOURCE: Pharma Plus เล่มม่วง 2 - บทที่ 16: Infectious disorders (Section 6: Pneumonia ข้อ 1)] เฉลยข้อ ข</t>
        </is>
      </c>
      <c r="O124" t="inlineStr">
        <is>
          <t>Pharma Plus Review</t>
        </is>
      </c>
      <c r="P124" t="inlineStr">
        <is>
          <t>เล่มม่วง 2 (บทที่ 16: Infectious disorders)</t>
        </is>
      </c>
      <c r="Q124" t="inlineStr">
        <is>
          <t>CASE_P2_INF_C19</t>
        </is>
      </c>
      <c r="R124" t="inlineStr">
        <is>
          <t>Empiric Therapy for Outpatient CAP without Comorbidities</t>
        </is>
      </c>
    </row>
    <row r="125" ht="13.2" customHeight="1" s="49">
      <c r="A125" t="inlineStr">
        <is>
          <t>123</t>
        </is>
      </c>
      <c r="B125" t="inlineStr">
        <is>
          <t>[ผู้ป่วยชายไทยอายุ 42 ปี วินิจฉัยเบื้องต้นเป็น CAP]
ผู้ป่วยชายไทยอายุ42 ปีมีไข้สูงไอมา3 วันก่อนหลังจากตรวจร่างกายแล้วพบว่ามี pulmonary infiltration แพทย์จึงวินิจฉัยเบื้องต้นว่าเป็น community-acquired pneumonia
คำถาม: ขนาดยาที่เหมาะสมแก่ผู้ป่วยรายนี้จากข้อที่ 1 เท่ากับเท่าไร</t>
        </is>
      </c>
      <c r="C125" t="inlineStr">
        <is>
          <t>-</t>
        </is>
      </c>
      <c r="D125" t="inlineStr">
        <is>
          <t>250 mg PO x 5 days</t>
        </is>
      </c>
      <c r="E125" t="inlineStr">
        <is>
          <t>400 mg PO x 7-14 days</t>
        </is>
      </c>
      <c r="F125" t="inlineStr">
        <is>
          <t>500 mg PO x 10 - 14 days</t>
        </is>
      </c>
      <c r="G125" t="inlineStr">
        <is>
          <t>1,000 mg PO x 10 - 14 days</t>
        </is>
      </c>
      <c r="H125" t="inlineStr">
        <is>
          <t>ไม่มีข้อใดถูก</t>
        </is>
      </c>
      <c r="I125" t="inlineStr">
        <is>
          <t>1</t>
        </is>
      </c>
      <c r="J125" t="inlineStr">
        <is>
          <t>✅ คำตอบที่ถูกต้อง: ข้อ ก. 250 mg PO x 5 days
🎯 ทำไมข้อนี้ถึงถูก: ขนาดยา Azithromycin สำหรับการรักษา CAP คือ 500 mg ในวันแรก ตามด้วย 250 mg วันละครั้งในวันที่ 2 ถึง 5 (รวม 5 วัน หรือที่เรียกว่า Z-Pak regimen) ซึ่งตัวเลือก ก ระบุ 250 mg PO x 5 days เป็นตัวเลือกที่ใกล้เคียงที่สุดตามเฉลยของโจทย์
🔍 ข้ออื่นผิดเพราะอะไร:
• ข้อ ข. 400 mg PO x 7-14 days เป็นขนาดยาของ Clarithromycin หรือ Quinolone บางชนิด ไม่ใช่ขนาดยาของ Azithromycin
• ข้อ ค. 500 mg PO x 10-14 days นานเกินไปสำหรับ Azithromycin เนื่องจากยามีครึ่งชีวิตที่ยาวมาก (terminal half-life 68 ชั่วโมง) สะสมในเนื้อเยื่อปอดได้นาน
• ข้อ ง. 1,000 mg PO x 10-14 days เป็นขนาดที่สูงเกินไปและระยะเวลานานเกินมาตรฐาน อาจก่อพิษต่อตับและหัวใจ
• ข้อ จ. ไม่ถูกต้องเพราะข้อ ก เป็นคำตอบตามเฉลยมาตรฐานของชุดข้อสอบ</t>
        </is>
      </c>
      <c r="K125" t="inlineStr">
        <is>
          <t>-</t>
        </is>
      </c>
      <c r="L125" t="inlineStr">
        <is>
          <t>Pneumonia</t>
        </is>
      </c>
      <c r="M125" t="inlineStr">
        <is>
          <t>Clinic</t>
        </is>
      </c>
      <c r="N125" t="inlineStr">
        <is>
          <t>[SOURCE: Pharma Plus เล่มม่วง 2 - บทที่ 16: Infectious disorders (Section 6: Pneumonia ข้อ 2)] เฉลยข้อ ก</t>
        </is>
      </c>
      <c r="O125" t="inlineStr">
        <is>
          <t>Pharma Plus Review</t>
        </is>
      </c>
      <c r="P125" t="inlineStr">
        <is>
          <t>เล่มม่วง 2 (บทที่ 16: Infectious disorders)</t>
        </is>
      </c>
      <c r="Q125" t="inlineStr">
        <is>
          <t>CASE_P2_INF_C19</t>
        </is>
      </c>
      <c r="R125" t="inlineStr">
        <is>
          <t>Azithromycin Dosage Regimen for CAP</t>
        </is>
      </c>
    </row>
    <row r="126" ht="13.2" customHeight="1" s="49">
      <c r="A126" t="inlineStr">
        <is>
          <t>124</t>
        </is>
      </c>
      <c r="B126" t="inlineStr">
        <is>
          <t>[ผู้ป่วยชายไทยอายุ 42 ปี วินิจฉัยเบื้องต้นเป็น CAP]
ผู้ป่วยชายไทยอายุ42 ปีมีไข้สูงไอมา3 วันก่อนหลังจากตรวจร่างกายแล้วพบว่ามี pulmonary infiltration แพทย์จึงวินิจฉัยเบื้องต้นว่าเป็น community-acquired pneumonia
คำถาม: หากผู้ป่วยรายนี้มีโรคหัวใจร่วมด้วยตามแนวทางการรักษาโรคปอดอักเสบชุมชนแนะนำว่าให้ใช้ยาอะไร</t>
        </is>
      </c>
      <c r="C126" t="inlineStr">
        <is>
          <t>-</t>
        </is>
      </c>
      <c r="D126" t="inlineStr">
        <is>
          <t>Amoxicillin + Clavulanic acid</t>
        </is>
      </c>
      <c r="E126" t="inlineStr">
        <is>
          <t>Azithromycin</t>
        </is>
      </c>
      <c r="F126" t="inlineStr">
        <is>
          <t>Levofloxacin</t>
        </is>
      </c>
      <c r="G126" t="inlineStr">
        <is>
          <t>Vancomycin</t>
        </is>
      </c>
      <c r="H126" t="inlineStr">
        <is>
          <t>Imipenem</t>
        </is>
      </c>
      <c r="I126" t="inlineStr">
        <is>
          <t>3</t>
        </is>
      </c>
      <c r="J126" t="inlineStr">
        <is>
          <t>✅ คำตอบที่ถูกต้อง: ข้อ ค. Levofloxacin
🎯 ทำไมข้อนี้ถึงถูก: ในผู้ป่วย CAP ที่มีโรคร่วมสำคัญ เช่น โรคหัวใจเรื้อรัง (chronic heart disease), ปอดอุดกั้นเรื้อรัง (COPD), หรือเบาหวาน แนวทางเวชปฏิบัติแนะนำให้ใช้ยากลุ่ม Respiratory fluoroquinolones เช่น Levofloxacin (750 mg OD) หรือ Moxifloxacin ขนานเดี่ยว หรือใช้ Beta-lactam ร่วมกับ Macrolide
🔍 ข้ออื่นผิดเพราะอะไร:
• ข้อ ก. Amoxicillin + Clavulanic acid ขนานเดี่ยวไม่ครอบคลุมเชื้อ atypical pathogens หากใช้ต้องให้ร่วมกับ Macrolide
• ข้อ ข. Azithromycin ขนานเดี่ยวไม่เพียงพอในผู้ป่วยที่มีโรคร่วม เนื่องจากมีความเสี่ยงต่อ Macrolide-resistant S. pneumoniae สูง
• ข้อ ง. Vancomycin ไม่ใช่ยารักษา CAP ผู้ป่วยนอกที่มีโรคร่วม
• ข้อ จ. Imipenem ไม่ใช่ยาสำหรับผู้ป่วยนอก CAP ทั่วไป</t>
        </is>
      </c>
      <c r="K126" t="inlineStr">
        <is>
          <t>-</t>
        </is>
      </c>
      <c r="L126" t="inlineStr">
        <is>
          <t>Pneumonia</t>
        </is>
      </c>
      <c r="M126" t="inlineStr">
        <is>
          <t>Clinic</t>
        </is>
      </c>
      <c r="N126" t="inlineStr">
        <is>
          <t>[SOURCE: Pharma Plus เล่มม่วง 2 - บทที่ 16: Infectious disorders (Section 6: Pneumonia ข้อ 3)] เฉลยข้อ ค</t>
        </is>
      </c>
      <c r="O126" t="inlineStr">
        <is>
          <t>Pharma Plus Review</t>
        </is>
      </c>
      <c r="P126" t="inlineStr">
        <is>
          <t>เล่มม่วง 2 (บทที่ 16: Infectious disorders)</t>
        </is>
      </c>
      <c r="Q126" t="inlineStr">
        <is>
          <t>CASE_P2_INF_C19</t>
        </is>
      </c>
      <c r="R126" t="inlineStr">
        <is>
          <t>CAP Therapy in Patients with Cardiac Comorbidities</t>
        </is>
      </c>
    </row>
    <row r="127" ht="13.2" customHeight="1" s="49">
      <c r="A127" t="inlineStr">
        <is>
          <t>125</t>
        </is>
      </c>
      <c r="B127" t="inlineStr">
        <is>
          <t>[ผู้ป่วยชายไทยอายุ 42 ปี วินิจฉัยเบื้องต้นเป็น CAP]
ผู้ป่วยชายไทยอายุ42 ปีมีไข้สูงไอมา3 วันก่อนหลังจากตรวจร่างกายแล้วพบว่ามี pulmonary infiltration แพทย์จึงวินิจฉัยเบื้องต้นว่าเป็น community-acquired pneumonia
คำถาม: หากผู้ป่วยรายนี้มีประวัติการใช้ยาต้านแบคทีเรียเมื่อ2 เดือนก่อนตามแนวทางการรักษาโรคปอดอักเสบชุมชนแนะนำว่าให้ใช้ยาอะไร</t>
        </is>
      </c>
      <c r="C127" t="inlineStr">
        <is>
          <t>-</t>
        </is>
      </c>
      <c r="D127" t="inlineStr">
        <is>
          <t>Amoxicillin + Clavulanic acid</t>
        </is>
      </c>
      <c r="E127" t="inlineStr">
        <is>
          <t>Azithromycin</t>
        </is>
      </c>
      <c r="F127" t="inlineStr">
        <is>
          <t>Levofloxacin</t>
        </is>
      </c>
      <c r="G127" t="inlineStr">
        <is>
          <t>Vancomycin</t>
        </is>
      </c>
      <c r="H127" t="inlineStr">
        <is>
          <t>Imipenem</t>
        </is>
      </c>
      <c r="I127" t="inlineStr">
        <is>
          <t>3</t>
        </is>
      </c>
      <c r="J127" t="inlineStr">
        <is>
          <t>✅ คำตอบที่ถูกต้อง: ข้อ ค. Levofloxacin
🎯 ทำไมข้อนี้ถึงถูก: ผู้ป่วยที่มีประวัติได้รับยาต้านจุลชีพใดๆ มาก่อนภายใน 3 เดือน จัดเป็นกลุ่มเสี่ยงสูงต่อการติดเชื้อแบคทีเรียดื้อยา (Drug-Resistant Streptococcus pneumoniae - DRSP) แนวทางการรักษา CAP แนะนำให้เลือกใช้ยากลุ่ม Respiratory fluoroquinolone เช่น Levofloxacin หรือยาต้านจุลชีพคนละกลุ่มกับที่เคยได้รับ
🔍 ข้ออื่นผิดเพราะอะไร:
• ข้อ ก. Amoxicillin + Clavulanic acid ขนานเดี่ยวไม่ครอบคลุมเชื้อดื้อยาและ atypical pathogens
• ข้อ ข. Azithromycin มีอัตราการดื้อยาสูงมากในผู้ที่เพิ่งได้รับยาต้านจุลชีพมาก่อน
• ข้อ ง. Vancomycin เป็นยาฉีดในโรงพยาบาลสำหรับ MRSA ไม่ใช่ empiric therapy ทั่วไป
• ข้อ จ. Imipenem เป็นยาฉีดขั้นสูงสำหรับ severe nosocomial infection</t>
        </is>
      </c>
      <c r="K127" t="inlineStr">
        <is>
          <t>-</t>
        </is>
      </c>
      <c r="L127" t="inlineStr">
        <is>
          <t>Pneumonia</t>
        </is>
      </c>
      <c r="M127" t="inlineStr">
        <is>
          <t>Clinic</t>
        </is>
      </c>
      <c r="N127" t="inlineStr">
        <is>
          <t>[SOURCE: Pharma Plus เล่มม่วง 2 - บทที่ 16: Infectious disorders (Section 6: Pneumonia ข้อ 4)] เฉลยข้อ ค</t>
        </is>
      </c>
      <c r="O127" t="inlineStr">
        <is>
          <t>Pharma Plus Review</t>
        </is>
      </c>
      <c r="P127" t="inlineStr">
        <is>
          <t>เล่มม่วง 2 (บทที่ 16: Infectious disorders)</t>
        </is>
      </c>
      <c r="Q127" t="inlineStr">
        <is>
          <t>CASE_P2_INF_C19</t>
        </is>
      </c>
      <c r="R127" t="inlineStr">
        <is>
          <t>CAP Management with Prior Antibiotic Exposure</t>
        </is>
      </c>
    </row>
    <row r="128" ht="13.2" customHeight="1" s="49">
      <c r="A128" t="inlineStr">
        <is>
          <t>126</t>
        </is>
      </c>
      <c r="B128" t="inlineStr">
        <is>
          <t>[ผู้ป่วยชายไทยอายุ 42 ปี วินิจฉัยเบื้องต้นเป็น CAP]
ผู้ป่วยชายไทยอายุ42 ปีมีไข้สูงไอมา3 วันก่อนหลังจากตรวจร่างกายแล้วพบว่ามี pulmonary infiltration แพทย์จึงวินิจฉัยเบื้องต้นว่าเป็น community-acquired pneumonia
คำถาม: ขนาดยาที่เหมาะสมกับผู้ป่วยในข้อ4เท่ากับเท่าไร</t>
        </is>
      </c>
      <c r="C128" t="inlineStr">
        <is>
          <t>-</t>
        </is>
      </c>
      <c r="D128" t="inlineStr">
        <is>
          <t>250 mg PO x 5 days</t>
        </is>
      </c>
      <c r="E128" t="inlineStr">
        <is>
          <t>400 mg PO x 7 - 14 days</t>
        </is>
      </c>
      <c r="F128" t="inlineStr">
        <is>
          <t>500 mg PO x 7 - 14 days</t>
        </is>
      </c>
      <c r="G128" t="inlineStr">
        <is>
          <t>1,000 mg PO x 10 - 14 days</t>
        </is>
      </c>
      <c r="H128" t="inlineStr">
        <is>
          <t>ไม่มีข้อใดถูก</t>
        </is>
      </c>
      <c r="I128" t="inlineStr">
        <is>
          <t>5</t>
        </is>
      </c>
      <c r="J128" t="inlineStr">
        <is>
          <t>✅ คำตอบที่ถูกต้อง: ข้อ จ. ไม่มีข้อใดถูก
🎯 ทำไมข้อนี้ถึงถูก: ขนาดยา Levofloxacin ที่แนะนำในการรักษา CAP คือ 500 mg วันละครั้ง นาน 7-14 วัน หรือขนาด high-dose short-course 750 mg วันละครั้ง นาน 5 วัน เมื่อพิจารณาตัวเลือก ก (250 mg x 5 days), ข (400 mg x 7-14 days), ค (500 mg x 7-14 days ในข้อสอบเฉลย จ เนื่องจากแนวทางใหม่เน้น 750 mg x 5 days หรือไม่มีขนาด 750 mg ในตัวเลือก)
🔍 ข้ออื่นผิดเพราะอะไร:
• ข้อ ก. 250 mg ต่ำเกินไปสำหรับการรักษาโรคปอดอักเสบ
• ข้อ ข. 400 mg เป็นขนาดยาของ Moxifloxacin ไม่ใช่ Levofloxacin
• ข้อ ค. แม้ 500 mg x 7-14 วันเคยใช้ในอดีต แต่เฉลยทางการของโจทย์ระบุข้อ จ เนื่องจากสูตรที่แนะนำอันดับแรกคือ 750 mg OD x 5 days
• ข้อ ง. 1,000 mg เป็นขนาดยาที่สูงเกินไปสำหรับ Levofloxacin</t>
        </is>
      </c>
      <c r="K128" t="inlineStr">
        <is>
          <t>-</t>
        </is>
      </c>
      <c r="L128" t="inlineStr">
        <is>
          <t>Pneumonia</t>
        </is>
      </c>
      <c r="M128" t="inlineStr">
        <is>
          <t>Clinic</t>
        </is>
      </c>
      <c r="N128" t="inlineStr">
        <is>
          <t>[SOURCE: Pharma Plus เล่มม่วง 2 - บทที่ 16: Infectious disorders (Section 6: Pneumonia ข้อ 5)] เฉลยข้อ จ</t>
        </is>
      </c>
      <c r="O128" t="inlineStr">
        <is>
          <t>Pharma Plus Review</t>
        </is>
      </c>
      <c r="P128" t="inlineStr">
        <is>
          <t>เล่มม่วง 2 (บทที่ 16: Infectious disorders)</t>
        </is>
      </c>
      <c r="Q128" t="inlineStr">
        <is>
          <t>CASE_P2_INF_C19</t>
        </is>
      </c>
      <c r="R128" t="inlineStr">
        <is>
          <t>Levofloxacin Dosing for CAP</t>
        </is>
      </c>
    </row>
    <row r="129" ht="13.2" customHeight="1" s="49">
      <c r="A129" t="inlineStr">
        <is>
          <t>127</t>
        </is>
      </c>
      <c r="B129" t="inlineStr">
        <is>
          <t>[เด็กหญิงอายุ 10 ขวบ วินิจฉัยเป็น CAP เคยมีอาการเมื่อเดือนก่อน]
เด็กหญิงอายุ10 ขวบรายหนึ่งเข้ารับการรักษาที่โรงพยาบาลด้วยอาการ ไข้ ไอ เจ็บหน้าอกมา 4 วันก่อนเข้าโรงพยาบาลซักประวัติจากผู้ปกครองเพิ่มเติมพบว่าเคยมีอาการแบบนี้มาก่อนเมื่อเดือนก่อนและรักษาจนหายไปแล้วแพทย์วินิจฉัยว่าเป็น community-acquired pneumonia
คำถาม: หากผลการตรวจเชื้อของผู้ป่วยรายนี้เป็น S. pneumonia ที่ดื้อต่อยากลุ่ม Penicillins ตามแนวทางการรักษาโรคปอดอักเสบชุมชนแนะนำว่าให้ใช้ยาอะไร</t>
        </is>
      </c>
      <c r="C129" t="inlineStr">
        <is>
          <t>-</t>
        </is>
      </c>
      <c r="D129" t="inlineStr">
        <is>
          <t>Amoxicillin + Clavulanic acid</t>
        </is>
      </c>
      <c r="E129" t="inlineStr">
        <is>
          <t>Azithromycin</t>
        </is>
      </c>
      <c r="F129" t="inlineStr">
        <is>
          <t>Levofloxacin</t>
        </is>
      </c>
      <c r="G129" t="inlineStr">
        <is>
          <t>Vancomycin</t>
        </is>
      </c>
      <c r="H129" t="inlineStr">
        <is>
          <t>Imipenem</t>
        </is>
      </c>
      <c r="I129" t="inlineStr">
        <is>
          <t>3</t>
        </is>
      </c>
      <c r="J129" t="inlineStr">
        <is>
          <t>✅ คำตอบที่ถูกต้อง: ข้อ ค. Levofloxacin
🎯 ทำไมข้อนี้ถึงถูก: สำหรับเชื้อ Streptococcus pneumoniae ที่ดื้อต่อยากลุ่ม penicillins (PRSP) ยากลุ่ม Respiratory fluoroquinolones เช่น Levofloxacin หรือ Moxifloxacin มีฤทธิ์ครอบคลุมเชื้อดังกล่าวได้อย่างมีประสิทธิภาพและไม่แสดง cross-resistance กับยากลุ่ม beta-lactams
🔍 ข้ออื่นผิดเพราะอะไร:
• ข้อ ก. Amoxicillin + Clavulanic acid ไม่สามารถเอาชนะการดื้อยาของ PRSP ได้หากการดื้อยาเกิดจากการเปลี่ยนแปลงของ Penicillin-Binding Proteins (PBPs)
• ข้อ ข. Azithromycin มีอัตราการดื้อยาร่วม (cross-resistance) ในเชื้อ PRSP สูงมาก
• ข้อ ง. Vancomycin ใช้ในผู้ป่วยหนักที่มี severe invasive PRSP infection ในโรงพยาบาล
• ข้อ จ. Imipenem เป็น broad-spectrum agent ที่สงวนไว้สำหรับ severe mixed infection</t>
        </is>
      </c>
      <c r="K129" t="inlineStr">
        <is>
          <t>-</t>
        </is>
      </c>
      <c r="L129" t="inlineStr">
        <is>
          <t>Pneumonia</t>
        </is>
      </c>
      <c r="M129" t="inlineStr">
        <is>
          <t>Clinic</t>
        </is>
      </c>
      <c r="N129" t="inlineStr">
        <is>
          <t>[SOURCE: Pharma Plus เล่มม่วง 2 - บทที่ 16: Infectious disorders (Section 6: Pneumonia ข้อ 6)] เฉลยข้อ ค</t>
        </is>
      </c>
      <c r="O129" t="inlineStr">
        <is>
          <t>Pharma Plus Review</t>
        </is>
      </c>
      <c r="P129" t="inlineStr">
        <is>
          <t>เล่มม่วง 2 (บทที่ 16: Infectious disorders)</t>
        </is>
      </c>
      <c r="Q129" t="inlineStr">
        <is>
          <t>CASE_P2_INF_C20</t>
        </is>
      </c>
      <c r="R129" t="inlineStr">
        <is>
          <t>Penicillin-Resistant S. pneumoniae (PRSP) Treatment</t>
        </is>
      </c>
    </row>
    <row r="130" ht="13.2" customHeight="1" s="49">
      <c r="A130" t="inlineStr">
        <is>
          <t>128</t>
        </is>
      </c>
      <c r="B130" t="inlineStr">
        <is>
          <t>[เด็กหญิงอายุ 10 ขวบ วินิจฉัยเป็น CAP เคยมีอาการเมื่อเดือนก่อน]
เด็กหญิงอายุ10 ขวบรายหนึ่งเข้ารับการรักษาที่โรงพยาบาลด้วยอาการ ไข้ ไอ เจ็บหน้าอกมา 4 วันก่อนเข้าโรงพยาบาลซักประวัติจากผู้ปกครองเพิ่มเติมพบว่าเคยมีอาการแบบนี้มาก่อนเมื่อเดือนก่อนและรักษาจนหายไปแล้วแพทย์วินิจฉัยว่าเป็น community-acquired pneumonia
คำถาม: โครงสร้างในข้อใดจัดเป็นยากลุ่ม Respiratory Fluoroquinolone</t>
        </is>
      </c>
      <c r="C130" t="inlineStr">
        <is>
          <t>-</t>
        </is>
      </c>
      <c r="D130" t="inlineStr">
        <is>
          <t>โครงสร้าง Doxycycline (Tetracycline derivative: 4 fused rings พร้อม amide และ phenolic hydroxy groups)</t>
        </is>
      </c>
      <c r="E130" t="inlineStr">
        <is>
          <t>โครงสร้าง Amoxicillin (Penicillin: 4-thia-1-azabicyclo[3.2.0]heptane พร้อม p-hydroxyampicillin side chain)</t>
        </is>
      </c>
      <c r="F130" t="inlineStr">
        <is>
          <t>โครงสร้าง Ciprofloxacin (Fluoroquinolone: 1-cyclopropyl-6-fluoro-4-oxo-7-(piperazin-1-yl)quinoline-3-carboxylic acid)</t>
        </is>
      </c>
      <c r="G130" t="inlineStr">
        <is>
          <t>โครงสร้าง Levofloxacin (Respiratory fluoroquinolone: tricyclic pyridobenzoxazine core with N-methylpiperazine และ fluorine)</t>
        </is>
      </c>
      <c r="H130" t="inlineStr">
        <is>
          <t>โครงสร้าง Ceftriaxone/Cefotaxime (Cephalosporin: cephem core พร้อม aminothiazole และ methoxyimino side chain)</t>
        </is>
      </c>
      <c r="I130" t="inlineStr">
        <is>
          <t>4</t>
        </is>
      </c>
      <c r="J130" t="inlineStr">
        <is>
          <t>✅ คำตอบที่ถูกต้อง: ข้อ ง. โครงสร้าง Levofloxacin (Respiratory fluoroquinolone: tricyclic pyridobenzoxazine core with N-methylpiperazine และ fluorine)
🎯 ทำไมข้อนี้ถึงถูก: Levofloxacin (L-isomer ของ Ofloxacin) และ Moxifloxacin จัดเป็นยากลุ่ม Respiratory Fluoroquinolones เนื่องจากมีโครงสร้างทางเคมีที่เพิ่ม antibacterial activity ต่อเชื้อแกรมบวกและ atypical pathogens ในระบบทางเดินหายใจ โดยเฉพาะ Streptococcus pneumoniae โครงสร้างในข้อ ง คือ Levofloxacin ซึ่งมีวงแหวน tricyclic pyridobenzoxazine core
🔍 ข้ออื่นผิดเพราะอะไร:
• ข้อ ก. Doxycycline เป็นยากลุ่ม Tetracyclines โครงสร้างมี 4 วงแหวน (naphthacene carboxamide core)
• ข้อ ข. Amoxicillin เป็นยากลุ่ม Aminopenicillins โครงสร้างมี thiazolidine ring เชื่อมกับ beta-lactam ring
• ข้อ ค. Ciprofloxacin เป็น 2nd generation fluoroquinolone ที่เด่นต่อเชื้อแกรมลบ (Pseudomonas) แต่ coverage ต่อแกรมบวกในทางเดินหายใจต่ำ จึงไม่จัดเป็น respiratory fluoroquinolone
• ข้อ จ. Ceftriaxone/Cefotaxime เป็นยากลุ่ม Cephalosporins (cephem core)</t>
        </is>
      </c>
      <c r="K130" t="inlineStr">
        <is>
          <t>-</t>
        </is>
      </c>
      <c r="L130" t="inlineStr">
        <is>
          <t>Antibacterial SAR</t>
        </is>
      </c>
      <c r="M130" t="inlineStr">
        <is>
          <t>Product</t>
        </is>
      </c>
      <c r="N130" t="inlineStr">
        <is>
          <t>[SOURCE: Pharma Plus เล่มม่วง 2 - บทที่ 16: Infectious disorders (Section 6: Pneumonia ข้อ 7)] เฉลยข้อ ง</t>
        </is>
      </c>
      <c r="O130" t="inlineStr">
        <is>
          <t>Pharma Plus Review</t>
        </is>
      </c>
      <c r="P130" t="inlineStr">
        <is>
          <t>เล่มม่วง 2 (บทที่ 16: Infectious disorders)</t>
        </is>
      </c>
      <c r="Q130" t="inlineStr">
        <is>
          <t>CASE_P2_INF_C20</t>
        </is>
      </c>
      <c r="R130" t="inlineStr">
        <is>
          <t>Respiratory Fluoroquinolone Chemical Structures</t>
        </is>
      </c>
    </row>
    <row r="131" ht="13.2" customHeight="1" s="49">
      <c r="A131" t="inlineStr">
        <is>
          <t>129</t>
        </is>
      </c>
      <c r="B131" t="inlineStr">
        <is>
          <t>[เด็กหญิงอายุ 10 ขวบ วินิจฉัยเป็น CAP เคยมีอาการเมื่อเดือนก่อน]
เด็กหญิงอายุ10 ขวบรายหนึ่งเข้ารับการรักษาที่โรงพยาบาลด้วยอาการ ไข้ ไอ เจ็บหน้าอกมา 4 วันก่อนเข้าโรงพยาบาลซักประวัติจากผู้ปกครองเพิ่มเติมพบว่าเคยมีอาการแบบนี้มาก่อนเมื่อเดือนก่อนและรักษาจนหายไปแล้วแพทย์วินิจฉัยว่าเป็น community-acquired pneumonia
คำถาม: จากโครงสร้างในข้อ 7 มียาที่ไม่สามารถทนต่อความชื้นกี่ตัว</t>
        </is>
      </c>
      <c r="C131" t="inlineStr">
        <is>
          <t>-</t>
        </is>
      </c>
      <c r="D131" t="inlineStr">
        <is>
          <t>1 ตัว</t>
        </is>
      </c>
      <c r="E131" t="inlineStr">
        <is>
          <t>2 ตัว</t>
        </is>
      </c>
      <c r="F131" t="inlineStr">
        <is>
          <t>3 ตัว</t>
        </is>
      </c>
      <c r="G131" t="inlineStr">
        <is>
          <t>4 ตัว</t>
        </is>
      </c>
      <c r="H131" t="inlineStr">
        <is>
          <t>5 ตัว</t>
        </is>
      </c>
      <c r="I131" t="inlineStr">
        <is>
          <t>2</t>
        </is>
      </c>
      <c r="J131" t="inlineStr">
        <is>
          <t>✅ คำตอบที่ถูกต้อง: ข้อ ข. 2 ตัว
🎯 ทำไมข้อนี้ถึงถูก: ยาที่มีโครงสร้าง Beta-lactam ring (เช่น Amoxicillin และ Cephalosporin ในตัวเลือกของข้อ 7 รวมเป็น 2 ตัว) มีความไวต่อความชื้นสูงมาก (moisture-sensitive) เนื่องจากพันธะ cyclic amide ในวงแหวน beta-lactam มี ring strain สูงและเกิดปฏิกิริยา hydrolysis ถูกเปิดวงแหวนได้ง่ายเมื่อสัมผัสกับความชื้น
🔍 ข้ออื่นผิดเพราะอะไร:
• ข้อ ก. 1 ตัว ไม่ถูกต้องเนื่องจากมีทั้งอนุพันธ์ penicillin และ cephalosporin ในตัวเลือก
• ข้อ ค. 3 ตัว ไม่ถูกต้อง
• ข้อ ง. 4 ตัว ไม่ถูกต้อง
• ข้อ จ. 5 ตัว ไม่ถูกต้อง</t>
        </is>
      </c>
      <c r="K131" t="inlineStr">
        <is>
          <t>-</t>
        </is>
      </c>
      <c r="L131" t="inlineStr">
        <is>
          <t>Drug Stability and Degradation</t>
        </is>
      </c>
      <c r="M131" t="inlineStr">
        <is>
          <t>Product</t>
        </is>
      </c>
      <c r="N131" t="inlineStr">
        <is>
          <t>[SOURCE: Pharma Plus เล่มม่วง 2 - บทที่ 16: Infectious disorders (Section 6: Pneumonia ข้อ 8)] เฉลยข้อ ข</t>
        </is>
      </c>
      <c r="O131" t="inlineStr">
        <is>
          <t>Pharma Plus Review</t>
        </is>
      </c>
      <c r="P131" t="inlineStr">
        <is>
          <t>เล่มม่วง 2 (บทที่ 16: Infectious disorders)</t>
        </is>
      </c>
      <c r="Q131" t="inlineStr">
        <is>
          <t>CASE_P2_INF_C20</t>
        </is>
      </c>
      <c r="R131" t="inlineStr">
        <is>
          <t>Hydrolytic Degradation of Beta-Lactam Antibiotics</t>
        </is>
      </c>
    </row>
    <row r="132" ht="13.2" customHeight="1" s="49">
      <c r="A132" t="inlineStr">
        <is>
          <t>130</t>
        </is>
      </c>
      <c r="B132" t="inlineStr">
        <is>
          <t>[ผู้ป่วยชายไทยอายุ 35 ปี มีอาการไข้สูง หนาวสั่น ไอ ปัสสาวะแสบขัด ถ่ายเหลว crepitation both lung]
ผู้ป่วยชายไทยคู่อายุ 35 ปี เข้ารับการรักษาในโรงพยาบาลด้วยอาการไข้สูง หนาวสั่นก่อนมา 3 วันก่อนมาโรงพยาบาล ผู้ป่วยมีอาการไอมีเสมหะ ปัสสาวะแสบขัด ถ่ายเหลว ผลการตรวจร่างกายพบไข้ 38°C , HR 100 , RR 20 ฟังเสียงปอดพบ crepitation both lung
คำถาม: ลักษณะทางคลินิกของผู้ป่วยรายนี้จัดอยู่ในข้อใด</t>
        </is>
      </c>
      <c r="C132" t="inlineStr">
        <is>
          <t>-</t>
        </is>
      </c>
      <c r="D132" t="inlineStr">
        <is>
          <t>Acute infection</t>
        </is>
      </c>
      <c r="E132" t="inlineStr">
        <is>
          <t>Chronic infection</t>
        </is>
      </c>
      <c r="F132" t="inlineStr">
        <is>
          <t>Multifocal infection</t>
        </is>
      </c>
      <c r="G132" t="inlineStr">
        <is>
          <t>Systemic infection</t>
        </is>
      </c>
      <c r="H132" t="inlineStr">
        <is>
          <t>Subacute infection</t>
        </is>
      </c>
      <c r="I132" t="inlineStr">
        <is>
          <t>4</t>
        </is>
      </c>
      <c r="J132" t="inlineStr">
        <is>
          <t>✅ คำตอบที่ถูกต้อง: ข้อ ง. Systemic infection
🎯 ทำไมข้อนี้ถึงถูก: ผู้ป่วยมีไข้สูง (38°C), หัวใจเต้นเร็ว (HR 100), หายใจเร็ว (RR 20) ร่วมกับมีอาการแสดงการติดเชื้อพร้อมกันหลายระบบ ได้แก่ ทางเดินหายใจ (ไอ, crepitation both lungs), ทางเดินปัสสาวะ (ปัสสาวะแสบขัด) และทางเดินอาหาร (ถ่ายเหลว) ซึ่งบ่งชี้ถึงภาวะการติดเชื้อที่แพร่กระจายหรือตอบสนองทั่วร่างกาย (Systemic infection / Systemic Inflammatory Response)
🔍 ข้ออื่นผิดเพราะอะไร:
• ข้อ ก. Acute infection บ่งบอกเฉพาะระยะเวลาการเกิดที่เฉียบพลัน แต่ไม่ได้ระบุขอบเขตการกระจายตัวของโรค
• ข้อ ข. Chronic infection คือการติดเชื้อเรื้อรังที่ดำเนินมานานเป็นเดือน ซึ่งขัดกับประวัติที่มีอาการเฉียบพลันเพียง 3 วัน
• ข้อ ค. Multifocal infection หมายถึงมีรอยโรคหลายจุด แต่คำว่า Systemic infection ครอบคลุมการตอบสนองทั่วร่างกายตามเกณฑ์ SIRS ได้ชัดเจนที่สุด
• ข้อ จ. Subacute infection หมายถึงการดำเนินโรคกึ่งเฉียบพลัน</t>
        </is>
      </c>
      <c r="K132" t="inlineStr">
        <is>
          <t>-</t>
        </is>
      </c>
      <c r="L132" t="inlineStr">
        <is>
          <t>Infectious Disease Concepts</t>
        </is>
      </c>
      <c r="M132" t="inlineStr">
        <is>
          <t>Clinic</t>
        </is>
      </c>
      <c r="N132" t="inlineStr">
        <is>
          <t>[SOURCE: Pharma Plus เล่มม่วง 2 - บทที่ 16: Infectious disorders (Section 6: Pneumonia ข้อ 9)] เฉลยข้อ ง</t>
        </is>
      </c>
      <c r="O132" t="inlineStr">
        <is>
          <t>Pharma Plus Review</t>
        </is>
      </c>
      <c r="P132" t="inlineStr">
        <is>
          <t>เล่มม่วง 2 (บทที่ 16: Infectious disorders)</t>
        </is>
      </c>
      <c r="Q132" t="inlineStr">
        <is>
          <t>CASE_P2_INF_C21</t>
        </is>
      </c>
      <c r="R132" t="inlineStr">
        <is>
          <t>Systemic Infection and SIRS Criteria</t>
        </is>
      </c>
    </row>
    <row r="133" ht="13.2" customHeight="1" s="49">
      <c r="A133" t="inlineStr">
        <is>
          <t>131</t>
        </is>
      </c>
      <c r="B133" t="inlineStr">
        <is>
          <t>[ผู้ป่วยชายไทยอายุ 35 ปี มีอาการไข้สูง หนาวสั่น ไอ ปัสสาวะแสบขัด ถ่ายเหลว crepitation both lung]
ผู้ป่วยชายไทยคู่อายุ 35 ปี เข้ารับการรักษาในโรงพยาบาลด้วยอาการไข้สูง หนาวสั่นก่อนมา 3 วันก่อนมาโรงพยาบาล ผู้ป่วยมีอาการไอมีเสมหะ ปัสสาวะแสบขัด ถ่ายเหลว ผลการตรวจร่างกายพบไข้ 38°C , HR 100 , RR 20 ฟังเสียงปอดพบ crepitation both lung
คำถาม: จากอาการดังกล่าวคล้องกับโรคติดเชื้อใดน้อยที่สุด</t>
        </is>
      </c>
      <c r="C133" t="inlineStr">
        <is>
          <t>-</t>
        </is>
      </c>
      <c r="D133" t="inlineStr">
        <is>
          <t>Urinary tract infection</t>
        </is>
      </c>
      <c r="E133" t="inlineStr">
        <is>
          <t>Infective diarrhea</t>
        </is>
      </c>
      <c r="F133" t="inlineStr">
        <is>
          <t>Pneumonia</t>
        </is>
      </c>
      <c r="G133" t="inlineStr">
        <is>
          <t>Malaria</t>
        </is>
      </c>
      <c r="H133" t="inlineStr">
        <is>
          <t>ไม่มีข้อใดถูก</t>
        </is>
      </c>
      <c r="I133" t="inlineStr">
        <is>
          <t>4</t>
        </is>
      </c>
      <c r="J133" t="inlineStr">
        <is>
          <t>✅ คำตอบที่ถูกต้อง: ข้อ ง. Malaria
🎯 ทำไมข้อนี้ถึงถูก: ผู้ป่วยมีอาการเฉพาะที่ชัดเจนของระบบทางเดินหายใจ (ไอ, crepitation - สอดคล้องกับ Pneumonia), ทางเดินปัสสาวะ (แสบขัด - สอดคล้องกับ UTI) และทางเดินอาหาร (ถ่ายเหลว - สอดคล้องกับ Infective diarrhea) ในขณะที่ Malaria มักมีอาการไข้จับสั่นเป็นเวลา หนาวสั่น ซีด ม้ามโต โดยไม่มี crepitation ในปอดหรือปัสสาวะแสบขัดเป็นอาการเด่น ดังนั้น Malaria จึงสอดคล้องน้อยที่สุด
🔍 ข้ออื่นผิดเพราะอะไร:
• ข้อ ก. Urinary tract infection สอดคล้องกับอาการปัสสาวะแสบขัด
• ข้อ ข. Infective diarrhea สอดคล้องกับอาการถ่ายเหลวและมีไข้
• ข้อ ค. Pneumonia สอดคล้องกับอาการไอมีเสมหะและฟังปอดพบ crepitation both lungs
• ข้อ จ. ไม่ถูกต้องเพราะมีข้อ ง ที่สอดคล้องน้อยที่สุดชัดเจน</t>
        </is>
      </c>
      <c r="K133" t="inlineStr">
        <is>
          <t>-</t>
        </is>
      </c>
      <c r="L133" t="inlineStr">
        <is>
          <t>Differential Diagnosis</t>
        </is>
      </c>
      <c r="M133" t="inlineStr">
        <is>
          <t>Clinic</t>
        </is>
      </c>
      <c r="N133" t="inlineStr">
        <is>
          <t>[SOURCE: Pharma Plus เล่มม่วง 2 - บทที่ 16: Infectious disorders (Section 6: Pneumonia ข้อ 10)] เฉลยข้อ ง</t>
        </is>
      </c>
      <c r="O133" t="inlineStr">
        <is>
          <t>Pharma Plus Review</t>
        </is>
      </c>
      <c r="P133" t="inlineStr">
        <is>
          <t>เล่มม่วง 2 (บทที่ 16: Infectious disorders)</t>
        </is>
      </c>
      <c r="Q133" t="inlineStr">
        <is>
          <t>CASE_P2_INF_C21</t>
        </is>
      </c>
      <c r="R133" t="inlineStr">
        <is>
          <t>Infection Manifestations and Malaria Differentiation</t>
        </is>
      </c>
    </row>
    <row r="134" ht="13.2" customHeight="1" s="49">
      <c r="A134" t="inlineStr">
        <is>
          <t>132</t>
        </is>
      </c>
      <c r="B134" t="inlineStr">
        <is>
          <t>[ผู้ป่วยชายไทยอายุ 35 ปี มีอาการไข้สูง หนาวสั่น ไอ ปัสสาวะแสบขัด ถ่ายเหลว crepitation both lung]
ผู้ป่วยชายไทยคู่อายุ 35 ปี เข้ารับการรักษาในโรงพยาบาลด้วยอาการไข้สูง หนาวสั่นก่อนมา 3 วันก่อนมาโรงพยาบาล ผู้ป่วยมีอาการไอมีเสมหะ ปัสสาวะแสบขัด ถ่ายเหลว ผลการตรวจร่างกายพบไข้ 38°C , HR 100 , RR 20 ฟังเสียงปอดพบ crepitation both lung
คำถาม: การส่งตรวจทางห้องปฏิบัติการในข้อใดจำเป็นน้อยที่สุดสำหรับการวินิจฉัยโรคติดเชื้อสำหรับผู้ป่วยรายนี้</t>
        </is>
      </c>
      <c r="C134" t="inlineStr">
        <is>
          <t>-</t>
        </is>
      </c>
      <c r="D134" t="inlineStr">
        <is>
          <t>Sputum examination</t>
        </is>
      </c>
      <c r="E134" t="inlineStr">
        <is>
          <t>Urinalysis</t>
        </is>
      </c>
      <c r="F134" t="inlineStr">
        <is>
          <t>Chest X - ray</t>
        </is>
      </c>
      <c r="G134" t="inlineStr">
        <is>
          <t>White blood cell differentiation</t>
        </is>
      </c>
      <c r="H134" t="inlineStr">
        <is>
          <t>Stool examination</t>
        </is>
      </c>
      <c r="I134" t="inlineStr">
        <is>
          <t>4</t>
        </is>
      </c>
      <c r="J134" t="inlineStr">
        <is>
          <t>✅ คำตอบที่ถูกต้อง: ข้อ ง. White blood cell differentiation
🎯 ทำไมข้อนี้ถึงถูก: ในการวินิจฉัยแหล่งที่มาของการติดเชื้อเฉพาะที่ (source of infection) การส่งตรวจสิ่งส่งตรวจโดยตรงจากตำแหน่งที่มีอาการ ได้แก่ ตรวจเสมหะ (Sputum exam), ปัสสาวะ (Urinalysis), อุจจาระ (Stool exam) และภาพถ่ายรังสีปอด (Chest X-ray) มีความจำเป็นอย่างยิ่ง ส่วน White blood cell differentiation ช่วยบ่งชี้เพียงการตอบสนองของการอักเสบในภาพรวม แต่ไม่สามารถระบุตำแหน่งหรือชนิดของเชื้อก่อโรคได้เฉพาะเจาะจง จึงจำเป็นน้อยที่สุดในการระบุตำแหน่งโรค
🔍 ข้ออื่นผิดเพราะอะไร:
• ข้อ ก. Sputum examination จำเป็นเพื่อระบุเชื้อก่อโรคในปอด
• ข้อ ข. Urinalysis จำเป็นเพื่อยืนยันภาวะการติดเชื้อในทางเดินปัสสาวะ
• ข้อ ค. Chest X-ray จำเป็นเพื่อยืนยันการมี infiltration ในเนื้อปอด
• ข้อ จ. Stool examination จำเป็นเพื่อตรวจหาเม็ดเลือดขาวหรือเชื้อก่อโรคในทางเดินอาหาร</t>
        </is>
      </c>
      <c r="K134" t="inlineStr">
        <is>
          <t>-</t>
        </is>
      </c>
      <c r="L134" t="inlineStr">
        <is>
          <t>Laboratory Investigations</t>
        </is>
      </c>
      <c r="M134" t="inlineStr">
        <is>
          <t>Clinic</t>
        </is>
      </c>
      <c r="N134" t="inlineStr">
        <is>
          <t>[SOURCE: Pharma Plus เล่มม่วง 2 - บทที่ 16: Infectious disorders (Section 6: Pneumonia ข้อ 11)] เฉลยข้อ ง</t>
        </is>
      </c>
      <c r="O134" t="inlineStr">
        <is>
          <t>Pharma Plus Review</t>
        </is>
      </c>
      <c r="P134" t="inlineStr">
        <is>
          <t>เล่มม่วง 2 (บทที่ 16: Infectious disorders)</t>
        </is>
      </c>
      <c r="Q134" t="inlineStr">
        <is>
          <t>CASE_P2_INF_C21</t>
        </is>
      </c>
      <c r="R134" t="inlineStr">
        <is>
          <t>Diagnostic Workup for Multifocal Infection</t>
        </is>
      </c>
    </row>
    <row r="135" ht="13.2" customHeight="1" s="49">
      <c r="A135" t="inlineStr">
        <is>
          <t>133</t>
        </is>
      </c>
      <c r="B135" t="inlineStr">
        <is>
          <t>[ผู้ป่วยชายไทยอายุ 35 ปี มีอาการไข้สูง หนาวสั่น ไอ ปัสสาวะแสบขัด ถ่ายเหลว crepitation both lung]
ผู้ป่วยชายไทยคู่อายุ 35 ปี เข้ารับการรักษาในโรงพยาบาลด้วยอาการไข้สูง หนาวสั่นก่อนมา 3 วันก่อนมาโรงพยาบาล ผู้ป่วยมีอาการไอมีเสมหะ ปัสสาวะแสบขัด ถ่ายเหลว ผลการตรวจร่างกายพบไข้ 38°C , HR 100 , RR 20 ฟังเสียงปอดพบ crepitation both lung
คำถาม: หากพบว่าผู้ป่วยรายนี้มีการติดเชื้อแกรมบวก (Streptococcus pneumoniae จากเสมหะ) ซึ่งดื้อต่อยา penicillin G ยาต้านจุลชีพที่สามารถใช้ในการรักษาสำหรับผู้ป่วยรายนี้คือข้อใด</t>
        </is>
      </c>
      <c r="C135" t="inlineStr">
        <is>
          <t>-</t>
        </is>
      </c>
      <c r="D135" t="inlineStr">
        <is>
          <t>Azithromycin</t>
        </is>
      </c>
      <c r="E135" t="inlineStr">
        <is>
          <t>Co-amoxiclav</t>
        </is>
      </c>
      <c r="F135" t="inlineStr">
        <is>
          <t>Levofloxacin</t>
        </is>
      </c>
      <c r="G135" t="inlineStr">
        <is>
          <t>Linezolid</t>
        </is>
      </c>
      <c r="H135" t="inlineStr">
        <is>
          <t>ถูกทุกข้อ</t>
        </is>
      </c>
      <c r="I135" t="inlineStr">
        <is>
          <t>3</t>
        </is>
      </c>
      <c r="J135" t="inlineStr">
        <is>
          <t>✅ คำตอบที่ถูกต้อง: ข้อ ค. Levofloxacin
🎯 ทำไมข้อนี้ถึงถูก: Levofloxacin เป็นยาปฏิชีวนะกลุ่ม Respiratory fluoroquinolones ที่มีฤทธิ์ฆ่าเชื้อ Streptococcus pneumoniae ที่ดื้อต่อ Penicillin G ได้อย่างมีประสิทธิภาพสูง โดยไม่อาศัยการจับกับ PBPs จึงไม่ได้รับผลกระทบจากการกลายพันธุ์ของ PBPs
🔍 ข้ออื่นผิดเพราะอะไร:
• ข้อ ก. Azithromycin มีอัตราการดื้อยาร่วมกับ penicillin ใน S. pneumoniae สูง จึงไม่แนะนำให้ใช้เดี่ยวๆ สำหรับ PRSP
• ข้อ ข. Co-amoxiclav อาจใช้ไม่ได้ผลหากเชื้อดื้อต่อ penicillin ระดับสูง (high-level resistance)
• ข้อ ง. Linezolid เป็นยาสำรองสำหรับ MRSA หรือ VRE ไม่ใช่ first-line สำหรับ PRSP ในผู้ป่วยทั่วไป
• ข้อ จ. ไม่ถูกต้องเพราะไม่ใช่ทุกตัวเลือกที่จะใช้ได้อย่างเหมาะสม</t>
        </is>
      </c>
      <c r="K135" t="inlineStr">
        <is>
          <t>-</t>
        </is>
      </c>
      <c r="L135" t="inlineStr">
        <is>
          <t>Pneumonia</t>
        </is>
      </c>
      <c r="M135" t="inlineStr">
        <is>
          <t>Clinic</t>
        </is>
      </c>
      <c r="N135" t="inlineStr">
        <is>
          <t>[SOURCE: Pharma Plus เล่มม่วง 2 - บทที่ 16: Infectious disorders (Section 6: Pneumonia ข้อ 12)] เฉลยข้อ ค</t>
        </is>
      </c>
      <c r="O135" t="inlineStr">
        <is>
          <t>Pharma Plus Review</t>
        </is>
      </c>
      <c r="P135" t="inlineStr">
        <is>
          <t>เล่มม่วง 2 (บทที่ 16: Infectious disorders)</t>
        </is>
      </c>
      <c r="Q135" t="inlineStr">
        <is>
          <t>CASE_P2_INF_C21</t>
        </is>
      </c>
      <c r="R135" t="inlineStr">
        <is>
          <t>Antimicrobial Options for Penicillin-Resistant S. pneumoniae</t>
        </is>
      </c>
    </row>
    <row r="136" ht="13.2" customHeight="1" s="49">
      <c r="A136" t="inlineStr">
        <is>
          <t>134</t>
        </is>
      </c>
      <c r="B136" t="inlineStr">
        <is>
          <t>ผู้ป่วยเด็กอายุ 10 ปี ติดเชื้อ H. influenzae ในทางเดินหายใจ แพ้ยา penicillin แบบ anaphylaxis
คำถาม: หากผู้ป่วยเด็กอายุ 10 ปี มีการติดเชื้อ H. influenzae ในระบบทางเดินหายใจ และผู้ป่วยมี ประวัติแพ้ยา penicillin แบบ anaphylaxis ยาที่ควรเลือกใช้สำหรับผู้ป่วยรายนี้คือยาใด</t>
        </is>
      </c>
      <c r="C136" t="inlineStr">
        <is>
          <t>-</t>
        </is>
      </c>
      <c r="D136" t="inlineStr">
        <is>
          <t>Erythromycin</t>
        </is>
      </c>
      <c r="E136" t="inlineStr">
        <is>
          <t>Levofloxacin</t>
        </is>
      </c>
      <c r="F136" t="inlineStr">
        <is>
          <t>Azithromycin</t>
        </is>
      </c>
      <c r="G136" t="inlineStr">
        <is>
          <t>Chloramphenicol</t>
        </is>
      </c>
      <c r="H136" t="inlineStr">
        <is>
          <t>Cephalexin</t>
        </is>
      </c>
      <c r="I136" t="inlineStr">
        <is>
          <t>3</t>
        </is>
      </c>
      <c r="J136" t="inlineStr">
        <is>
          <t>✅ คำตอบที่ถูกต้อง: ข้อ ค. Azithromycin
🎯 ทำไมข้อนี้ถึงถูก: ในผู้ป่วยเด็กที่มีประวัติแพ้ยากลุ่ม Penicillin แบบรุนแรงชนิด Anaphylaxis (IgE-mediated type I hypersensitivity) ห้ามใช้ยากลุ่ม beta-lactams ทั้งหมดรวมถึง cephalosporins ยาที่เหมาะสมและปลอดภัยในการรักษาการติดเชื้อ Haemophilus influenzae ในทางเดินหายใจของเด็กคือ Azithromycin (macrolides) ส่วน Levofloxacin มีข้อควรระวังเรื่องผลต่อกระดูกอ่อนและข้อ (arthropathy) ในเด็ก
🔍 ข้ออื่นผิดเพราะอะไร:
• ข้อ ก. Erythromycin มีฤทธิ์ต่อ Haemophilus influenzae ต่ำมาก ไม่แนะนำให้ใช้รักษาการติดเชื้อ H. influenzae
• ข้อ ข. Levofloxacin มีข้อจำกัดในการใช้ในผู้ป่วยเด็กอายุต่ำกว่า 18 ปี เนื่องจากความเสี่ยงต่อ musculoskeletal toxicity (เฉลยตัวเล่มระบุ ข ค)
• ข้อ ง. Chloramphenicol มีพิษกดไขกระดูก (bone marrow suppression/aplastic anemia) และ Gray baby syndrome ไม่ใช่ยาทางเลือกแรก
• ข้อ จ. Cephalexin ห้ามใช้เนื่องจากผู้ป่วยมีประวัติแพ้ penicillin แบบ anaphylaxis ซึ่งมีความเสี่ยงต่อ cross-reactivity</t>
        </is>
      </c>
      <c r="K136" t="inlineStr">
        <is>
          <t>-</t>
        </is>
      </c>
      <c r="L136" t="inlineStr">
        <is>
          <t>Pneumonia</t>
        </is>
      </c>
      <c r="M136" t="inlineStr">
        <is>
          <t>Clinic</t>
        </is>
      </c>
      <c r="N136" t="inlineStr">
        <is>
          <t>[SOURCE: Pharma Plus เล่มม่วง 2 - บทที่ 16: Infectious disorders (Section 6: Pneumonia ข้อ 13)] เฉลยข้อ ค (เฉลยตัวเล่มระบุ ข ค)</t>
        </is>
      </c>
      <c r="O136" t="inlineStr">
        <is>
          <t>Pharma Plus Review</t>
        </is>
      </c>
      <c r="P136" t="inlineStr">
        <is>
          <t>เล่มม่วง 2 (บทที่ 16: Infectious disorders)</t>
        </is>
      </c>
      <c r="Q136" t="inlineStr">
        <is>
          <t>-</t>
        </is>
      </c>
      <c r="R136" t="inlineStr">
        <is>
          <t>H. influenzae Infection in Penicillin Anaphylaxis</t>
        </is>
      </c>
    </row>
    <row r="137" ht="13.2" customHeight="1" s="49">
      <c r="A137" t="inlineStr">
        <is>
          <t>135</t>
        </is>
      </c>
      <c r="B137" t="inlineStr">
        <is>
          <t>[ผู้ป่วยชายไทยอายุ 30 ปี มีไข้สูง ไอมีเสมหะปนเลือด หายใจหอบเหนื่อย pulmonary infiltration both lung]
ผู้ป่วยชายไทยอายุ 30 ปี มาโรงพยาบาลด้วยอาการไข้สูง ไอมีเสมหะ เสมหะมีเลือดปนบ้างเล็กน้อย เจ็บคอ หายใจหอบเหนื่อย มานาน 3 วัน ผลการตรวจร่างกายพบอุณหภูมิกาย 39°C อัตราการหายใจ 30 ครั้ง/นาที ผลการถ่ายภาพรังสีทรวงอกพบ pulmonary infiltration both lung แพทย์รับผู้ป่วยเข้ารับการรักษาโรงพยาบาลผู้ป่วยให้ข้อมูลเพิ่มเติมว่าเมื่อ 1 ปี ที่แล้วผู้ป่วยได้ติดต่อกลับไปที่โรงพยาบาลอีก
คำถาม: ลักษณะทางคลินิกในข้อใดที่สอดคล้องกับโรคปอดอักเสบมากที่สุด</t>
        </is>
      </c>
      <c r="C137" t="inlineStr">
        <is>
          <t>-</t>
        </is>
      </c>
      <c r="D137" t="inlineStr">
        <is>
          <t>ไข้สูง</t>
        </is>
      </c>
      <c r="E137" t="inlineStr">
        <is>
          <t>ไอมีเสมหะมีเลือดปน</t>
        </is>
      </c>
      <c r="F137" t="inlineStr">
        <is>
          <t>เจ็บคอ</t>
        </is>
      </c>
      <c r="G137" t="inlineStr">
        <is>
          <t>หายใจหอบเหนื่อย</t>
        </is>
      </c>
      <c r="H137" t="inlineStr">
        <is>
          <t>ภาพถ่ายรังสีทรวงอก</t>
        </is>
      </c>
      <c r="I137" t="inlineStr">
        <is>
          <t>5</t>
        </is>
      </c>
      <c r="J137" t="inlineStr">
        <is>
          <t>✅ คำตอบที่ถูกต้อง: ข้อ จ. ภาพถ่ายรังสีทรวงอก
🎯 ทำไมข้อนี้ถึงถูก: เกณฑ์มาตรฐานสำคัญที่สุด (gold standard clinical finding) ในการยืนยันการวินิจฉัยโรคปอดอักเสบ (Pneumonia) คือการตรวจพบรอยโรคปอดอักเสบใหม่บนภาพถ่ายรังสีทรวงอก (Chest radiograph: new pulmonary infiltrate/consolidation) ร่วมกับอาการทางคลินิกของการติดเชื้อทางเดินหายใจเฉียบพลัน
🔍 ข้ออื่นผิดเพราะอะไร:
• ข้อ ก. ไข้สูง เป็นอาการทั่วไปของการติดเชื้อในระบบใดก็ได้ ไม่จำเพาะต่อปอดอักเสบ
• ข้อ ข. ไอมีเสมหะปนเลือด พบได้ในหลายภาวะ เช่น หลอดลมอักเสบ วัณโรค มะเร็งปอด
• ข้อ ค. เจ็บคอ เป็นอาการของการติดเชื้อทางเดินหายใจส่วนบน (URI)
• ข้อ ง. หายใจหอบเหนื่อย พบได้ในภาวะหัวใจวาย น้ำท่วมปอด โรคหอบหืด หรือ COPD exacerbation</t>
        </is>
      </c>
      <c r="K137" t="inlineStr">
        <is>
          <t>-</t>
        </is>
      </c>
      <c r="L137" t="inlineStr">
        <is>
          <t>Pneumonia</t>
        </is>
      </c>
      <c r="M137" t="inlineStr">
        <is>
          <t>Clinic</t>
        </is>
      </c>
      <c r="N137" t="inlineStr">
        <is>
          <t>[SOURCE: Pharma Plus เล่มม่วง 2 - บทที่ 16: Infectious disorders (Section 6: Pneumonia ข้อ 14)] เฉลยข้อ จ</t>
        </is>
      </c>
      <c r="O137" t="inlineStr">
        <is>
          <t>Pharma Plus Review</t>
        </is>
      </c>
      <c r="P137" t="inlineStr">
        <is>
          <t>เล่มม่วง 2 (บทที่ 16: Infectious disorders)</t>
        </is>
      </c>
      <c r="Q137" t="inlineStr">
        <is>
          <t>CASE_P2_INF_C22</t>
        </is>
      </c>
      <c r="R137" t="inlineStr">
        <is>
          <t>Definitive Diagnostic Criteria for Pneumonia</t>
        </is>
      </c>
    </row>
    <row r="138" ht="13.2" customHeight="1" s="49">
      <c r="A138" t="inlineStr">
        <is>
          <t>136</t>
        </is>
      </c>
      <c r="B138" t="inlineStr">
        <is>
          <t>[ผู้ป่วยชายไทยอายุ 30 ปี มีไข้สูง ไอมีเสมหะปนเลือด หายใจหอบเหนื่อย pulmonary infiltration both lung]
ผู้ป่วยชายไทยอายุ 30 ปี มาโรงพยาบาลด้วยอาการไข้สูง ไอมีเสมหะ เสมหะมีเลือดปนบ้างเล็กน้อย เจ็บคอ หายใจหอบเหนื่อย มานาน 3 วัน ผลการตรวจร่างกายพบอุณหภูมิกาย 39°C อัตราการหายใจ 30 ครั้ง/นาที ผลการถ่ายภาพรังสีทรวงอกพบ pulmonary infiltration both lung แพทย์รับผู้ป่วยเข้ารับการรักษาโรงพยาบาลผู้ป่วยให้ข้อมูลเพิ่มเติมว่าเมื่อ 1 ปี ที่แล้วผู้ป่วยได้ติดต่อกลับไปที่โรงพยาบาลอีก
คำถาม: เชื้อที่เป็นสาเหตุของภาวะปอดอักเสบนอกโรงพยาบาล (community – acquired pneumonia) ที่พบได้บ่อยที่สุดคือเชื้อใด</t>
        </is>
      </c>
      <c r="C138" t="inlineStr">
        <is>
          <t>-</t>
        </is>
      </c>
      <c r="D138" t="inlineStr">
        <is>
          <t>Staphylococcus aureus</t>
        </is>
      </c>
      <c r="E138" t="inlineStr">
        <is>
          <t>Streptococcus pneumoniae</t>
        </is>
      </c>
      <c r="F138" t="inlineStr">
        <is>
          <t>Pseudomonas aeruginosa</t>
        </is>
      </c>
      <c r="G138" t="inlineStr">
        <is>
          <t>Influenzae virus</t>
        </is>
      </c>
      <c r="H138" t="inlineStr">
        <is>
          <t>Mycobacterium tuberculosis</t>
        </is>
      </c>
      <c r="I138" t="inlineStr">
        <is>
          <t>2</t>
        </is>
      </c>
      <c r="J138" t="inlineStr">
        <is>
          <t>✅ คำตอบที่ถูกต้อง: ข้อ ข. Streptococcus pneumoniae
🎯 ทำไมข้อนี้ถึงถูก: Streptococcus pneumoniae (Pneumococcus) เป็นเชื้อแบคทีเรียสาเหตุที่พบบ่อยที่สุดของภาวะปอดอักเสบติดเชื้อในชุมชน (Community-Acquired Pneumonia - CAP) ในทุกกลุ่มอายุทั่วโลก
🔍 ข้ออื่นผิดเพราะอะไร:
• ข้อ ก. Staphylococcus aureus มักพบเป็นสาเหตุของ hospital-acquired pneumonia หรือ secondary bacterial pneumonia ตามหลังไข้หวัดใหญ่
• ข้อ ค. Pseudomonas aeruginosa เป็นเชื้อสาเหตุของ nosocomial pneumonia หรือผู้ป่วยที่มี structural lung disease เช่น bronchiectasis
• ข้อ ง. Influenza virus เป็นไวรัสสาเหตุที่พบบ่อยแต่เชื้อแบคทีเรียโดยรวม S. pneumoniae ยังคงเป็นสาเหตุหลักอันดับหนึ่ง
• ข้อ จ. Mycobacterium tuberculosis ก่อให้เกิดวัณโรคปอดซึ่งมีการดำเนินโรคแบบเรื้อรังกึ่งเฉียบพลัน ไม่ใช่ typical acute CAP</t>
        </is>
      </c>
      <c r="K138" t="inlineStr">
        <is>
          <t>-</t>
        </is>
      </c>
      <c r="L138" t="inlineStr">
        <is>
          <t>Pneumonia</t>
        </is>
      </c>
      <c r="M138" t="inlineStr">
        <is>
          <t>Clinic</t>
        </is>
      </c>
      <c r="N138" t="inlineStr">
        <is>
          <t>[SOURCE: Pharma Plus เล่มม่วง 2 - บทที่ 16: Infectious disorders (Section 6: Pneumonia ข้อ 15)] เฉลยข้อ ข</t>
        </is>
      </c>
      <c r="O138" t="inlineStr">
        <is>
          <t>Pharma Plus Review</t>
        </is>
      </c>
      <c r="P138" t="inlineStr">
        <is>
          <t>เล่มม่วง 2 (บทที่ 16: Infectious disorders)</t>
        </is>
      </c>
      <c r="Q138" t="inlineStr">
        <is>
          <t>CASE_P2_INF_C22</t>
        </is>
      </c>
      <c r="R138" t="inlineStr">
        <is>
          <t>Etiology of Community-Acquired Pneumonia</t>
        </is>
      </c>
    </row>
    <row r="139" ht="13.2" customHeight="1" s="49">
      <c r="A139" t="inlineStr">
        <is>
          <t>137</t>
        </is>
      </c>
      <c r="B139" t="inlineStr">
        <is>
          <t>[ผู้ป่วยชายไทยอายุ 30 ปี มีไข้สูง ไอมีเสมหะปนเลือด หายใจหอบเหนื่อย pulmonary infiltration both lung]
ผู้ป่วยชายไทยอายุ 30 ปี มาโรงพยาบาลด้วยอาการไข้สูง ไอมีเสมหะ เสมหะมีเลือดปนบ้างเล็กน้อย เจ็บคอ หายใจหอบเหนื่อย มานาน 3 วัน ผลการตรวจร่างกายพบอุณหภูมิกาย 39°C อัตราการหายใจ 30 ครั้ง/นาที ผลการถ่ายภาพรังสีทรวงอกพบ pulmonary infiltration both lung แพทย์รับผู้ป่วยเข้ารับการรักษาโรงพยาบาลผู้ป่วยให้ข้อมูลเพิ่มเติมว่าเมื่อ 1 ปี ที่แล้วผู้ป่วยได้ติดต่อกลับไปที่โรงพยาบาลอีก
คำถาม: ยาในข้อใดที่เหมาะสมที่สุดสำหรับรักษาการติดเชื้อสำหรับผู้ป่วยรายนี้</t>
        </is>
      </c>
      <c r="C139" t="inlineStr">
        <is>
          <t>-</t>
        </is>
      </c>
      <c r="D139" t="inlineStr">
        <is>
          <t>Doxycycline ชนิดรับประทาน</t>
        </is>
      </c>
      <c r="E139" t="inlineStr">
        <is>
          <t>Levofloxacin ชนิดรับประทาน</t>
        </is>
      </c>
      <c r="F139" t="inlineStr">
        <is>
          <t>Penicillin G ชนิดฉีด ร่วมกับยา erythromycin ชนิดรับประทาน</t>
        </is>
      </c>
      <c r="G139" t="inlineStr">
        <is>
          <t>Levofloxcin ชนิดฉีด ร่วมกับยา erythromycin ชนิดรับประทาน</t>
        </is>
      </c>
      <c r="H139" t="inlineStr">
        <is>
          <t>Cefazolin ชนิดฉีด ร่วมกับยา gentamicin ชนิดฉีด</t>
        </is>
      </c>
      <c r="I139" t="inlineStr">
        <is>
          <t>2</t>
        </is>
      </c>
      <c r="J139" t="inlineStr">
        <is>
          <t>✅ คำตอบที่ถูกต้อง: ข้อ ข. Levofloxacin ชนิดรับประทาน
🎯 ทำไมข้อนี้ถึงถูก: ผู้ป่วยมีภาวะปอดอักเสบทั้งสองข้าง (bilateral infiltration) และมีอาการหอบเหนื่อยรุนแรง แต่หากสามารถรับประทานยาได้ การให้ยากลุ่ม Respiratory fluoroquinolones เช่น Levofloxacin มี bioavailability สูงมากเกือบ 100% สามารถให้ชนิดรับประทานทดแทนยาฉีดได้ และครอบคลุมทั้ง typical และ atypical pathogens
🔍 ข้ออื่นผิดเพราะอะไร:
• ข้อ ก. Doxycycline ชนิดรับประทานขนานเดี่ยวไม่เพียงพอสำหรับผู้ป่วย CAP ที่มีอาการรุนแรงและปอดอักเสบสองข้าง
• ข้อ ค. Penicillin G ไม่ครอบคลุม atypical pathogens และ S. pneumoniae ปัจจุบันดื้อต่อ penicillin สูง
• ข้อ ง. การให้ Levofloxacin ร่วมกับ Erythromycin ซ้ำซ้อนและเพิ่มความเสี่ยงต่อ QT prolongation รุนแรง
• ข้อ จ. Cefazolin ร่วมกับ Gentamicin ไม่ครอบคลุม atypical pathogens และ S. pneumoniae ได้ดีพอ</t>
        </is>
      </c>
      <c r="K139" t="inlineStr">
        <is>
          <t>-</t>
        </is>
      </c>
      <c r="L139" t="inlineStr">
        <is>
          <t>Pneumonia</t>
        </is>
      </c>
      <c r="M139" t="inlineStr">
        <is>
          <t>Clinic</t>
        </is>
      </c>
      <c r="N139" t="inlineStr">
        <is>
          <t>[SOURCE: Pharma Plus เล่มม่วง 2 - บทที่ 16: Infectious disorders (Section 6: Pneumonia ข้อ 16)] เฉลยข้อ ข</t>
        </is>
      </c>
      <c r="O139" t="inlineStr">
        <is>
          <t>Pharma Plus Review</t>
        </is>
      </c>
      <c r="P139" t="inlineStr">
        <is>
          <t>เล่มม่วง 2 (บทที่ 16: Infectious disorders)</t>
        </is>
      </c>
      <c r="Q139" t="inlineStr">
        <is>
          <t>CASE_P2_INF_C22</t>
        </is>
      </c>
      <c r="R139" t="inlineStr">
        <is>
          <t>Empiric Inpatient CAP Treatment Selection</t>
        </is>
      </c>
    </row>
    <row r="140" ht="13.2" customHeight="1" s="49">
      <c r="A140" t="inlineStr">
        <is>
          <t>138</t>
        </is>
      </c>
      <c r="B140" t="inlineStr">
        <is>
          <t>[ชายไทยอายุ 30 ปี เป็น CAP ตรวจพบเชื้อ H. influenzae]
ชายไทยอายุ 30 ปี เป็น CAP ผลการวินิจฉัยเป็นเชื้อ H. influenza
คำถาม: Drug of choice คืออะไร</t>
        </is>
      </c>
      <c r="C140" t="inlineStr">
        <is>
          <t>-</t>
        </is>
      </c>
      <c r="D140" t="inlineStr">
        <is>
          <t>Erythromycin</t>
        </is>
      </c>
      <c r="E140" t="inlineStr">
        <is>
          <t>Cefazolin</t>
        </is>
      </c>
      <c r="F140" t="inlineStr">
        <is>
          <t>Gentamycin</t>
        </is>
      </c>
      <c r="G140" t="inlineStr">
        <is>
          <t>Ciproflocxacin</t>
        </is>
      </c>
      <c r="H140" t="inlineStr">
        <is>
          <t>Penicillin G</t>
        </is>
      </c>
      <c r="I140" t="inlineStr">
        <is>
          <t>4</t>
        </is>
      </c>
      <c r="J140" t="inlineStr">
        <is>
          <t>✅ คำตอบที่ถูกต้อง: ข้อ ง. Ciprofloxacin
🎯 ทำไมข้อนี้ถึงถูก: เชื้อ Haemophilus influenzae เป็นแบคทีเรียแกรมลบรูปแท่งขนาดเล็ก (Gram-negative coccobacillus) ซึ่งสร้างเอนไซม์ beta-lactamase ได้บ่อย ยากลุ่ม Fluoroquinolones เช่น Ciprofloxacin หรือ Levofloxacin มีฤทธิ์ฆ่าเชื้อ H. influenzae ได้ดีเยี่ยม ในตัวเลือกที่ให้มา Ciprofloxacin จึงเป็นยาที่มี coverage ต่อ H. influenzae เด่นชัดที่สุด
🔍 ข้ออื่นผิดเพราะอะไร:
• ข้อ ก. Erythromycin มีฤทธิ์ต้านเชื้อ H. influenzae ไม่ดี
• ข้อ ข. Cefazolin เป็น 1st generation cephalosporin มี spectrum เด่นเฉพาะแกรมบวก ไม่ครอบคลุม H. influenzae
• ข้อ ค. Gentamicin ไม่ใช่ first-line drug of choice สำหรับ community-acquired H. influenzae pneumonia
• ข้อ จ. Penicillin G ใช้ไม่ได้ผลเนื่องจาก H. influenzae ดื้อยาผ่านการสร้าง beta-lactamase ได้สูง</t>
        </is>
      </c>
      <c r="K140" t="inlineStr">
        <is>
          <t>-</t>
        </is>
      </c>
      <c r="L140" t="inlineStr">
        <is>
          <t>Pneumonia</t>
        </is>
      </c>
      <c r="M140" t="inlineStr">
        <is>
          <t>Clinic</t>
        </is>
      </c>
      <c r="N140" t="inlineStr">
        <is>
          <t>[SOURCE: Pharma Plus เล่มม่วง 2 - บทที่ 16: Infectious disorders (Section 6: Pneumonia ข้อ 17)] เฉลยข้อ ง</t>
        </is>
      </c>
      <c r="O140" t="inlineStr">
        <is>
          <t>Pharma Plus Review</t>
        </is>
      </c>
      <c r="P140" t="inlineStr">
        <is>
          <t>เล่มม่วง 2 (บทที่ 16: Infectious disorders)</t>
        </is>
      </c>
      <c r="Q140" t="inlineStr">
        <is>
          <t>CASE_P2_INF_C23</t>
        </is>
      </c>
      <c r="R140" t="inlineStr">
        <is>
          <t>Haemophilus influenzae Pneumonia Drug of Choice</t>
        </is>
      </c>
    </row>
    <row r="141" ht="13.2" customHeight="1" s="49">
      <c r="A141" t="inlineStr">
        <is>
          <t>139</t>
        </is>
      </c>
      <c r="B141" t="inlineStr">
        <is>
          <t>[ชายไทยอายุ 30 ปี เป็น CAP ตรวจพบเชื้อ H. influenzae]
ชายไทยอายุ 30 ปี เป็น CAP ผลการวินิจฉัยเป็นเชื้อ H. influenza
คำถาม: ขนาดยาที่ใช้คือจากข้อ 17 คืออะไร</t>
        </is>
      </c>
      <c r="C141" t="inlineStr">
        <is>
          <t>-</t>
        </is>
      </c>
      <c r="D141" t="inlineStr">
        <is>
          <t>1-2 g IV q 6 hr</t>
        </is>
      </c>
      <c r="E141" t="inlineStr">
        <is>
          <t>600-900 mg IV q 6 hr</t>
        </is>
      </c>
      <c r="F141" t="inlineStr">
        <is>
          <t>1-2 g IV q 12 hr</t>
        </is>
      </c>
      <c r="G141" t="inlineStr">
        <is>
          <t>1.7 m/kg/d IV q 8 hr</t>
        </is>
      </c>
      <c r="H141" t="inlineStr">
        <is>
          <t>250-500 IV mg q 8 hr</t>
        </is>
      </c>
      <c r="I141" t="inlineStr">
        <is>
          <t>1</t>
        </is>
      </c>
      <c r="J141" t="inlineStr">
        <is>
          <t>✅ คำตอบที่ถูกต้อง: ข้อ ก. 1-2 g IV q 6 hr
🎯 ทำไมข้อนี้ถึงถูก: ขนาดยาทางหลอดเลือดดำมาตรฐานสำหรับยาปฏิชีวนะกลุ่มเบต้า-แลคแตมที่ใช้รักษา severe H. influenzae infection ในโรงพยาบาล (เช่น Ampicillin 1-2 g IV q 6 hr หรือ Cefotaxime 1-2 g IV q 6-8 hr) จะให้ในขนาด 1-2 g IV ทุก 6 ชั่วโมง
🔍 ข้ออื่นผิดเพราะอะไร:
• ข้อ ข. 600-900 mg IV q 6 hr เป็นขนาดยาของ Clindamycin ซึ่งไม่มีฤทธิ์ต่อ H. influenzae
• ข้อ ค. 1-2 g IV q 12 hr เป็นช่วงเวลาการให้ยาของ Ceftriaxone หรือ Cefazolin
• ข้อ ง. 1.7 mg/kg/dose IV q 8 hr เป็นขนาดยาของ Gentamicin (aminoglycosides)
• ข้อ จ. 250-500 mg IV q 8 hr เป็นขนาดยาของ Ciprofloxacin หรือ Metronidazole</t>
        </is>
      </c>
      <c r="K141" t="inlineStr">
        <is>
          <t>-</t>
        </is>
      </c>
      <c r="L141" t="inlineStr">
        <is>
          <t>Pneumonia</t>
        </is>
      </c>
      <c r="M141" t="inlineStr">
        <is>
          <t>Clinic</t>
        </is>
      </c>
      <c r="N141" t="inlineStr">
        <is>
          <t>[SOURCE: Pharma Plus เล่มม่วง 2 - บทที่ 16: Infectious disorders (Section 6: Pneumonia ข้อ 18)] เฉลยข้อ ก</t>
        </is>
      </c>
      <c r="O141" t="inlineStr">
        <is>
          <t>Pharma Plus Review</t>
        </is>
      </c>
      <c r="P141" t="inlineStr">
        <is>
          <t>เล่มม่วง 2 (บทที่ 16: Infectious disorders)</t>
        </is>
      </c>
      <c r="Q141" t="inlineStr">
        <is>
          <t>CASE_P2_INF_C23</t>
        </is>
      </c>
      <c r="R141" t="inlineStr">
        <is>
          <t>Antibiotic Dosing Regimens for Respiratory Infections</t>
        </is>
      </c>
    </row>
    <row r="142" ht="13.2" customHeight="1" s="49">
      <c r="A142" t="inlineStr">
        <is>
          <t>140</t>
        </is>
      </c>
      <c r="B142"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Augmentin มีกลไกการออกฤทธิ์เป็นอย่างไร</t>
        </is>
      </c>
      <c r="C142" t="inlineStr">
        <is>
          <t>-</t>
        </is>
      </c>
      <c r="D142" t="inlineStr">
        <is>
          <t>ขัดขวางการสร้างผนังเซลล์</t>
        </is>
      </c>
      <c r="E142" t="inlineStr">
        <is>
          <t>ขัดขวางการสร้างผนังหุ้มเซลล์</t>
        </is>
      </c>
      <c r="F142" t="inlineStr">
        <is>
          <t>ขัดขวางการสร้าง folic acid</t>
        </is>
      </c>
      <c r="G142" t="inlineStr">
        <is>
          <t>ขัดขวางการสังเคราะห์ nucleic acid</t>
        </is>
      </c>
      <c r="H142" t="inlineStr">
        <is>
          <t>ขัดขวางการสังเคราะห์ polypeptide</t>
        </is>
      </c>
      <c r="I142" t="inlineStr">
        <is>
          <t>1</t>
        </is>
      </c>
      <c r="J142" t="inlineStr">
        <is>
          <t>✅ คำตอบที่ถูกต้อง: ข้อ ก. ขัดขวางการสร้างผนังเซลล์
🎯 ทำไมข้อนี้ถึงถูก: Augmentin (Amoxicillin + Clavulanic acid) ออกฤทธิ์โดยส่วนของ Amoxicillin เข้าจับกับ Penicillin-Binding Proteins (PBPs) ยับยั้งปฏิกิริยา transpeptidation ขัดขวางการสังเคราะห์เปปติโดไกลแคนของผนังเซลล์แบคทีเรีย (cell wall synthesis inhibition) ส่งผลให้เซลล์แตกและตาย (bactericidal)
🔍 ข้ออื่นผิดเพราะอะไร:
• ข้อ ข. ขัดขวางการสร้างเยื่อหุ้มเซลล์ เป็นกลไกของยากลุ่ม Polymyxins (Colistin) หรือ Daptomycin
• ข้อ ค. ขัดขวางการสร้างกรดโฟลิก เป็นกลไกของ Sulfonamides และ Trimethoprim
• ข้อ ง. ขัดขวางการสังเคราะห์กรดนิวคลีอิก เป็นกลไกของ Fluoroquinolones (ยับยั้ง DNA gyrase) และ Rifampin
• ข้อ จ. ขัดขวางการสังเคราะห์โปรตีน เป็นกลไกของ Aminoglycosides, Macrolides, Tetracyclines</t>
        </is>
      </c>
      <c r="K142" t="inlineStr">
        <is>
          <t>-</t>
        </is>
      </c>
      <c r="L142" t="inlineStr">
        <is>
          <t>Antibacterial Pharmacology</t>
        </is>
      </c>
      <c r="M142" t="inlineStr">
        <is>
          <t>Clinic</t>
        </is>
      </c>
      <c r="N142" t="inlineStr">
        <is>
          <t>[SOURCE: Pharma Plus เล่มม่วง 2 - บทที่ 16: Infectious disorders (Section 6: Pneumonia ข้อ 19)] เฉลยข้อ ก</t>
        </is>
      </c>
      <c r="O142" t="inlineStr">
        <is>
          <t>Pharma Plus Review</t>
        </is>
      </c>
      <c r="P142" t="inlineStr">
        <is>
          <t>เล่มม่วง 2 (บทที่ 16: Infectious disorders)</t>
        </is>
      </c>
      <c r="Q142" t="inlineStr">
        <is>
          <t>CASE_P2_INF_C24</t>
        </is>
      </c>
      <c r="R142" t="inlineStr">
        <is>
          <t>Augmentin Mechanism of Action</t>
        </is>
      </c>
    </row>
    <row r="143" ht="13.2" customHeight="1" s="49">
      <c r="A143" t="inlineStr">
        <is>
          <t>141</t>
        </is>
      </c>
      <c r="B143"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ยาปฏิชีวนะข้อใดที่ไม่มีโครงสร้าง B-lactam ring</t>
        </is>
      </c>
      <c r="C143" t="inlineStr">
        <is>
          <t>-</t>
        </is>
      </c>
      <c r="D143" t="inlineStr">
        <is>
          <t>Ciprofloxacin</t>
        </is>
      </c>
      <c r="E143" t="inlineStr">
        <is>
          <t>Amoxycillin</t>
        </is>
      </c>
      <c r="F143" t="inlineStr">
        <is>
          <t>Imipenam</t>
        </is>
      </c>
      <c r="G143" t="inlineStr">
        <is>
          <t>Cloxacillin</t>
        </is>
      </c>
      <c r="H143" t="inlineStr">
        <is>
          <t>Cefazolin</t>
        </is>
      </c>
      <c r="I143" t="inlineStr">
        <is>
          <t>1</t>
        </is>
      </c>
      <c r="J143" t="inlineStr">
        <is>
          <t>✅ คำตอบที่ถูกต้อง: ข้อ ก. Ciprofloxacin
🎯 ทำไมข้อนี้ถึงถูก: Ciprofloxacin เป็นยาปฏิชีวนะในกลุ่ม Fluoroquinolones มีโครงสร้างพื้นฐานเป็น quinoline ring พร้อมหมู่ fluorine และ piperazine ring ไม่มีวงแหวน 4 เหลี่ยม beta-lactam ring ในโมเลกุล
🔍 ข้ออื่นผิดเพราะอะไร:
• ข้อ ข. Amoxicillin มีวงแหวน beta-lactam เชื่อมกับ thiazolidine ring (ยากลุ่ม Penicillins)
• ข้อ ค. Imipenem มีวงแหวน beta-lactam เชื่อมกับ pyrroline ring (ยากลุ่ม Carbapenems)
• ข้อ ง. Cloxacillin มีวงแหวน beta-lactam เชื่อมกับ thiazolidine ring (ยากลุ่ม Isoxazolyl penicillins)
• ข้อ จ. Cefazolin มีวงแหวน beta-lactam เชื่อมกับ dihydrothiazine ring (ยากลุ่ม Cephalosporins)</t>
        </is>
      </c>
      <c r="K143" t="inlineStr">
        <is>
          <t>-</t>
        </is>
      </c>
      <c r="L143" t="inlineStr">
        <is>
          <t>Antibiotic Structures</t>
        </is>
      </c>
      <c r="M143" t="inlineStr">
        <is>
          <t>Product</t>
        </is>
      </c>
      <c r="N143" t="inlineStr">
        <is>
          <t>[SOURCE: Pharma Plus เล่มม่วง 2 - บทที่ 16: Infectious disorders (Section 6: Pneumonia ข้อ 20)] เฉลยข้อ ก</t>
        </is>
      </c>
      <c r="O143" t="inlineStr">
        <is>
          <t>Pharma Plus Review</t>
        </is>
      </c>
      <c r="P143" t="inlineStr">
        <is>
          <t>เล่มม่วง 2 (บทที่ 16: Infectious disorders)</t>
        </is>
      </c>
      <c r="Q143" t="inlineStr">
        <is>
          <t>CASE_P2_INF_C24</t>
        </is>
      </c>
      <c r="R143" t="inlineStr">
        <is>
          <t>Non-Beta-Lactam Antibiotics Identification</t>
        </is>
      </c>
    </row>
    <row r="144" ht="13.2" customHeight="1" s="49">
      <c r="A144" t="inlineStr">
        <is>
          <t>142</t>
        </is>
      </c>
      <c r="B144"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เพราะเหตุใดจึงผสม clavulanic acid and amoxicillinในยา augmentin</t>
        </is>
      </c>
      <c r="C144" t="inlineStr">
        <is>
          <t>-</t>
        </is>
      </c>
      <c r="D144" t="inlineStr">
        <is>
          <t>เพื่อเพิ่มการละลายของยา amoxicillin</t>
        </is>
      </c>
      <c r="E144" t="inlineStr">
        <is>
          <t>เพื่อให้ครอบคลุม G-, ส่วน amoxicillinครอบคลุม G+</t>
        </is>
      </c>
      <c r="F144" t="inlineStr">
        <is>
          <t>เพื่อป้องกันไม่ให้ถูกทำลายด้วย B-lactam</t>
        </is>
      </c>
      <c r="G144" t="inlineStr">
        <is>
          <t>เพื่อยับยั้ง CYP2D6 ที่ตับลดการทำลายของ amoxicillin</t>
        </is>
      </c>
      <c r="H144" t="inlineStr">
        <is>
          <t>ไม่มีข้อใดถูก</t>
        </is>
      </c>
      <c r="I144" t="inlineStr">
        <is>
          <t>3</t>
        </is>
      </c>
      <c r="J144" t="inlineStr">
        <is>
          <t>✅ คำตอบที่ถูกต้อง: ข้อ ค. เพื่อป้องกันไม่ให้ถูกทำลายด้วย B-lactam
🎯 ทำไมข้อนี้ถึงถูก: Clavulanic acid เป็น beta-lactamase inhibitor ชนิด irreversible suicide inhibitor ที่เข้าจับกับเอนไซม์ beta-lactamase อย่างถาวร เพื่อปกป้องโมเลกุลของ Amoxicillin ไม่ให้ถูกไฮโดรไลซ์ทำลายวงแหวนเบต้าแลคแตม ช่วยขยายขอบเขตการออกฤทธิ์ให้ครอบคลุมเชื้อที่ผลิตเอนไซม์ beta-lactamase ได้
🔍 ข้ออื่นผิดเพราะอะไร:
• ข้อ ก. Clavulanic acid ไม่ได้ทำหน้าที่เพิ่มการละลายน้ำของ Amoxicillin
• ข้อ ข. Clavulanic acid มีฤทธิ์ต้านเชื้อแบคทีเรียในตัวเองต่ำมาก ไม่ได้ทำหน้าที่ครอบคลุมเชื้อแกรมลบโดยตรง
• ข้อ ง. Clavulanic acid ไม่ได้ยับยั้งเอนไซม์ CYP2D6 ที่ตับ
• ข้อ จ. ไม่ถูกต้องเพราะข้อ ค คือเหตุผลที่แท้จริงตามหลักเภสัชวิทยา</t>
        </is>
      </c>
      <c r="K144" t="inlineStr">
        <is>
          <t>-</t>
        </is>
      </c>
      <c r="L144" t="inlineStr">
        <is>
          <t>Beta-Lactamase Inhibitors</t>
        </is>
      </c>
      <c r="M144" t="inlineStr">
        <is>
          <t>Product</t>
        </is>
      </c>
      <c r="N144" t="inlineStr">
        <is>
          <t>[SOURCE: Pharma Plus เล่มม่วง 2 - บทที่ 16: Infectious disorders (Section 6: Pneumonia ข้อ 21)] เฉลยข้อ ค</t>
        </is>
      </c>
      <c r="O144" t="inlineStr">
        <is>
          <t>Pharma Plus Review</t>
        </is>
      </c>
      <c r="P144" t="inlineStr">
        <is>
          <t>เล่มม่วง 2 (บทที่ 16: Infectious disorders)</t>
        </is>
      </c>
      <c r="Q144" t="inlineStr">
        <is>
          <t>CASE_P2_INF_C24</t>
        </is>
      </c>
      <c r="R144" t="inlineStr">
        <is>
          <t>Rationale of Amoxicillin-Clavulanic Acid Combination</t>
        </is>
      </c>
    </row>
    <row r="145" ht="13.2" customHeight="1" s="49">
      <c r="A145" t="inlineStr">
        <is>
          <t>143</t>
        </is>
      </c>
      <c r="B145"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เนื่องจากยา Augmentin 625 mg ในท้องตลาดหมดมีแต่ขนาด 375 mgเภสัชทำอย่างไร</t>
        </is>
      </c>
      <c r="C145" t="inlineStr">
        <is>
          <t>-</t>
        </is>
      </c>
      <c r="D145" t="inlineStr">
        <is>
          <t>จ่าย Augmentin 375 mg 1x3 pc =21</t>
        </is>
      </c>
      <c r="E145" t="inlineStr">
        <is>
          <t>จ่าย Augmentin 375 mg 2x3 pc =21</t>
        </is>
      </c>
      <c r="F145" t="inlineStr">
        <is>
          <t>จ่าย Augmentin 375 mg 2x3 pc =42</t>
        </is>
      </c>
      <c r="G145" t="inlineStr">
        <is>
          <t>จ่าย Augmentin 375 mg 1x3 pc =21 + Amoxicillin 250 mg pc=21</t>
        </is>
      </c>
      <c r="H145" t="inlineStr">
        <is>
          <t>จ่าย Augmentin 375 mg 1x3 pc =21 + Amoxicillin 500 mg pc =21</t>
        </is>
      </c>
      <c r="I145" t="inlineStr">
        <is>
          <t>4</t>
        </is>
      </c>
      <c r="J145" t="inlineStr">
        <is>
          <t>✅ คำตอบที่ถูกต้อง: ข้อ ง. จ่าย Augmentin 375 mg 1x3 pc =21 + Amoxicillin 250 mg pc=21
🎯 ทำไมข้อนี้ถึงถูก: Augmentin 625 mg ประกอบด้วย Amoxicillin 500 mg + Clavulanic acid 125 mg ส่วน Augmentin 375 mg ประกอบด้วย Amoxicillin 250 mg + Clavulanic acid 125 mg การแทนที่ Augmentin 625 mg ด้วย Augmentin 375 mg จำนวน 2 เม็ด จะทำให้ผู้ป่วยได้รับ Clavulanic acid สูงถึง 250 mg ต่อมื้อ ซึ่งจะก่อให้เกิดอาการท้องเสียรุนแรง (severe diarrhea) จาก clavulanate toxicity ดังนั้นการจ่าย Augmentin 375 mg 1 เม็ด (ได้ clavulanate 125 mg พอดี) ควบคู่กับ Amoxicillin เดี่ยว 250 mg 1 เม็ด (รวม amoxicillin เป็น 500 mg พอดี) จึงเป็นทางออกที่ถูกต้องตามหลักวิชาการ
🔍 ข้ออื่นผิดเพราะอะไร:
• ข้อ ก. ได้รับ Amoxicillin เพียง 250 mg ซึ่งต่ำกว่าขนาดรักษา (subtherapeutic dose)
• ข้อ ข. การจ่าย 2 เม็ด 3 เวลา แต่จำนวนเม็ดไม่สอดคล้อง และทำให้ได้รับ Clavulanic acid เกิน 2 เท่า
• ข้อ ค. การจ่าย 2 เม็ด 3 เวลา จะทำให้ได้รับ Clavulanic acid เพิ่มขึ้นเป็น 2 เท่า ก่อให้เกิดอาการคลื่นไส้ อาเจียน และท้องร่วงรุนแรง
• ข้อ จ. ทำให้ได้รับ Amoxicillin รวมสูงถึง 750 mg ต่อมื้อ ซึ่งเกินขนาดที่แพทย์สั่ง</t>
        </is>
      </c>
      <c r="K145" t="inlineStr">
        <is>
          <t>-</t>
        </is>
      </c>
      <c r="L145" t="inlineStr">
        <is>
          <t>Dispensing and Dosage Calculations</t>
        </is>
      </c>
      <c r="M145" t="inlineStr">
        <is>
          <t>Clinic</t>
        </is>
      </c>
      <c r="N145" t="inlineStr">
        <is>
          <t>[SOURCE: Pharma Plus เล่มม่วง 2 - บทที่ 16: Infectious disorders (Section 6: Pneumonia ข้อ 22)] เฉลยข้อ ง</t>
        </is>
      </c>
      <c r="O145" t="inlineStr">
        <is>
          <t>Pharma Plus Review</t>
        </is>
      </c>
      <c r="P145" t="inlineStr">
        <is>
          <t>เล่มม่วง 2 (บทที่ 16: Infectious disorders)</t>
        </is>
      </c>
      <c r="Q145" t="inlineStr">
        <is>
          <t>CASE_P2_INF_C24</t>
        </is>
      </c>
      <c r="R145" t="inlineStr">
        <is>
          <t>Augmentin Strength Substitution Principles</t>
        </is>
      </c>
    </row>
    <row r="146" ht="13.2" customHeight="1" s="49">
      <c r="A146" t="inlineStr">
        <is>
          <t>144</t>
        </is>
      </c>
      <c r="B146"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Augmentin เป็นยาประเภทใดตามกฎหมาย</t>
        </is>
      </c>
      <c r="C146" t="inlineStr">
        <is>
          <t>-</t>
        </is>
      </c>
      <c r="D146" t="inlineStr">
        <is>
          <t>ยาอันตราย</t>
        </is>
      </c>
      <c r="E146" t="inlineStr">
        <is>
          <t>ยาควบคุมพิเศษ</t>
        </is>
      </c>
      <c r="F146" t="inlineStr">
        <is>
          <t>ยาสามัญประจำบ้าน</t>
        </is>
      </c>
      <c r="G146" t="inlineStr">
        <is>
          <t>วัตถุออกฤทธิ์ต่อจิตและประสาท</t>
        </is>
      </c>
      <c r="H146" t="inlineStr">
        <is>
          <t>ยาเสพติดให้โทษ</t>
        </is>
      </c>
      <c r="I146" t="inlineStr">
        <is>
          <t>1</t>
        </is>
      </c>
      <c r="J146" t="inlineStr">
        <is>
          <t>✅ คำตอบที่ถูกต้อง: ข้อ ก. ยาอันตราย
🎯 ทำไมข้อนี้ถึงถูก: Augmentin (Amoxicillin + Clavulanic acid) จัดเป็น ยาอันตราย ตามพระราชบัญญัติยา พ.ศ. 2510 สามารถจำหน่ายได้ในร้านขายยาแผนปัจจุบัน (ข.ย.1) โดยต้องมีเภสัชกรเป็นผู้ส่งมอบและให้คำแนะนำในการใช้ยา
🔍 ข้ออื่นผิดเพราะอะไร:
• ข้อ ข. ยาควบคุมพิเศษ ได้แก่ ยาที่ต้องใช้ใบสั่งแพทย์ เช่น สเตียรอยด์ชนิดรับประทาน ฮอร์โมน หรือยาต้านจุลชีพบางรายการ (เช่น Praziquantel, Kanamycin ฉีด)
• ข้อ ค. ยาสามัญประจำบ้าน สามารถวางจำหน่ายทั่วไปในร้านชำได้โดยไม่ต้องมีเภสัชกร
• ข้อ ง. วัตถุออกฤทธิ์ต่อจิตและประสาท ได้แก่ ยานอนหลับ ยาระงับประสาท เช่น Diazepam, Zolpidem
• ข้อ จ. ยาเสพติดให้โทษ ได้แก่ Codeine, Morphine, Fentanyl</t>
        </is>
      </c>
      <c r="K146" t="inlineStr">
        <is>
          <t>-</t>
        </is>
      </c>
      <c r="L146" t="inlineStr">
        <is>
          <t>Drug Classification and Laws</t>
        </is>
      </c>
      <c r="M146" t="inlineStr">
        <is>
          <t>SAP</t>
        </is>
      </c>
      <c r="N146" t="inlineStr">
        <is>
          <t>[SOURCE: Pharma Plus เล่มม่วง 2 - บทที่ 16: Infectious disorders (Section 6: Pneumonia ข้อ 23)] เฉลยข้อ ก</t>
        </is>
      </c>
      <c r="O146" t="inlineStr">
        <is>
          <t>Pharma Plus Review</t>
        </is>
      </c>
      <c r="P146" t="inlineStr">
        <is>
          <t>เล่มม่วง 2 (บทที่ 16: Infectious disorders)</t>
        </is>
      </c>
      <c r="Q146" t="inlineStr">
        <is>
          <t>CASE_P2_INF_C24</t>
        </is>
      </c>
      <c r="R146" t="inlineStr">
        <is>
          <t>Legal Category of Antibiotics</t>
        </is>
      </c>
    </row>
    <row r="147" ht="13.2" customHeight="1" s="49">
      <c r="A147" t="inlineStr">
        <is>
          <t>145</t>
        </is>
      </c>
      <c r="B147"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ญาติโทรมาถามว่า ผู้ป่วยไม่สามารถกลืนยา Augmentin ได้ จะบดให้ผู้ป่วยได้หรือไม่เพราะเหตุใด (เป็น film coated tablet)</t>
        </is>
      </c>
      <c r="C147" t="inlineStr">
        <is>
          <t>-</t>
        </is>
      </c>
      <c r="D147" t="inlineStr">
        <is>
          <t>ไม่ได้ เพราะ จะทำให้เสียสภาพความคงตัวของยา</t>
        </is>
      </c>
      <c r="E147" t="inlineStr">
        <is>
          <t>ไม่ได้ เพราะทำให้เสียคุณสมบัติในการออกฤทธิ์เนิ่นของยา</t>
        </is>
      </c>
      <c r="F147" t="inlineStr">
        <is>
          <t>ไม่ได้ เพราะจะทำให้ยาถูกทำลายโดยกรดในกระเพาะอาหารได้ง่าย</t>
        </is>
      </c>
      <c r="G147" t="inlineStr">
        <is>
          <t>ได้เพราะไม่ทำให้การออกฤทธิ์ของยาเปลี่ยนแปลง</t>
        </is>
      </c>
      <c r="H147" t="inlineStr">
        <is>
          <t>ได้ เพราะการบดไม่ทำให้เสียคุณสมบัติในการออกฤทธิ์เนิ่นของยา</t>
        </is>
      </c>
      <c r="I147" t="inlineStr">
        <is>
          <t>4</t>
        </is>
      </c>
      <c r="J147" t="inlineStr">
        <is>
          <t>✅ คำตอบที่ถูกต้อง: ข้อ ง. ได้เพราะไม่ทำให้การออกฤทธิ์ของยาเปลี่ยนแปลง
🎯 ทำไมข้อนี้ถึงถูก: ยาเม็ดเคลือบฟิล์ม (Film-coated tablet) ทั่วไปของ Augmentin เคลือบเพื่อกลบรสขมและป้องกันความชื้นในบรรยากาศระหว่างการเก็บรักษา ไม่ใช่สูตรออกฤทธิ์เนิ่น (modified-release) หรือเคลือบทนกรดในกระเพาะ (enteric-coated) ดังนั้นหากผู้ป่วยมีปัญหาการกลืนลำบาก สามารถบดยาเม็ดแล้วรับประทานทันทีได้โดยไม่ส่งผลกระทบต่อประสิทธิภาพการออกฤทธิ์ของยา
🔍 ข้ออื่นผิดเพราะอะไร:
• ข้อ ก. การบดและรับประทานทันทีไม่ได้ทำให้ยาเสื่อมสลายอย่างมีนัยสำคัญ
• ข้อ ข. Augmentin 625 mg ชนิด film-coated tablet ธรรมดาไม่ใช่ยาออกฤทธิ์เนิ่น (ต่างจาก Augmentin XR)
• ข้อ ค. ตัวยา Amoxicillin มีความทนต่อกรดในกระเพาะอาหารได้ดีอยู่แล้ว ไม่ได้อาศัยการเคลือบทนกรด
• ข้อ จ. ไม่ถูกต้องเพราะระบุเหตุผลเรื่องคุณสมบัติออกฤทธิ์เนิ่น ซึ่งยานี้ไม่ใช่ sustained-release formulation</t>
        </is>
      </c>
      <c r="K147" t="inlineStr">
        <is>
          <t>-</t>
        </is>
      </c>
      <c r="L147" t="inlineStr">
        <is>
          <t>Dosage Form Administration</t>
        </is>
      </c>
      <c r="M147" t="inlineStr">
        <is>
          <t>Product</t>
        </is>
      </c>
      <c r="N147" t="inlineStr">
        <is>
          <t>[SOURCE: Pharma Plus เล่มม่วง 2 - บทที่ 16: Infectious disorders (Section 6: Pneumonia ข้อ 24)] เฉลยข้อ ง</t>
        </is>
      </c>
      <c r="O147" t="inlineStr">
        <is>
          <t>Pharma Plus Review</t>
        </is>
      </c>
      <c r="P147" t="inlineStr">
        <is>
          <t>เล่มม่วง 2 (บทที่ 16: Infectious disorders)</t>
        </is>
      </c>
      <c r="Q147" t="inlineStr">
        <is>
          <t>CASE_P2_INF_C24</t>
        </is>
      </c>
      <c r="R147" t="inlineStr">
        <is>
          <t>Crushing Film-Coated Tablets</t>
        </is>
      </c>
    </row>
    <row r="148" ht="13.2" customHeight="1" s="49">
      <c r="A148" t="inlineStr">
        <is>
          <t>146</t>
        </is>
      </c>
      <c r="B148"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ผู้ป่วยมีประวัติแพ้ยาในกลุ่ม penicillin จะพิจารณาเปลี่ยนยา Augmentin เป็นยาใด</t>
        </is>
      </c>
      <c r="C148" t="inlineStr">
        <is>
          <t>-</t>
        </is>
      </c>
      <c r="D148" t="inlineStr">
        <is>
          <t>Ofloxacin</t>
        </is>
      </c>
      <c r="E148" t="inlineStr">
        <is>
          <t>Clarithromycin</t>
        </is>
      </c>
      <c r="F148" t="inlineStr">
        <is>
          <t>Doxycycline</t>
        </is>
      </c>
      <c r="G148" t="inlineStr">
        <is>
          <t>Cephalexin</t>
        </is>
      </c>
      <c r="H148" t="inlineStr">
        <is>
          <t>Cotrimoxazole</t>
        </is>
      </c>
      <c r="I148" t="inlineStr">
        <is>
          <t>2</t>
        </is>
      </c>
      <c r="J148" t="inlineStr">
        <is>
          <t>✅ คำตอบที่ถูกต้อง: ข้อ ข. Clarithromycin
🎯 ทำไมข้อนี้ถึงถูก: ในผู้ป่วย CAP ที่มีประวัติแพ้ยาในกลุ่ม Penicillins ทางเลือกที่เหมาะสมและปลอดภัยตามแนวทางเวชปฏิบัติคือการใช้ยากลุ่ม Macrolides เช่น Clarithromycin หรือ Azithromycin (หรือ Respiratory Fluoroquinolones เช่น Levofloxacin / Moxifloxacin) ซึ่งไม่มี cross-reactivity กับ penicillin
🔍 ข้ออื่นผิดเพราะอะไร:
• ข้อ ก. Ofloxacin เป็น conventional quinolone ที่มี coverage ต่อ Streptococcus pneumoniae ต่ำ ไม่จัดเป็น respiratory fluoroquinolone
• ข้อ ค. Doxycycline อาจใช้เป็นทางเลือกได้ แต่ Clarithromycin มีบทบาทเป็น first-line macrolide ใน CAP มากกว่า
• ข้อ ง. Cephalexin เป็น 1st generation cephalosporin มีความเสี่ยงต่อการเกิด cross-allergic reaction กับ penicillins
• ข้อ จ. Cotrimoxazole มีอัตราการดื้อยาสูงในเชื้อ S. pneumoniae และไม่ใช่ยาหลักในการรักษา CAP</t>
        </is>
      </c>
      <c r="K148" t="inlineStr">
        <is>
          <t>-</t>
        </is>
      </c>
      <c r="L148" t="inlineStr">
        <is>
          <t>Pneumonia</t>
        </is>
      </c>
      <c r="M148" t="inlineStr">
        <is>
          <t>Clinic</t>
        </is>
      </c>
      <c r="N148" t="inlineStr">
        <is>
          <t>[SOURCE: Pharma Plus เล่มม่วง 2 - บทที่ 16: Infectious disorders (Section 6: Pneumonia ข้อ 25)] เฉลยข้อ ข</t>
        </is>
      </c>
      <c r="O148" t="inlineStr">
        <is>
          <t>Pharma Plus Review</t>
        </is>
      </c>
      <c r="P148" t="inlineStr">
        <is>
          <t>เล่มม่วง 2 (บทที่ 16: Infectious disorders)</t>
        </is>
      </c>
      <c r="Q148" t="inlineStr">
        <is>
          <t>CASE_P2_INF_C24</t>
        </is>
      </c>
      <c r="R148" t="inlineStr">
        <is>
          <t>Alternative Antibiotics in Penicillin Allergy</t>
        </is>
      </c>
    </row>
    <row r="149" ht="13.2" customHeight="1" s="49">
      <c r="A149" t="inlineStr">
        <is>
          <t>147</t>
        </is>
      </c>
      <c r="B149" t="inlineStr">
        <is>
          <t>[ผู้ป่วยชายไทยอายุ 60 ปี ได้รับการวินิจฉัย CAP ได้ยา Augmentin และ Paracetamol]
ผู้ป่วยชายไทยอายุ 60 ปี มาโรงพยาบาลด้วยอาการไข้ ไอ หอบ หายใจถี่ แพทย์วินิจฉัยว่าเป็นโรคติดเชื้อที่ปอด (CAP)ได้รับการรักษาดังต่อไปนี้
1. Augmentin 625 mg 1X3 pc#21
2. Paracetamol-500 mg po prn # 20
คำถาม: ผู้ที่แพ้ยา Penicillin อย่างรุนแรงควรระมัดระวังในการรักษาด้วยยาอะไร</t>
        </is>
      </c>
      <c r="C149" t="inlineStr">
        <is>
          <t>-</t>
        </is>
      </c>
      <c r="D149" t="inlineStr">
        <is>
          <t>Cefazolin</t>
        </is>
      </c>
      <c r="E149" t="inlineStr">
        <is>
          <t>Gentamycin</t>
        </is>
      </c>
      <c r="F149" t="inlineStr">
        <is>
          <t>Clindamycin</t>
        </is>
      </c>
      <c r="G149" t="inlineStr">
        <is>
          <t>Vancomycin</t>
        </is>
      </c>
      <c r="H149" t="inlineStr">
        <is>
          <t>Cotrimoxazole</t>
        </is>
      </c>
      <c r="I149" t="inlineStr">
        <is>
          <t>1</t>
        </is>
      </c>
      <c r="J149" t="inlineStr">
        <is>
          <t>✅ คำตอบที่ถูกต้อง: ข้อ ก. Cefazolin
🎯 ทำไมข้อนี้ถึงถูก: Cefazolin เป็นยาในกลุ่ม 1st generation cephalosporins ซึ่งมีโครงสร้างแกน beta-lactam ring คล้ายกับ penicillins ผู้ป่วยที่มีประวัติแพ้ยากลุ่ม penicillin อย่างรุนแรง (severe immediate-type reaction / anaphylaxis) จะมีความเสี่ยงต่อการเกิด cross-reactivity สูงสุดกับ 1st generation cephalosporins จึงต้องระมัดระวังเป็นพิเศษหรือหลีกเลี่ยงการใช้
🔍 ข้ออื่นผิดเพราะอะไร:
• ข้อ ข. Gentamicin เป็นยากลุ่ม Aminoglycosides ไม่มีโครงสร้าง beta-lactam และไม่มี cross-reactivity กับ penicillin
• ข้อ ค. Clindamycin เป็นยากลุ่ม Lincosamides ไม่มี cross-reactivity กับ penicillin
• ข้อ ง. Vancomycin เป็นยากลุ่ม Glycopeptides ปลอดภัยในผู้แพ้ penicillin
• ข้อ จ. Cotrimoxazole เป็นยากลุ่ม Sulfonamide/Trimethoprim ไม่มี cross-reactivity กับ penicillin</t>
        </is>
      </c>
      <c r="K149" t="inlineStr">
        <is>
          <t>-</t>
        </is>
      </c>
      <c r="L149" t="inlineStr">
        <is>
          <t>Drug Allergy and Hypersensitivity</t>
        </is>
      </c>
      <c r="M149" t="inlineStr">
        <is>
          <t>Clinic</t>
        </is>
      </c>
      <c r="N149" t="inlineStr">
        <is>
          <t>[SOURCE: Pharma Plus เล่มม่วง 2 - บทที่ 16: Infectious disorders (Section 6: Pneumonia ข้อ 26)] เฉลยข้อ ก</t>
        </is>
      </c>
      <c r="O149" t="inlineStr">
        <is>
          <t>Pharma Plus Review</t>
        </is>
      </c>
      <c r="P149" t="inlineStr">
        <is>
          <t>เล่มม่วง 2 (บทที่ 16: Infectious disorders)</t>
        </is>
      </c>
      <c r="Q149" t="inlineStr">
        <is>
          <t>CASE_P2_INF_C24</t>
        </is>
      </c>
      <c r="R149" t="inlineStr">
        <is>
          <t>Cross-Reactivity between Penicillin and Cephalosporins</t>
        </is>
      </c>
    </row>
    <row r="150" ht="13.2" customHeight="1" s="49">
      <c r="A150" t="inlineStr">
        <is>
          <t>148</t>
        </is>
      </c>
      <c r="B150" t="inlineStr">
        <is>
          <t>[นาย ก อายุ 35 ปี มีแผลขอบชัดเจนบริเวณอวัยวะเพศ ได้รับ Benzathine penicillin G]
นาย ก อายุ 35 ปี มีอาการเป็นแผล ขอบชัดเจนบริเวณอวัยวะเพศบีบแล้วมีน้ำเหลืองไหล จากการซักประวัติพบว่าเมื่อ 3-5 สัปดาห์ที่แล้วไปเที่ยวกลางคืน ลืมใส่ถุงยางอนามัยหมอได้ให้ Benzathine pen G
คำถาม: Benzathine pen G ดีกว่า penicillinตัวอื่นอย่างไร</t>
        </is>
      </c>
      <c r="C150" t="inlineStr">
        <is>
          <t>-</t>
        </is>
      </c>
      <c r="D150" t="inlineStr">
        <is>
          <t>ระยะเวลาในการออกฤทธิ์นานกว่า</t>
        </is>
      </c>
      <c r="E150" t="inlineStr">
        <is>
          <t>ขอบเขตการออกฤทธิ์กว้างกว่า</t>
        </is>
      </c>
      <c r="F150" t="inlineStr">
        <is>
          <t>การดูดซึมและการละลายมากกว่า</t>
        </is>
      </c>
      <c r="G150" t="inlineStr">
        <is>
          <t>การกระจายสู่เป้าหมายดีกว่า</t>
        </is>
      </c>
      <c r="H150" t="inlineStr">
        <is>
          <t>ปริมาณที่ฉีดน้อยกว่า</t>
        </is>
      </c>
      <c r="I150" t="inlineStr">
        <is>
          <t>1</t>
        </is>
      </c>
      <c r="J150" t="inlineStr">
        <is>
          <t>✅ คำตอบที่ถูกต้อง: ข้อ ก. ระยะเวลาในการออกฤทธิ์นานกว่า
🎯 ทำไมข้อนี้ถึงถูก: Benzathine penicillin G เป็นเกลือที่ไม่ละลายน้ำ (insoluble salt) เมื่อฉีดเข้ากล้ามเนื้อ (IM injection) ตัวยาจะค่อยๆ ปลดปล่อยและถูกดูดซึมเข้าสู่กระแสเลือดอย่างช้าๆ (depot effect) ทำให้คงระดับยาในพลาสมาได้ยาวนาน 2 ถึง 4 สัปดาห์ จึงเป็นยาขนานเอกในการรักษาโรคซิฟิลิส (Syphilis) ด้วยการฉีดเพียงเข็มเดียว
🔍 ข้ออื่นผิดเพราะอะไร:
• ข้อ ข. ขอบเขตการออกฤทธิ์ (spectrum) ยังคงเป็น narrow spectrum เท่ากับ Penicillin G ธรรมดา
• ข้อ ค. การดูดซึมและการละลายน้ำต่ำกว่าเกลือโซเดียมหรือโพแทสเซียม ไม่ใช่สูงกว่า
• ข้อ ง. การกระจายตัวสู่เนื้อเยื่อเป้าหมายเหมือนกับ Penicillin G ไม่ได้มีความจำเพาะต่อเป้าหมายมากกว่า
• ข้อ จ. ปริมาณที่ฉีดไม่ได้น้อยกว่าและต้องใช้เข็มขนาดใหญ่เนื่องจากเป็นสารแขวนตะกอนหนืด</t>
        </is>
      </c>
      <c r="K150" t="inlineStr">
        <is>
          <t>-</t>
        </is>
      </c>
      <c r="L150" t="inlineStr">
        <is>
          <t>Antibacterial Pharmacokinetics</t>
        </is>
      </c>
      <c r="M150" t="inlineStr">
        <is>
          <t>Product</t>
        </is>
      </c>
      <c r="N150" t="inlineStr">
        <is>
          <t>[SOURCE: Pharma Plus เล่มม่วง 2 - บทที่ 16: Infectious disorders (Section 7: STD ข้อ 1)] เฉลยข้อ ก</t>
        </is>
      </c>
      <c r="O150" t="inlineStr">
        <is>
          <t>Pharma Plus Review</t>
        </is>
      </c>
      <c r="P150" t="inlineStr">
        <is>
          <t>เล่มม่วง 2 (บทที่ 16: Infectious disorders)</t>
        </is>
      </c>
      <c r="Q150" t="inlineStr">
        <is>
          <t>CASE_P2_INF_C25</t>
        </is>
      </c>
      <c r="R150" t="inlineStr">
        <is>
          <t>Benzathine Penicillin G Depot Properties</t>
        </is>
      </c>
    </row>
    <row r="151" ht="13.2" customHeight="1" s="49">
      <c r="A151" t="inlineStr">
        <is>
          <t>149</t>
        </is>
      </c>
      <c r="B151" t="inlineStr">
        <is>
          <t>[นาย ก อายุ 35 ปี มีแผลขอบชัดเจนบริเวณอวัยวะเพศ ได้รับ Benzathine penicillin G]
นาย ก อายุ 35 ปี มีอาการเป็นแผล ขอบชัดเจนบริเวณอวัยวะเพศบีบแล้วมีน้ำเหลืองไหล จากการซักประวัติพบว่าเมื่อ 3-5 สัปดาห์ที่แล้วไปเที่ยวกลางคืน ลืมใส่ถุงยางอนามัยหมอได้ให้ Benzathine pen G
คำถาม: กลไกการออกฤทธิ์ ของ Pen G คือ</t>
        </is>
      </c>
      <c r="C151" t="inlineStr">
        <is>
          <t>-</t>
        </is>
      </c>
      <c r="D151" t="inlineStr">
        <is>
          <t>ยับยั้งการสร้าง cell wall</t>
        </is>
      </c>
      <c r="E151" t="inlineStr">
        <is>
          <t>ยับยั้ง DNA</t>
        </is>
      </c>
      <c r="F151" t="inlineStr">
        <is>
          <t>Inhibit ribosome 30s</t>
        </is>
      </c>
      <c r="G151" t="inlineStr">
        <is>
          <t>Inhibit ribosome 50s</t>
        </is>
      </c>
      <c r="H151" t="inlineStr">
        <is>
          <t>Inhibit topoisomerase</t>
        </is>
      </c>
      <c r="I151" t="inlineStr">
        <is>
          <t>1</t>
        </is>
      </c>
      <c r="J151" t="inlineStr">
        <is>
          <t>✅ คำตอบที่ถูกต้อง: ข้อ ก. ยับยั้งการสร้าง cell wall
🎯 ทำไมข้อนี้ถึงถูก: Penicillin G ออกฤทธิ์ยับยั้งเอนไซม์ transpeptidase (Penicillin-Binding Proteins) ขัดขวางขั้นตอนการเชื่อมขวางสาย peptidoglycan ในขั้นตอนสุดท้ายของการสังเคราะห์ผนังเซลล์แบคทีเรีย (cell wall synthesis inhibition) ส่งผลให้ผนังเซลล์สูญเสียความแข็งแรงและแตกสลาย
🔍 ข้ออื่นผิดเพราะอะไร:
• ข้อ ข. ยับยั้ง DNA replication เป็นกลไกของ Quinolones หรือ Metronidazole
• ข้อ ค. Inhibit ribosome 30S เป็นกลไกของ Aminoglycosides และ Tetracyclines
• ข้อ ง. Inhibit ribosome 50S เป็นกลไกของ Macrolides, Clindamycin, Chloramphenicol
• ข้อ จ. Inhibit topoisomerase เป็นกลไกของ Fluoroquinolones</t>
        </is>
      </c>
      <c r="K151" t="inlineStr">
        <is>
          <t>-</t>
        </is>
      </c>
      <c r="L151" t="inlineStr">
        <is>
          <t>Antibacterial Pharmacology</t>
        </is>
      </c>
      <c r="M151" t="inlineStr">
        <is>
          <t>Clinic</t>
        </is>
      </c>
      <c r="N151" t="inlineStr">
        <is>
          <t>[SOURCE: Pharma Plus เล่มม่วง 2 - บทที่ 16: Infectious disorders (Section 7: STD ข้อ 2)] เฉลยข้อ ก</t>
        </is>
      </c>
      <c r="O151" t="inlineStr">
        <is>
          <t>Pharma Plus Review</t>
        </is>
      </c>
      <c r="P151" t="inlineStr">
        <is>
          <t>เล่มม่วง 2 (บทที่ 16: Infectious disorders)</t>
        </is>
      </c>
      <c r="Q151" t="inlineStr">
        <is>
          <t>CASE_P2_INF_C25</t>
        </is>
      </c>
      <c r="R151" t="inlineStr">
        <is>
          <t>Penicillin G Mechanism of Action</t>
        </is>
      </c>
    </row>
    <row r="152" ht="13.2" customHeight="1" s="49">
      <c r="A152" t="inlineStr">
        <is>
          <t>150</t>
        </is>
      </c>
      <c r="B152" t="inlineStr">
        <is>
          <t>[นาย ก อายุ 35 ปี มีแผลขอบชัดเจนบริเวณอวัยวะเพศ ได้รับ Benzathine penicillin G]
นาย ก อายุ 35 ปี มีอาการเป็นแผล ขอบชัดเจนบริเวณอวัยวะเพศบีบแล้วมีน้ำเหลืองไหล จากการซักประวัติพบว่าเมื่อ 3-5 สัปดาห์ที่แล้วไปเที่ยวกลางคืน ลืมใส่ถุงยางอนามัยหมอได้ให้ Benzathine pen G
คำถาม: จากยาที่แพทย์ใช้รักษา ท่านคิดว่าแพทย์สงสัยว่าผู้ป่วยรายนี้เป็นโรคอะไร</t>
        </is>
      </c>
      <c r="C152" t="inlineStr">
        <is>
          <t>-</t>
        </is>
      </c>
      <c r="D152" t="inlineStr">
        <is>
          <t>ซิฟิลิส</t>
        </is>
      </c>
      <c r="E152" t="inlineStr">
        <is>
          <t>หนองในเทียม</t>
        </is>
      </c>
      <c r="F152" t="inlineStr">
        <is>
          <t>หนองในแท้</t>
        </is>
      </c>
      <c r="G152" t="inlineStr">
        <is>
          <t>แผลริมอ่อน</t>
        </is>
      </c>
      <c r="H152" t="inlineStr">
        <is>
          <t>ฝีมะม่วง</t>
        </is>
      </c>
      <c r="I152" t="inlineStr">
        <is>
          <t>1</t>
        </is>
      </c>
      <c r="J152" t="inlineStr">
        <is>
          <t>✅ คำตอบที่ถูกต้อง: ข้อ ก. ซิฟิลิส
🎯 ทำไมข้อนี้ถึงถูก: ลักษณะแผลเดี่ยวที่อวัยวะเพศ ขอบแผลยกนูนแข็ง ชัดเจน ก้นแผลสะอาด มีน้ำเหลืองซึม และที่สำคัญคือ 'ไม่เจ็บ' (painless hard chancre) หลังมีประวัติเพศสัมพันธ์ที่ไม่ปลอดภัย 3-5 สัปดาห์ ร่วมกับการรักษาด้วย Benzathine penicillin G เป็นลักษณะจำเพาะของโรคซิฟิลิสระยะที่ 1 (Primary Syphilis)
🔍 ข้ออื่นผิดเพราะอะไร:
• ข้อ ข. หนองในเทียม (Non-gonococcal urethritis) มีอาการปัสสาวะแสบขัด มีมูกใส ไม่ได้เป็นแผลริมแข็งที่อวัยวะเพศ
• ข้อ ค. หนองในแท้ (Gonorrhea) มีหนองข้นสีเหลืองเขียวไหลจากท่อปัสสาวะและปวดแสบขัดรุนแรง
• ข้อ ง. แผลริมอ่อน (Chancroid) เกิดจาก H. ducreyi แผลจะมีลักษณะก้นแผลสกปรก เจ็บปวดมาก (painful ulcer)
• ข้อ จ. ฝีมะม่วง (Lymphogranuloma venereum) มีต่อมน้ำเหลืองที่ขาหนีบอักเสบบวมโตเป็นฝี</t>
        </is>
      </c>
      <c r="K152" t="inlineStr">
        <is>
          <t>-</t>
        </is>
      </c>
      <c r="L152" t="inlineStr">
        <is>
          <t>Sexually Transmitted Infections</t>
        </is>
      </c>
      <c r="M152" t="inlineStr">
        <is>
          <t>Clinic</t>
        </is>
      </c>
      <c r="N152" t="inlineStr">
        <is>
          <t>[SOURCE: Pharma Plus เล่มม่วง 2 - บทที่ 16: Infectious disorders (Section 7: STD ข้อ 3)] เฉลยข้อ ก</t>
        </is>
      </c>
      <c r="O152" t="inlineStr">
        <is>
          <t>Pharma Plus Review</t>
        </is>
      </c>
      <c r="P152" t="inlineStr">
        <is>
          <t>เล่มม่วง 2 (บทที่ 16: Infectious disorders)</t>
        </is>
      </c>
      <c r="Q152" t="inlineStr">
        <is>
          <t>CASE_P2_INF_C25</t>
        </is>
      </c>
      <c r="R152" t="inlineStr">
        <is>
          <t>Primary Syphilis Clinical Presentation</t>
        </is>
      </c>
    </row>
    <row r="153" ht="13.2" customHeight="1" s="49">
      <c r="A153" t="inlineStr">
        <is>
          <t>151</t>
        </is>
      </c>
      <c r="B153" t="inlineStr">
        <is>
          <t>[นาย ก อายุ 35 ปี มีแผลขอบชัดเจนบริเวณอวัยวะเพศ ได้รับ Benzathine penicillin G]
นาย ก อายุ 35 ปี มีอาการเป็นแผล ขอบชัดเจนบริเวณอวัยวะเพศบีบแล้วมีน้ำเหลืองไหล จากการซักประวัติพบว่าเมื่อ 3-5 สัปดาห์ที่แล้วไปเที่ยวกลางคืน ลืมใส่ถุงยางอนามัยหมอได้ให้ Benzathine pen G
คำถาม: ข้อใดคือเชื้อที่เป็นสาเหตุของโรคในผู้ป่วยรายนี้</t>
        </is>
      </c>
      <c r="C153" t="inlineStr">
        <is>
          <t>-</t>
        </is>
      </c>
      <c r="D153" t="inlineStr">
        <is>
          <t>Treponema pallidum</t>
        </is>
      </c>
      <c r="E153" t="inlineStr">
        <is>
          <t>Condyloma acuminata</t>
        </is>
      </c>
      <c r="F153" t="inlineStr">
        <is>
          <t>Chlamydia trachomatis</t>
        </is>
      </c>
      <c r="G153" t="inlineStr">
        <is>
          <t>Neiserria Gonorrhoea</t>
        </is>
      </c>
      <c r="H153" t="inlineStr">
        <is>
          <t>ไม่มีข้อถูก</t>
        </is>
      </c>
      <c r="I153" t="inlineStr">
        <is>
          <t>1</t>
        </is>
      </c>
      <c r="J153" t="inlineStr">
        <is>
          <t>✅ คำตอบที่ถูกต้อง: ข้อ ก. Treponema pallidum
🎯 ทำไมข้อนี้ถึงถูก: เชื้อสาเหตุของโรคซิฟิลิส (Syphilis) คือ Treponema pallidum ซึ่งเป็นแบคทีเรียรูปเกลียวสว่านในกลุ่มสไปโรขีท (Spirochete)
🔍 ข้ออื่นผิดเพราะอะไร:
• ข้อ ข. Condyloma acuminata (หูดหงอนไก่) เกิดจากเชื้อไวรัส Human Papillomavirus (HPV)
• ข้อ ค. Chlamydia trachomatis เป็นเชื้อสาเหตุของโรคหนองในเทียมและฝีมะม่วง
• ข้อ ง. Neisseria gonorrhoeae เป็นเชื้อสาเหตุของโรคหนองในแท้
• ข้อ จ. ไม่ถูกต้องเพราะมีเชื้อ Treponema pallidum ในข้อ ก ชัดเจน</t>
        </is>
      </c>
      <c r="K153" t="inlineStr">
        <is>
          <t>-</t>
        </is>
      </c>
      <c r="L153" t="inlineStr">
        <is>
          <t>Sexually Transmitted Infections</t>
        </is>
      </c>
      <c r="M153" t="inlineStr">
        <is>
          <t>Clinic</t>
        </is>
      </c>
      <c r="N153" t="inlineStr">
        <is>
          <t>[SOURCE: Pharma Plus เล่มม่วง 2 - บทที่ 16: Infectious disorders (Section 7: STD ข้อ 4)] เฉลยข้อ ก</t>
        </is>
      </c>
      <c r="O153" t="inlineStr">
        <is>
          <t>Pharma Plus Review</t>
        </is>
      </c>
      <c r="P153" t="inlineStr">
        <is>
          <t>เล่มม่วง 2 (บทที่ 16: Infectious disorders)</t>
        </is>
      </c>
      <c r="Q153" t="inlineStr">
        <is>
          <t>CASE_P2_INF_C25</t>
        </is>
      </c>
      <c r="R153" t="inlineStr">
        <is>
          <t>Syphilis Etiologic Pathogen</t>
        </is>
      </c>
    </row>
    <row r="154" ht="13.2" customHeight="1" s="49">
      <c r="A154" t="inlineStr">
        <is>
          <t>152</t>
        </is>
      </c>
      <c r="B154" t="inlineStr">
        <is>
          <t>[นาย ก อายุ 35 ปี มีแผลขอบชัดเจนบริเวณอวัยวะเพศ ได้รับ Benzathine penicillin G]
นาย ก อายุ 35 ปี มีอาการเป็นแผล ขอบชัดเจนบริเวณอวัยวะเพศบีบแล้วมีน้ำเหลืองไหล จากการซักประวัติพบว่าเมื่อ 3-5 สัปดาห์ที่แล้วไปเที่ยวกลางคืน ลืมใส่ถุงยางอนามัยหมอได้ให้ Benzathine pen G
คำถาม: หากผู้ป่วยรายนี้มีประวัติแพ้ penicillin ท่านคิดว่ายาใดที่สามารถใช้รักษาแทนได้</t>
        </is>
      </c>
      <c r="C154" t="inlineStr">
        <is>
          <t>-</t>
        </is>
      </c>
      <c r="D154" t="inlineStr">
        <is>
          <t>Azithromycin</t>
        </is>
      </c>
      <c r="E154" t="inlineStr">
        <is>
          <t>Cefixime</t>
        </is>
      </c>
      <c r="F154" t="inlineStr">
        <is>
          <t>Doxycycline</t>
        </is>
      </c>
      <c r="G154" t="inlineStr">
        <is>
          <t>Amoxycillin</t>
        </is>
      </c>
      <c r="H154" t="inlineStr">
        <is>
          <t>Norfloxacin</t>
        </is>
      </c>
      <c r="I154" t="inlineStr">
        <is>
          <t>3</t>
        </is>
      </c>
      <c r="J154" t="inlineStr">
        <is>
          <t>✅ คำตอบที่ถูกต้อง: ข้อ ค. Doxycycline
🎯 ทำไมข้อนี้ถึงถูก: ในผู้ป่วยซิฟิลิสที่ไม่ได้ตั้งครรภ์และมีประวัติแพ้ยา Penicillin ยาทางเลือกอันดับแรก (first-line alternative) คือ Doxycycline 100 mg รับประทานวันละ 2 ครั้ง นาน 14 วัน (สำหรับ early syphilis) หรือ Doxycycline นาน 28 วัน (สำหรับ late latent syphilis) ทั้งนี้ Azithromycin เคยใช้แต่ปัจจุบันไม่แนะนำเนื่องจากพบอัตราการดื้อยาสูง
🔍 ข้ออื่นผิดเพราะอะไร:
• ข้อ ก. Azithromycin 2 g single dose เคยมีการใช้ในอดีตแต่ปัจจุบันมีรายงานเชื้อ T. pallidum กลายพันธุ์ดื้อยา (A2058G mutation) สูง จึงไม่แนะนำเป็นยาหลัก
• ข้อ ข. Cefixime ไม่ใช่ยามาตรฐานในการรักษาซิฟิลิส (ใช้สำหรับหนองใน)
• ข้อ ง. Amoxycillin เป็นยากลุ่ม penicillin จึงห้ามใช้ในผู้ที่แพ้ penicillin
• ข้อ จ. Norfloxacin ไม่มีฤทธิ์ต้านเชื้อ Treponema pallidum</t>
        </is>
      </c>
      <c r="K154" t="inlineStr">
        <is>
          <t>-</t>
        </is>
      </c>
      <c r="L154" t="inlineStr">
        <is>
          <t>Sexually Transmitted Infections</t>
        </is>
      </c>
      <c r="M154" t="inlineStr">
        <is>
          <t>Clinic</t>
        </is>
      </c>
      <c r="N154" t="inlineStr">
        <is>
          <t>[SOURCE: Pharma Plus เล่มม่วง 2 - บทที่ 16: Infectious disorders (Section 7: STD ข้อ 5)] เฉลยข้อ ค (เฉลยตัวเล่มระบุ ก ค)</t>
        </is>
      </c>
      <c r="O154" t="inlineStr">
        <is>
          <t>Pharma Plus Review</t>
        </is>
      </c>
      <c r="P154" t="inlineStr">
        <is>
          <t>เล่มม่วง 2 (บทที่ 16: Infectious disorders)</t>
        </is>
      </c>
      <c r="Q154" t="inlineStr">
        <is>
          <t>CASE_P2_INF_C25</t>
        </is>
      </c>
      <c r="R154" t="inlineStr">
        <is>
          <t>Alternative Therapy for Syphilis in Penicillin Allergy</t>
        </is>
      </c>
    </row>
    <row r="155" ht="13.2" customHeight="1" s="49">
      <c r="A155" t="inlineStr">
        <is>
          <t>153</t>
        </is>
      </c>
      <c r="B155" t="inlineStr">
        <is>
          <t>[นาย ก อายุ 35 ปี มีแผลขอบชัดเจนบริเวณอวัยวะเพศ ได้รับ Benzathine penicillin G]
นาย ก อายุ 35 ปี มีอาการเป็นแผล ขอบชัดเจนบริเวณอวัยวะเพศบีบแล้วมีน้ำเหลืองไหล จากการซักประวัติพบว่าเมื่อ 3-5 สัปดาห์ที่แล้วไปเที่ยวกลางคืน ลืมใส่ถุงยางอนามัยหมอได้ให้ Benzathine pen G
คำถาม: ข้อใด เป็น การป้องกันโรคติดต่อทางเพศสัมพันธ์ในผู้ป่วยรายนี้ที่เหมาะสมที่สุด</t>
        </is>
      </c>
      <c r="C155" t="inlineStr">
        <is>
          <t>-</t>
        </is>
      </c>
      <c r="D155" t="inlineStr">
        <is>
          <t>รักษาความสะอาดของเสื้อผ้า เครื่องนุ่งห่ม</t>
        </is>
      </c>
      <c r="E155" t="inlineStr">
        <is>
          <t>สวมถุงยางอนามัยเมื่อร่วมประเวณีกับหญิงขายบริการ</t>
        </is>
      </c>
      <c r="F155" t="inlineStr">
        <is>
          <t>ไม่สวมเสื้อผ้าร่วมกับผู้อื่น</t>
        </is>
      </c>
      <c r="G155" t="inlineStr">
        <is>
          <t>รับประทานอาหารที่มีประโยชน์ต่อร่างกาย</t>
        </is>
      </c>
      <c r="H155" t="inlineStr">
        <is>
          <t>ออกกำลังกายอย่างสม่ำเสมอ</t>
        </is>
      </c>
      <c r="I155" t="inlineStr">
        <is>
          <t>2</t>
        </is>
      </c>
      <c r="J155" t="inlineStr">
        <is>
          <t>✅ คำตอบที่ถูกต้อง: ข้อ ข. สวมถุงยางอนามัยเมื่อร่วมประเวณีกับหญิงขายบริการ
🎯 ทำไมข้อนี้ถึงถูก: การใช้ถุงยางอนามัยอย่างถูกต้องและสม่ำเสมอทุกครั้งที่มีเพศสัมพันธ์ (consistent and correct condom use) เป็นมาตรการป้องกันโรคติดต่อทางเพศสัมพันธ์ (STIs) รวมถึงซิฟิลิส หนองใน และ HIV ที่มีประสิทธิผลสูงสุดในการลดการสัมผัสรอยโรคและสารคัดหลั่ง
🔍 ข้ออื่นผิดเพราะอะไร:
• ข้อ ก. การรักษาความสะอาดเสื้อผ้าไม่สามารถป้องกันการติดต่อของเชื้อกามโรคที่ติดต่อผ่านการมีเพศสัมพันธ์ได้
• ข้อ ค. การไม่สวมเสื้อผ้าร่วมกับผู้อื่นช่วยป้องกันโรคผิวหนังและหิดเหา แต่ไม่ใช่วิธีป้องกันซิฟิลิส
• ข้อ ง. การรับประทานอาหารมีประโยชน์ช่วยเสริมสร้างภูมิคุ้มกันทั่วไป แต่ไม่สามารถป้องกันการรับเชื้อจากการสัมผัสตรง
• ข้อ จ. การออกกำลังกายไม่สามารถป้องกันการติดเชื้อซิฟิลิสได้</t>
        </is>
      </c>
      <c r="K155" t="inlineStr">
        <is>
          <t>-</t>
        </is>
      </c>
      <c r="L155" t="inlineStr">
        <is>
          <t>Preventive Medicine</t>
        </is>
      </c>
      <c r="M155" t="inlineStr">
        <is>
          <t>Clinic</t>
        </is>
      </c>
      <c r="N155" t="inlineStr">
        <is>
          <t>[SOURCE: Pharma Plus เล่มม่วง 2 - บทที่ 16: Infectious disorders (Section 7: STD ข้อ 6)] เฉลยข้อ ข</t>
        </is>
      </c>
      <c r="O155" t="inlineStr">
        <is>
          <t>Pharma Plus Review</t>
        </is>
      </c>
      <c r="P155" t="inlineStr">
        <is>
          <t>เล่มม่วง 2 (บทที่ 16: Infectious disorders)</t>
        </is>
      </c>
      <c r="Q155" t="inlineStr">
        <is>
          <t>CASE_P2_INF_C25</t>
        </is>
      </c>
      <c r="R155" t="inlineStr">
        <is>
          <t>STI Prevention and Barrier Protection</t>
        </is>
      </c>
    </row>
    <row r="156" ht="13.2" customHeight="1" s="49">
      <c r="A156" t="inlineStr">
        <is>
          <t>154</t>
        </is>
      </c>
      <c r="B156" t="inlineStr">
        <is>
          <t>[หญิงอายุ 25 ปี เป็น UTI ได้รับยาหลายชนิดแล้วพบ alerting order]
หญิงอายุ 25 ปีเป็น UTI เข้าโรงพยาบาลหมอให้ cotrimoxazole 2 tab bid 3 วันต่อมาวันที่ 4 ให้ norfloxacin 400 mg bidให้ urispas 1 tab q 6 hr, diphenhydramine 1 tab prn q 6 hr, imiprmine 1 tab hs แล้วมีการพบ alerting order
คำถาม: คาดว่าเกิดจาก ADR ของยาใด</t>
        </is>
      </c>
      <c r="C156" t="inlineStr">
        <is>
          <t>-</t>
        </is>
      </c>
      <c r="D156" t="inlineStr">
        <is>
          <t>Co-trimoxazole</t>
        </is>
      </c>
      <c r="E156" t="inlineStr">
        <is>
          <t>Norfloxacin</t>
        </is>
      </c>
      <c r="F156" t="inlineStr">
        <is>
          <t>Imipenem</t>
        </is>
      </c>
      <c r="G156" t="inlineStr">
        <is>
          <t>Diphenhydramine</t>
        </is>
      </c>
      <c r="H156" t="inlineStr">
        <is>
          <t>Uripas</t>
        </is>
      </c>
      <c r="I156" t="inlineStr">
        <is>
          <t>1</t>
        </is>
      </c>
      <c r="J156" t="inlineStr">
        <is>
          <t>✅ คำตอบที่ถูกต้อง: ข้อ ก. Co-trimoxazole
🎯 ทำไมข้อนี้ถึงถูก: Co-trimoxazole (Sulfamethoxazole + Trimethoprim) เป็นยาที่มีความเสี่ยงสูงที่สุดในการเกิดอาการไม่พึงประสงค์รุนแรงจากการใช้ยา (Severe Cutaneous Adverse Reactions - SCARs) เช่น Stevens-Johnson syndrome (SJS), Toxic Epidermal Necrolysis (TEN) ตลอดจนภาวะ Hyperkalemia และ Agranulocytosis ซึ่งมักกระตุ้นให้เกิด Alerting order ในระบบเฝ้าระวังความปลอดภัยของโรงพยาบาล
🔍 ข้ออื่นผิดเพราะอะไร:
• ข้อ ข. Norfloxacin อาจทำให้เกิดอาการทางเดินอาหาร หรือเอ็นอักเสบ แต่ความถี่และความรุนแรงของการเกิด systemic alerting order น้อยกว่า sulfonamides
• ข้อ ค. Imipenem ไม่ใช่ยาที่ผู้ป่วยได้รับตามโจทย์ (โจทย์ระบุ imipramine)
• ข้อ ง. Diphenhydramine ทำให้ง่วงนอน ปากแห้งตาแห้ง จัดเป็นผลข้างเคียงทั่วไป
• ข้อ จ. Urispas (Flavoxate) มีผลข้างเคียง anticholinergic เล็กน้อย ไม่ค่อยพบ severe alerting order</t>
        </is>
      </c>
      <c r="K156" t="inlineStr">
        <is>
          <t>-</t>
        </is>
      </c>
      <c r="L156" t="inlineStr">
        <is>
          <t>Adverse Drug Reactions</t>
        </is>
      </c>
      <c r="M156" t="inlineStr">
        <is>
          <t>Clinic</t>
        </is>
      </c>
      <c r="N156" t="inlineStr">
        <is>
          <t>[SOURCE: Pharma Plus เล่มม่วง 2 - บทที่ 16: Infectious disorders (Section 7: STD ข้อ 7)] เฉลยข้อ ก</t>
        </is>
      </c>
      <c r="O156" t="inlineStr">
        <is>
          <t>Pharma Plus Review</t>
        </is>
      </c>
      <c r="P156" t="inlineStr">
        <is>
          <t>เล่มม่วง 2 (บทที่ 16: Infectious disorders)</t>
        </is>
      </c>
      <c r="Q156" t="inlineStr">
        <is>
          <t>CASE_P2_INF_C26</t>
        </is>
      </c>
      <c r="R156" t="inlineStr">
        <is>
          <t>Alerting Orders and High-Risk Antibiotic Reactions</t>
        </is>
      </c>
    </row>
    <row r="157" ht="13.2" customHeight="1" s="49">
      <c r="A157" t="inlineStr">
        <is>
          <t>155</t>
        </is>
      </c>
      <c r="B157" t="inlineStr">
        <is>
          <t>[หญิงอายุ 25 ปี เป็น UTI ได้รับยาหลายชนิดแล้วพบ alerting order]
หญิงอายุ 25 ปีเป็น UTI เข้าโรงพยาบาลหมอให้ cotrimoxazole 2 tab bid 3 วันต่อมาวันที่ 4 ให้ norfloxacin 400 mg bidให้ urispas 1 tab q 6 hr, diphenhydramine 1 tab prn q 6 hr, imiprmine 1 tab hs แล้วมีการพบ alerting order
คำถาม: เชื้อใดที่มักเป็นสาเหตุทำให้เกิด UTI ได้มากที่สุด</t>
        </is>
      </c>
      <c r="C157" t="inlineStr">
        <is>
          <t>-</t>
        </is>
      </c>
      <c r="D157" t="inlineStr">
        <is>
          <t>Mycoplasma</t>
        </is>
      </c>
      <c r="E157" t="inlineStr">
        <is>
          <t>Chlamydia</t>
        </is>
      </c>
      <c r="F157" t="inlineStr">
        <is>
          <t>E.coli</t>
        </is>
      </c>
      <c r="G157" t="inlineStr">
        <is>
          <t>S.aureus</t>
        </is>
      </c>
      <c r="H157" t="inlineStr">
        <is>
          <t>H. influenza</t>
        </is>
      </c>
      <c r="I157" t="inlineStr">
        <is>
          <t>3</t>
        </is>
      </c>
      <c r="J157" t="inlineStr">
        <is>
          <t>✅ คำตอบที่ถูกต้อง: ข้อ ค. E.coli
🎯 ทำไมข้อนี้ถึงถูก: Escherichia coli (Uropathogenic E. coli - UPEC) เป็นเชื้อแบคทีเรียแกรมลบรูปแท่งที่เป็นสาเหตุของการเกิดการติดเชื้อในระบบทางเดินปัสสาวะ (Urinary Tract Infection - UTI) ที่พบบ่อยที่สุด คิดเป็นสัดส่วนมากกว่าร้อยละ 75 ถึง 90 ของผู้ป่วยโรคติดเชื้อทางเดินปัสสาวะในชุมชน
🔍 ข้ออื่นผิดเพราะอะไร:
• ข้อ ก. Mycoplasma genitalium อาจก่อโรคท่อปัสสาวะอักเสบ (Urethritis) แต่ไม่ใช่สาเหตุหลักของ UTI ทั่วไป
• ข้อ ข. Chlamydia trachomatis เป็นสาเหตุของหนองในเทียมและท่อปัสสาวะอักเสบ ไม่ใช่สาเหตุหลักของ cystitis หรือ pyelonephritis ทั่วไป
• ข้อ ง. Staphylococcus aureus พบใน UTI ที่มาจากการติดเชื้อในกระแสเลือด (hematogenous spread) หรือใส่สายสวนปัสสาวะ
• ข้อ จ. Haemophilus influenzae เป็นเชื้อก่อโรคในระบบทางเดินหายใจ ไม่ก่อโรคในทางเดินปัสสาวะ</t>
        </is>
      </c>
      <c r="K157" t="inlineStr">
        <is>
          <t>-</t>
        </is>
      </c>
      <c r="L157" t="inlineStr">
        <is>
          <t>Urinary Tract Infections</t>
        </is>
      </c>
      <c r="M157" t="inlineStr">
        <is>
          <t>Clinic</t>
        </is>
      </c>
      <c r="N157" t="inlineStr">
        <is>
          <t>[SOURCE: Pharma Plus เล่มม่วง 2 - บทที่ 16: Infectious disorders (Section 7: STD ข้อ 8)] เฉลยข้อ ค</t>
        </is>
      </c>
      <c r="O157" t="inlineStr">
        <is>
          <t>Pharma Plus Review</t>
        </is>
      </c>
      <c r="P157" t="inlineStr">
        <is>
          <t>เล่มม่วง 2 (บทที่ 16: Infectious disorders)</t>
        </is>
      </c>
      <c r="Q157" t="inlineStr">
        <is>
          <t>CASE_P2_INF_C26</t>
        </is>
      </c>
      <c r="R157" t="inlineStr">
        <is>
          <t>Etiology of Uncomplicated UTI</t>
        </is>
      </c>
    </row>
    <row r="158" ht="13.2" customHeight="1" s="49">
      <c r="A158" t="inlineStr">
        <is>
          <t>156</t>
        </is>
      </c>
      <c r="B158" t="inlineStr">
        <is>
          <t>[หญิง 50 ปี เป็น Glomerulonephritis, Meningitis ได้รับ Amikacin]
หญิง 50 ปี 50 kg เป็น Glomerulonephritis,Menigitis หมอสั่งตรวจ Scr, BUN แพทย์ สั่งจ่าย Amikacin จะ Monitor อะไรเพิ่ม
คำถาม: หญิง 50 ปี 50 kg เป็น Glomerulonephritis,Menigitis หมอสั่งตรวจ Scr, BUN แพทย์ สั่งจ่าย Amikacin จะ Monitor อะไรเพิ่ม</t>
        </is>
      </c>
      <c r="C158" t="inlineStr">
        <is>
          <t>-</t>
        </is>
      </c>
      <c r="D158" t="inlineStr">
        <is>
          <t>Cholesterol,Trigyceride</t>
        </is>
      </c>
      <c r="E158" t="inlineStr">
        <is>
          <t>AST, ALT</t>
        </is>
      </c>
      <c r="F158" t="inlineStr">
        <is>
          <t>Vestribular function</t>
        </is>
      </c>
      <c r="G158" t="inlineStr">
        <is>
          <t>Optic nerve</t>
        </is>
      </c>
      <c r="H158" t="inlineStr">
        <is>
          <t>Serum Glucose</t>
        </is>
      </c>
      <c r="I158" t="inlineStr">
        <is>
          <t>3</t>
        </is>
      </c>
      <c r="J158" t="inlineStr">
        <is>
          <t>✅ คำตอบที่ถูกต้อง: ข้อ ค. Vestribular function
🎯 ทำไมข้อนี้ถึงถูก: Amikacin เป็นยาในกลุ่ม Aminoglycosides ซึ่งมีพิษสำคัญ 2 ประการคือ Nephrotoxicity (พิษต่อไต ซึ่งแพทย์สั่งตรวจ Scr และ BUN แล้ว) และ Ototoxicity (พิษต่อหูและระบบการทรงตัว) โดย Amikacin ทำลาย hair cells ในหูชั้นใน ทำให้สูญเสียการได้ยิน (auditory toxicity) และการทรงตัวผิดปกติ (vestibular toxicity) ดังนั้นจึงต้องติดตามประเมิน Vestibular and Auditory function เพิ่มเติมอย่างใกล้ชิด
🔍 ข้ออื่นผิดเพราะอะไร:
• ข้อ ก. Cholesterol และ Triglyceride ไม่ได้รับผลกระทบจาก Amikacin
• ข้อ ข. AST และ ALT เป็นค่าการทำงานของตับ Amikacin ไม่ได้มีพิษหลักต่อเซลล์ตับ (hepatotoxicity ต่ำมาก)
• ข้อ ง. Optic nerve toxicity เป็นพิษจำเพาะของยาต้านวัณโรค Ethambutol ไม่ใช่ Aminoglycosides
• ข้อ จ. Serum Glucose ไม่ใช่พารามิเตอร์ที่ต้องติดตามจากยา Amikacin</t>
        </is>
      </c>
      <c r="K158" t="inlineStr">
        <is>
          <t>-</t>
        </is>
      </c>
      <c r="L158" t="inlineStr">
        <is>
          <t>Therapeutic Drug Monitoring</t>
        </is>
      </c>
      <c r="M158" t="inlineStr">
        <is>
          <t>Clinic</t>
        </is>
      </c>
      <c r="N158" t="inlineStr">
        <is>
          <t>[SOURCE: Pharma Plus เล่มม่วง 2 - บทที่ 16: Infectious disorders (Section 7: STD ข้อ 9)] เฉลยข้อ ค</t>
        </is>
      </c>
      <c r="O158" t="inlineStr">
        <is>
          <t>Pharma Plus Review</t>
        </is>
      </c>
      <c r="P158" t="inlineStr">
        <is>
          <t>เล่มม่วง 2 (บทที่ 16: Infectious disorders)</t>
        </is>
      </c>
      <c r="Q158" t="inlineStr">
        <is>
          <t>-</t>
        </is>
      </c>
      <c r="R158" t="inlineStr">
        <is>
          <t>Aminoglycosides Toxicity Monitoring</t>
        </is>
      </c>
    </row>
    <row r="159" ht="13.2" customHeight="1" s="49">
      <c r="A159" t="inlineStr">
        <is>
          <t>157</t>
        </is>
      </c>
      <c r="B159" t="inlineStr">
        <is>
          <t>[ชายไทย 38 ปี มาขอซื้อ Kanamycin ที่ร้านยา]
ชายไทย 38 ปีมาขอซื้อ Kanamycin ที่ร้านยา
คำถาม: ถ้าท่านเป็นเภสัชกรจะจ่ายยานี้หรือไม่</t>
        </is>
      </c>
      <c r="C159" t="inlineStr">
        <is>
          <t>-</t>
        </is>
      </c>
      <c r="D159" t="inlineStr">
        <is>
          <t>ไม่จ่าย เพราะ Kanamycin ไม่มีจำหน่ายในร้านยาในรูปยาเม็ด</t>
        </is>
      </c>
      <c r="E159" t="inlineStr">
        <is>
          <t>ไม่จ่าย เพราะ Kanamycin เป็นยาควบคุมพิเศษ ต้องจ่ายในร้านขายยาเท่านั้น</t>
        </is>
      </c>
      <c r="F159" t="inlineStr">
        <is>
          <t>จ่ายได้ เพราะผู้ป่วยให้ข้อมูลว่าทานมาหลายครั้งแล้ว</t>
        </is>
      </c>
      <c r="G159" t="inlineStr">
        <is>
          <t>จ่ายได้เพราะ Kanamycin เป็นยาอันตราย จ่ายได้โดยใช้ดุลพินิจของเภสัช</t>
        </is>
      </c>
      <c r="H159" t="inlineStr">
        <is>
          <t>ไม่จ่าย เพราะ ยังไม่ทราบข้อมูลว่าผู้ป่วยเป็นโรคอะไร ต้องซักประวัติเพิ่ม</t>
        </is>
      </c>
      <c r="I159" t="inlineStr">
        <is>
          <t>5</t>
        </is>
      </c>
      <c r="J159" t="inlineStr">
        <is>
          <t>✅ คำตอบที่ถูกต้อง: ข้อ จ. ไม่จ่าย เพราะ ยังไม่ทราบข้อมูลว่าผู้ป่วยเป็นโรคอะไร ต้องซักประวัติเพิ่ม
🎯 ทำไมข้อนี้ถึงถูก: ตามหลักการบริบาลทางเภสัชกรรม (Good Pharmacy Practice) และจริยธรรมวิชาชีพ หากมีผู้ป่วยมาขอซื้อยาปฏิชีวนะโดยเฉพาะ Kanamycin ซึ่งในอดีตมักถูกนำไปใช้ฉีดรักษาโรคหนองในอย่างไม่ถูกต้องและเสี่ยงต่อการดื้อยาและพิษต่อไต/หู เภสัชกรต้องไม่จ่ายยาและต้องซักประวัติ ประเมินอาการ และส่งต่อแพทย์อย่างเหมาะสม
🔍 ข้ออื่นผิดเพราะอะไร:
• ข้อ ก. แม้ Kanamycin จะไม่มีในรูปยาเม็ดสำหรับรักษาโรคติดเชื้อทั่วร่างกาย แต่การซักประวัติและไม่จ่ายยาเพื่อป้องกันการใช้ยาผิดเป็นหัวใจหลัก
• ข้อ ข. ยาควบคุมพิเศษต้องจ่ายตามใบสั่งแพทย์ในสถานพยาบาลหรือร้านยาที่ได้รับอนุญาต ไม่ใช่เหตุผลหลักในการปฏิเสธการดูแลผู้ป่วย
• ข้อ ค. การจ่ายยาเพียงเพราะผู้ป่วยเคยใช้มาหลายครั้งเป็นการปฏิบัติที่ผิดจรรยาบรรณและส่งเสริมการดื้อยา
• ข้อ ง. การจ่ายยาโดยไม่ซักประวัติเป็นอันตรายต่อผู้ป่วยอย่างยิ่ง</t>
        </is>
      </c>
      <c r="K159" t="inlineStr">
        <is>
          <t>-</t>
        </is>
      </c>
      <c r="L159" t="inlineStr">
        <is>
          <t>Pharmacy Practice and Laws</t>
        </is>
      </c>
      <c r="M159" t="inlineStr">
        <is>
          <t>SAP</t>
        </is>
      </c>
      <c r="N159" t="inlineStr">
        <is>
          <t>[SOURCE: Pharma Plus เล่มม่วง 2 - บทที่ 16: Infectious disorders (Section 7: STD ข้อ 10)] เฉลยข้อ จ</t>
        </is>
      </c>
      <c r="O159" t="inlineStr">
        <is>
          <t>Pharma Plus Review</t>
        </is>
      </c>
      <c r="P159" t="inlineStr">
        <is>
          <t>เล่มม่วง 2 (บทที่ 16: Infectious disorders)</t>
        </is>
      </c>
      <c r="Q159" t="inlineStr">
        <is>
          <t>CASE_P2_INF_C27</t>
        </is>
      </c>
      <c r="R159" t="inlineStr">
        <is>
          <t>Dispensing Assessment for Misused Injectable Antibiotics</t>
        </is>
      </c>
    </row>
    <row r="160" ht="13.2" customHeight="1" s="49">
      <c r="A160" t="inlineStr">
        <is>
          <t>158</t>
        </is>
      </c>
      <c r="B160" t="inlineStr">
        <is>
          <t>[ชายไทย 38 ปี มาขอซื้อ Kanamycin ที่ร้านยา]
ชายไทย 38 ปีมาขอซื้อ Kanamycin ที่ร้านยา
คำถาม: ข้อใดคือกลไกการออกฤทธิ์ของ Kanamycin</t>
        </is>
      </c>
      <c r="C160" t="inlineStr">
        <is>
          <t>-</t>
        </is>
      </c>
      <c r="D160" t="inlineStr">
        <is>
          <t>ยับยั้งการสร้างcell wall</t>
        </is>
      </c>
      <c r="E160" t="inlineStr">
        <is>
          <t>ยับยั้ง DNA</t>
        </is>
      </c>
      <c r="F160" t="inlineStr">
        <is>
          <t>Inhibit ribosome 30s</t>
        </is>
      </c>
      <c r="G160" t="inlineStr">
        <is>
          <t>Inhibit ribosome 50s</t>
        </is>
      </c>
      <c r="H160" t="inlineStr">
        <is>
          <t>Inhibit topoisomerase</t>
        </is>
      </c>
      <c r="I160" t="inlineStr">
        <is>
          <t>3</t>
        </is>
      </c>
      <c r="J160" t="inlineStr">
        <is>
          <t>✅ คำตอบที่ถูกต้อง: ข้อ ค. Inhibit ribosome 30s
🎯 ทำไมข้อนี้ถึงถูก: Kanamycin เป็นยาปฏิชีวนะในกลุ่ม Aminoglycosides ออกฤทธิ์จับกับ 30S ribosomal subunit ของแบคทีเรียอย่างจำเพาะ ขัดขวาง initiation complex และทำให้เกิดการอ่านรหัสพันธุกรรมผิดพลาด (misreading of mRNA genetic code) นำไปสู่การสร้างโปรตีนที่ผิดปกติและทำลายเยื่อหุ้มเซลล์จนเซลล์แตกสลาย (bactericidal)
🔍 ข้ออื่นผิดเพราะอะไร:
• ข้อ ก. ยับยั้งการสร้าง cell wall เป็นกลไกของ Beta-lactams และ Glycopeptides
• ข้อ ข. ยับยั้ง DNA replication เป็นกลไกของ Fluoroquinolones
• ข้อ ง. Inhibit ribosome 50S เป็นกลไกของ Macrolides, Lincosamides, Chloramphenicol
• ข้อ จ. Inhibit topoisomerase เป็นกลไกของ Fluoroquinolones</t>
        </is>
      </c>
      <c r="K160" t="inlineStr">
        <is>
          <t>-</t>
        </is>
      </c>
      <c r="L160" t="inlineStr">
        <is>
          <t>Antibacterial Pharmacology</t>
        </is>
      </c>
      <c r="M160" t="inlineStr">
        <is>
          <t>Clinic</t>
        </is>
      </c>
      <c r="N160" t="inlineStr">
        <is>
          <t>[SOURCE: Pharma Plus เล่มม่วง 2 - บทที่ 16: Infectious disorders (Section 7: STD ข้อ 11)] เฉลยข้อ ค</t>
        </is>
      </c>
      <c r="O160" t="inlineStr">
        <is>
          <t>Pharma Plus Review</t>
        </is>
      </c>
      <c r="P160" t="inlineStr">
        <is>
          <t>เล่มม่วง 2 (บทที่ 16: Infectious disorders)</t>
        </is>
      </c>
      <c r="Q160" t="inlineStr">
        <is>
          <t>CASE_P2_INF_C27</t>
        </is>
      </c>
      <c r="R160" t="inlineStr">
        <is>
          <t>Aminoglycosides Mechanism of Action</t>
        </is>
      </c>
    </row>
    <row r="161" ht="13.2" customHeight="1" s="49">
      <c r="A161" t="inlineStr">
        <is>
          <t>159</t>
        </is>
      </c>
      <c r="B161" t="inlineStr">
        <is>
          <t>[ชายไทย มีน้ำมูกหรือน้ำหนองไหลจากปลายอวัยวะเพศ ร่วมกับฉี่แสบขัด หลังไปเที่ยว 3-4 วัน]
ผู้ป่วยเล่าให้ฟังว่า ก่อนหน้านี้ไปเที่ยวมา กลับมาบ้านได้ 3-4 วัน เกิดมีน้ำมูกหรือน้ำหนองไหลจากปลายอวัยวะเพศ ร่วมกับฉี่แสบขัด เลยปรึกษาเภสัชกร
คำถาม: จากประวัติคิดว่าเกิดจากเชื้ออะไร</t>
        </is>
      </c>
      <c r="C161" t="inlineStr">
        <is>
          <t>-</t>
        </is>
      </c>
      <c r="D161" t="inlineStr">
        <is>
          <t>หนองในแท้ C. trachomatis</t>
        </is>
      </c>
      <c r="E161" t="inlineStr">
        <is>
          <t>หนองในเทียม N. gonorrhea</t>
        </is>
      </c>
      <c r="F161" t="inlineStr">
        <is>
          <t>หนองในแท้ N. gonorrhea</t>
        </is>
      </c>
      <c r="G161" t="inlineStr">
        <is>
          <t>หนองในเทียม C. trachomatis</t>
        </is>
      </c>
      <c r="H161" t="inlineStr">
        <is>
          <t>หนองในผสม T. vaginalis</t>
        </is>
      </c>
      <c r="I161" t="inlineStr">
        <is>
          <t>3</t>
        </is>
      </c>
      <c r="J161" t="inlineStr">
        <is>
          <t>✅ คำตอบที่ถูกต้อง: ข้อ ค. หนองในแท้ N. gonorrhea
🎯 ทำไมข้อนี้ถึงถูก: อาการมีหนองข้นสีเหลืองหรือเขียวไหลจากปลายท่อปัสสาวะ (purulent urethral discharge) ร่วมกับมีอาการปวดแสบขัดขณะปัสสาวะอย่างรุนแรง (severe dysuria) โดยเกิดขึ้นเฉียบพลันหลังมีเพศสัมพันธ์ 3 ถึง 5 วัน เป็นอาการแสดงคลาสสิกของโรคหนองในแท้ (Gonorrhea) เกิดจากเชื้อ Neisseria gonorrhoeae
🔍 ข้ออื่นผิดเพราะอะไร:
• ข้อ ก. C. trachomatis เป็นเชื้อสาเหตุของหนองในเทียม ไม่ใช่หนองในแท้
• ข้อ ข. N. gonorrhoeae เป็นเชื้อสาเหตุของหนองในแท้ ไม่ใช่หนองในเทียม
• ข้อ ง. หนองในเทียม (C. trachomatis) มักมีระยะฟักตัวนานกว่า (1-3 สัปดาห์) และมีมูกใสหรือมูกขุ่นปริมาณน้อยกว่า
• ข้อ จ. Trichomonas vaginalis ก่อให้เกิดอาการตกขาวเป็นฟองในสตรี ส่วนในเพศชายมักไม่แสดงอาการหรือมีมูกเล็กน้อย</t>
        </is>
      </c>
      <c r="K161" t="inlineStr">
        <is>
          <t>-</t>
        </is>
      </c>
      <c r="L161" t="inlineStr">
        <is>
          <t>Sexually Transmitted Infections</t>
        </is>
      </c>
      <c r="M161" t="inlineStr">
        <is>
          <t>Clinic</t>
        </is>
      </c>
      <c r="N161" t="inlineStr">
        <is>
          <t>[SOURCE: Pharma Plus เล่มม่วง 2 - บทที่ 16: Infectious disorders (Section 7: STD ข้อ 12)] เฉลยข้อ ค</t>
        </is>
      </c>
      <c r="O161" t="inlineStr">
        <is>
          <t>Pharma Plus Review</t>
        </is>
      </c>
      <c r="P161" t="inlineStr">
        <is>
          <t>เล่มม่วง 2 (บทที่ 16: Infectious disorders)</t>
        </is>
      </c>
      <c r="Q161" t="inlineStr">
        <is>
          <t>CASE_P2_INF_C28</t>
        </is>
      </c>
      <c r="R161" t="inlineStr">
        <is>
          <t>Gonococcal vs Non-Gonococcal Urethritis Diagnosis</t>
        </is>
      </c>
    </row>
    <row r="162" ht="13.2" customHeight="1" s="49">
      <c r="A162" t="inlineStr">
        <is>
          <t>160</t>
        </is>
      </c>
      <c r="B162" t="inlineStr">
        <is>
          <t>[ชายไทย มีน้ำมูกหรือน้ำหนองไหลจากปลายอวัยวะเพศ ร่วมกับฉี่แสบขัด หลังไปเที่ยว 3-4 วัน]
ผู้ป่วยเล่าให้ฟังว่า ก่อนหน้านี้ไปเที่ยวมา กลับมาบ้านได้ 3-4 วัน เกิดมีน้ำมูกหรือน้ำหนองไหลจากปลายอวัยวะเพศ ร่วมกับฉี่แสบขัด เลยปรึกษาเภสัชกร
คำถาม: จากข้อ 12 ผู้ป่วยรายนี้ควรได้รับการรักษาอย่างไร</t>
        </is>
      </c>
      <c r="C162" t="inlineStr">
        <is>
          <t>-</t>
        </is>
      </c>
      <c r="D162" t="inlineStr">
        <is>
          <t>Cotrimazole</t>
        </is>
      </c>
      <c r="E162" t="inlineStr">
        <is>
          <t>Norfloxacin</t>
        </is>
      </c>
      <c r="F162" t="inlineStr">
        <is>
          <t>Ofloxacin</t>
        </is>
      </c>
      <c r="G162" t="inlineStr">
        <is>
          <t>Ciprofloxacin</t>
        </is>
      </c>
      <c r="H162" t="inlineStr">
        <is>
          <t>Doxycycline</t>
        </is>
      </c>
      <c r="I162" t="inlineStr">
        <is>
          <t>4</t>
        </is>
      </c>
      <c r="J162" t="inlineStr">
        <is>
          <t>✅ คำตอบที่ถูกต้อง: ข้อ ง. Ciprofloxacin
🎯 ทำไมข้อนี้ถึงถูก: ในแนวทางการรักษายุคข้อสอบ Pharma Plus ยา Ciprofloxacin 500 mg รับประทานครั้งเดียว หรือ Ofloxacin 400 mg รับประทานครั้งเดียว เคยเป็นสูตรยามาตรฐานที่ใช้รักษาหนองในแท้ (แม้ในปัจจุบันเชื้อ N. gonorrhoeae ดื้อต่อยากลุ่ม fluoroquinolones สูงมากจนเปลี่ยนเป็น Ceftriaxone 500 mg IM + Azithromycin 1 g PO แล้วก็ตาม)
🔍 ข้ออื่นผิดเพราะอะไร:
• ข้อ ก. Cotrimazole เป็นยาฆ่าเชื้อรา ไม่ใช่ยาต้านแบคทีเรียสำหรับหนองในแท้
• ข้อ ข. Norfloxacin ความเข้มข้นในเนื้อเยื่อทางเดินปัสสาวะส่วนปลายและการกำจัดหนองในแท้ต่ำกว่า Ciprofloxacin
• ข้อ ค. Ofloxacin เป็นอีกหนึ่งทางเลือกในอดีต แต่ Ciprofloxacin เป็นตัวแทนกลุ่มที่พบบ่อยที่สุดในข้อสอบ
• ข้อ จ. Doxycycline ใช้รักษาหนองในเทียม (Chlamydia) ไม่ครอบคลุม Neisseria gonorrhoeae</t>
        </is>
      </c>
      <c r="K162" t="inlineStr">
        <is>
          <t>-</t>
        </is>
      </c>
      <c r="L162" t="inlineStr">
        <is>
          <t>Sexually Transmitted Infections</t>
        </is>
      </c>
      <c r="M162" t="inlineStr">
        <is>
          <t>Clinic</t>
        </is>
      </c>
      <c r="N162" t="inlineStr">
        <is>
          <t>[SOURCE: Pharma Plus เล่มม่วง 2 - บทที่ 16: Infectious disorders (Section 7: STD ข้อ 13)] เฉลยข้อ ง (สูตรดั้งเดิม Ciprofloxacin 500 mg po single dose)</t>
        </is>
      </c>
      <c r="O162" t="inlineStr">
        <is>
          <t>Pharma Plus Review</t>
        </is>
      </c>
      <c r="P162" t="inlineStr">
        <is>
          <t>เล่มม่วง 2 (บทที่ 16: Infectious disorders)</t>
        </is>
      </c>
      <c r="Q162" t="inlineStr">
        <is>
          <t>CASE_P2_INF_C28</t>
        </is>
      </c>
      <c r="R162" t="inlineStr">
        <is>
          <t>Historical and Contemporary Regimens for Gonorrhea</t>
        </is>
      </c>
    </row>
    <row r="163" ht="13.2" customHeight="1" s="49">
      <c r="A163" t="inlineStr">
        <is>
          <t>161</t>
        </is>
      </c>
      <c r="B163" t="inlineStr">
        <is>
          <t>[ชายไทย มีน้ำมูกหรือน้ำหนองไหลจากปลายอวัยวะเพศ ร่วมกับฉี่แสบขัด หลังไปเที่ยว 3-4 วัน]
ผู้ป่วยเล่าให้ฟังว่า ก่อนหน้านี้ไปเที่ยวมา กลับมาบ้านได้ 3-4 วัน เกิดมีน้ำมูกหรือน้ำหนองไหลจากปลายอวัยวะเพศ ร่วมกับฉี่แสบขัด เลยปรึกษาเภสัชกร
คำถาม: ผู้ป่วยขอซื้อยาล้างไต หรือ phenazopyridine ที่ทำให้ปัสสาวะมีสีแดง เภสัชกรพิจารณาแล้วพิจารณาไม่จ่ายยาเพราะเหตุใด</t>
        </is>
      </c>
      <c r="C163" t="inlineStr">
        <is>
          <t>-</t>
        </is>
      </c>
      <c r="D163" t="inlineStr">
        <is>
          <t>เนื่องจากยาไม่มีฤทธิ์ฆ่าเชื้อ</t>
        </is>
      </c>
      <c r="E163" t="inlineStr">
        <is>
          <t>เนื่องจากยาทำให้ต้องใช้ขนาดยาปฏิชีวนะสูงขึ้น</t>
        </is>
      </c>
      <c r="F163" t="inlineStr">
        <is>
          <t>เนื่องจากยาทำให้ต้องใช้ยาในขนาดที่สูงขึ้น</t>
        </is>
      </c>
      <c r="G163" t="inlineStr">
        <is>
          <t>เนื่องจากยาทำให้เกิดปฏิกิริยาต่อกัน</t>
        </is>
      </c>
      <c r="H163" t="inlineStr">
        <is>
          <t>เกินความจำเป็น และผู้ป่วยได้รับยาที่เหมาะสมแล้ว</t>
        </is>
      </c>
      <c r="I163" t="inlineStr">
        <is>
          <t>5</t>
        </is>
      </c>
      <c r="J163" t="inlineStr">
        <is>
          <t>✅ คำตอบที่ถูกต้อง: ข้อ จ. เกินความจำเป็น และผู้ป่วยได้รับยาที่เหมาะสมแล้ว
🎯 ทำไมข้อนี้ถึงถูก: Phenazopyridine เป็นเพียงยาระงับปวดเฉพาะที่ในทางเดินปัสสาวะ (urinary analgesic) ไม่มีฤทธิ์ฆ่าเชื้อแบคทีเรีย และเมื่อผู้ป่วยได้รับยาปฏิชีวนะที่ตรงกับเชื้อ อาการปวดแสบขัดจะทุเลาลงอย่างรวดเร็วภายใน 24-48 ชั่วโมง การใช้ phenazopyridine ต่อเนื่องเกินจำเป็นอาจบดบังอาการทางคลินิกและเพิ่มความเสี่ยงต่อเมธฮีโมโกลบินีเมีย (methemoglobinemia) และความเป็นพิษต่อไต/ตับ
🔍 ข้ออื่นผิดเพราะอะไร:
• ข้อ ก. แม้จะไม่มีฤทธิ์ฆ่าเชื้อจริง แต่เหตุผลหลักคือเกินความจำเป็นและอาจบดบังอาการ
• ข้อ ข. Phenazopyridine ไม่ได้ทำให้ต้องเพิ่มขนาดยาปฏิชีวนะ
• ข้อ ค. ไม่ได้ทำให้ต้องใช้ยาในขนาดที่สูงขึ้น
• ข้อ ง. ไม่ได้มี drug interaction รุนแรงกับยาปฏิชีวนะแต่ไม่มีความจำเป็นทางคลินิก</t>
        </is>
      </c>
      <c r="K163" t="inlineStr">
        <is>
          <t>-</t>
        </is>
      </c>
      <c r="L163" t="inlineStr">
        <is>
          <t>Clinical Pharmacy Practice</t>
        </is>
      </c>
      <c r="M163" t="inlineStr">
        <is>
          <t>Clinic</t>
        </is>
      </c>
      <c r="N163" t="inlineStr">
        <is>
          <t>[SOURCE: Pharma Plus เล่มม่วง 2 - บทที่ 16: Infectious disorders (Section 7: STD ข้อ 14)] เฉลยข้อ จ</t>
        </is>
      </c>
      <c r="O163" t="inlineStr">
        <is>
          <t>Pharma Plus Review</t>
        </is>
      </c>
      <c r="P163" t="inlineStr">
        <is>
          <t>เล่มม่วง 2 (บทที่ 16: Infectious disorders)</t>
        </is>
      </c>
      <c r="Q163" t="inlineStr">
        <is>
          <t>CASE_P2_INF_C28</t>
        </is>
      </c>
      <c r="R163" t="inlineStr">
        <is>
          <t>Phenazopyridine Rational Use</t>
        </is>
      </c>
    </row>
    <row r="164" ht="13.2" customHeight="1" s="49">
      <c r="A164" t="inlineStr">
        <is>
          <t>162</t>
        </is>
      </c>
      <c r="B164" t="inlineStr">
        <is>
          <t>ADR ในกลุ่ม fluoroquinolone ที่พบบ่อยคือ</t>
        </is>
      </c>
      <c r="C164" t="inlineStr">
        <is>
          <t>-</t>
        </is>
      </c>
      <c r="D164" t="inlineStr">
        <is>
          <t>SJS</t>
        </is>
      </c>
      <c r="E164" t="inlineStr">
        <is>
          <t>Liver failure</t>
        </is>
      </c>
      <c r="F164" t="inlineStr">
        <is>
          <t>Prolong QT interval</t>
        </is>
      </c>
      <c r="G164" t="inlineStr">
        <is>
          <t>Diarrhea</t>
        </is>
      </c>
      <c r="H164" t="inlineStr">
        <is>
          <t>Visual disturbance</t>
        </is>
      </c>
      <c r="I164" t="inlineStr">
        <is>
          <t>4</t>
        </is>
      </c>
      <c r="J164" t="inlineStr">
        <is>
          <t>✅ คำตอบที่ถูกต้อง: ข้อ ง. Diarrhea
🎯 ทำไมข้อนี้ถึงถูก: อาการไม่พึงประสงค์ที่พบบ่อยที่สุด (most common ADR) ของยากลุ่ม Fluoroquinolones คืออาการผิดปกติในระบบทางเดินอาหาร ได้แก่ คลื่นไส้ อาเจียน ปวดมวนท้อง และท้องเสีย (Diarrhea/GI disturbances) ซึ่งพบได้บ่อยถึง 3 ถึง 11% ของผู้ใช้ยา
🔍 ข้ออื่นผิดเพราะอะไร:
• ข้อ ก. Stevens-Johnson syndrome (SJS) พบได้น้อยมาก (rare idiosyncratic reaction)
• ข้อ ข. Liver failure พบน้อยมาก
• ข้อ ค. QTc prolongation เป็น adverse effect ที่สำคัญแต่มักพบในกลุ่ม respiratory fluoroquinolones (Moxifloxacin) และไม่ได้พบบ่อยเท่าอาการทางเดินอาหาร
• ข้อ จ. Visual disturbance พบน้อยมาก</t>
        </is>
      </c>
      <c r="K164" t="inlineStr">
        <is>
          <t>-</t>
        </is>
      </c>
      <c r="L164" t="inlineStr">
        <is>
          <t>Antibacterial Pharmacology</t>
        </is>
      </c>
      <c r="M164" t="inlineStr">
        <is>
          <t>Clinic</t>
        </is>
      </c>
      <c r="N164" t="inlineStr">
        <is>
          <t>[SOURCE: Pharma Plus เล่มม่วง 2 - บทที่ 16: Infectious disorders (Section 7: STD ข้อ 15)] เฉลยข้อ ง</t>
        </is>
      </c>
      <c r="O164" t="inlineStr">
        <is>
          <t>Pharma Plus Review</t>
        </is>
      </c>
      <c r="P164" t="inlineStr">
        <is>
          <t>เล่มม่วง 2 (บทที่ 16: Infectious disorders)</t>
        </is>
      </c>
      <c r="Q164" t="inlineStr">
        <is>
          <t>CASE_P2_INF_C28</t>
        </is>
      </c>
      <c r="R164" t="inlineStr">
        <is>
          <t>Fluoroquinolones Adverse Effects Profile</t>
        </is>
      </c>
    </row>
    <row r="165" ht="13.2" customHeight="1" s="49">
      <c r="A165" t="inlineStr">
        <is>
          <t>163</t>
        </is>
      </c>
      <c r="B165" t="inlineStr">
        <is>
          <t>ข้อใดคือกลไกการออกฤทธิ์ของยาในกลุ่ม fluoroquinolone</t>
        </is>
      </c>
      <c r="C165" t="inlineStr">
        <is>
          <t>-</t>
        </is>
      </c>
      <c r="D165" t="inlineStr">
        <is>
          <t>ยับยั้งการสร้างcell wall</t>
        </is>
      </c>
      <c r="E165" t="inlineStr">
        <is>
          <t>ยับยั้ง DNA</t>
        </is>
      </c>
      <c r="F165" t="inlineStr">
        <is>
          <t>Inhibit ribosome 30s</t>
        </is>
      </c>
      <c r="G165" t="inlineStr">
        <is>
          <t>Inhibit ribosome 50s</t>
        </is>
      </c>
      <c r="H165" t="inlineStr">
        <is>
          <t>Inhibit topoisomerase</t>
        </is>
      </c>
      <c r="I165" t="inlineStr">
        <is>
          <t>5</t>
        </is>
      </c>
      <c r="J165" t="inlineStr">
        <is>
          <t>✅ คำตอบที่ถูกต้อง: ข้อ จ. Inhibit topoisomerase
🎯 ทำไมข้อนี้ถึงถูก: Fluoroquinolones ออกฤทธิ์ยับยั้งเอนไซม์แบคทีเรีย 2 ชนิด ได้แก่ DNA gyrase (Topoisomerase II) ในแบคทีเรียแกรมลบ และ Topoisomerase IV ในแบคทีเรียแกรมบวก ขัดขวางกระบวนการ supercoiling, transcription และ DNA replication ส่งผลให้สาย DNA ขาดและเซลล์ตาย (bactericidal)
🔍 ข้ออื่นผิดเพราะอะไร:
• ข้อ ก. ยับยั้งการสร้าง cell wall เป็นกลไกของ Penicillins และ Cephalosporins
• ข้อ ข. ยับยั้ง DNA replication เป็นผลลัพธ์ขั้นปลาย แต่กลไกชีวเคมีที่จำเพาะคือ Inhibit topoisomerase (เฉลยตัวเล่มระบุ ข จ)
• ข้อ ค. Inhibit ribosome 30S เป็นกลไกของ Aminoglycosides และ Tetracyclines
• ข้อ ง. Inhibit ribosome 50S เป็นกลไกของ Macrolides</t>
        </is>
      </c>
      <c r="K165" t="inlineStr">
        <is>
          <t>-</t>
        </is>
      </c>
      <c r="L165" t="inlineStr">
        <is>
          <t>Antibacterial Pharmacology</t>
        </is>
      </c>
      <c r="M165" t="inlineStr">
        <is>
          <t>Clinic</t>
        </is>
      </c>
      <c r="N165" t="inlineStr">
        <is>
          <t>[SOURCE: Pharma Plus เล่มม่วง 2 - บทที่ 16: Infectious disorders (Section 7: STD ข้อ 16)] เฉลยข้อ จ (เฉลยตัวเล่มระบุ ข จ)</t>
        </is>
      </c>
      <c r="O165" t="inlineStr">
        <is>
          <t>Pharma Plus Review</t>
        </is>
      </c>
      <c r="P165" t="inlineStr">
        <is>
          <t>เล่มม่วง 2 (บทที่ 16: Infectious disorders)</t>
        </is>
      </c>
      <c r="Q165" t="inlineStr">
        <is>
          <t>CASE_P2_INF_C28</t>
        </is>
      </c>
      <c r="R165" t="inlineStr">
        <is>
          <t>Fluoroquinolones Dual Enzyme Inhibition Mechanism</t>
        </is>
      </c>
    </row>
    <row r="166" ht="13.2" customHeight="1" s="49">
      <c r="A166" t="inlineStr">
        <is>
          <t>164</t>
        </is>
      </c>
      <c r="B166" t="inlineStr">
        <is>
          <t>หากคนไข้ได้รับยากลุ่ม fluoroquinolines ข้อมูลที่ท่านควรแนะนำให้คนไข้รายนี้ ยกเว้น</t>
        </is>
      </c>
      <c r="C166" t="inlineStr">
        <is>
          <t>-</t>
        </is>
      </c>
      <c r="D166" t="inlineStr">
        <is>
          <t>เมื่อทานยานี้อาจทำให้เกิดอาการไม่สบายท้องได้</t>
        </is>
      </c>
      <c r="E166" t="inlineStr">
        <is>
          <t>ห้ามทานร่วมกับยาลดกรดที่มีสูตรผสมของ aluminium และ Mg แต่สามารถทานร่วมกับยาลดกรดสูตร omeprazole</t>
        </is>
      </c>
      <c r="F166" t="inlineStr">
        <is>
          <t>ควรเพิ่มขนาดยาถ้าคนไข้มี creatinine clearance 10-30 mL/min</t>
        </is>
      </c>
      <c r="G166" t="inlineStr">
        <is>
          <t>ไม่ควรใช้ในหญิงตั้งครรภ์และให้นมบุตร</t>
        </is>
      </c>
      <c r="H166" t="inlineStr">
        <is>
          <t>คนไข้เป็นหอบหืดและทานยา theophylline อยู่ การทาน norfloxacinร่วมด้วย จะทำให้ระดับยา theophylline ในเลือดเพิ่มขึ้นด้วย</t>
        </is>
      </c>
      <c r="I166" t="inlineStr">
        <is>
          <t>3</t>
        </is>
      </c>
      <c r="J166" t="inlineStr">
        <is>
          <t>✅ คำตอบที่ถูกต้อง: ข้อ ค. ควรเพิ่มขนาดยาถ้าคนไข้มี creatinine clearance 10-30 mL/min
🎯 ทำไมข้อนี้ถึงถูก: ยากลุ่ม Fluoroquinolones ส่วนใหญ่ (เช่น Ciprofloxacin, Levofloxacin, Ofloxacin) ถูกขับออกทางไตเป็นหลัก เมื่อผู้ป่วยมีภาวะไตบกพร่อง (CrCl 10-30 mL/min) การกำจัดยาลดลง ระดับยาในเลือดจะสะสมสูงขึ้น จึงต้อง 'ปรับลดขนาดยาหรือขยายระยะเวลาการบริหารยา' (dose reduction or interval extension) การแนะนำให้เพิ่มขนาดยาจึงเป็นคำแนะนำที่ผิดอย่างยิ่ง
🔍 ข้ออื่นผิดเพราะอะไร:
• ข้อ ก. ถูกต้องแล้ว ยาอาจทำให้เกิดอาการไม่สบายท้อง คลื่นไส้
• ข้อ ข. ถูกต้องแล้ว ห้ามรับประทานร่วมกับยาลดกรดที่มี Al, Mg เพราะเกิด chelation แต่ทานร่วมกับ Omeprazole (PPI) ได้
• ข้อ ง. ถูกต้องแล้ว ไม่ควรใช้ในหญิงตั้งครรภ์และให้นมบุตรเนื่องจากเสี่ยงต่อความผิดปกติของกระดูกอ่อน (arthropathy)
• ข้อ จ. ถูกต้องแล้ว Ciprofloxacin และ Norfloxacin เป็นสารยับยั้ง CYP1A2 ทำให้ระดับ Theophylline ในเลือดสูงขึ้นจนอาจเกิดพิษ</t>
        </is>
      </c>
      <c r="K166" t="inlineStr">
        <is>
          <t>-</t>
        </is>
      </c>
      <c r="L166" t="inlineStr">
        <is>
          <t>Pharmacokinetics &amp; Renal Dosing</t>
        </is>
      </c>
      <c r="M166" t="inlineStr">
        <is>
          <t>Clinic</t>
        </is>
      </c>
      <c r="N166" t="inlineStr">
        <is>
          <t>[SOURCE: Pharma Plus เล่มม่วง 2 - บทที่ 16: Infectious disorders (Section 7: STD ข้อ 17)] เฉลยข้อ ค</t>
        </is>
      </c>
      <c r="O166" t="inlineStr">
        <is>
          <t>Pharma Plus Review</t>
        </is>
      </c>
      <c r="P166" t="inlineStr">
        <is>
          <t>เล่มม่วง 2 (บทที่ 16: Infectious disorders)</t>
        </is>
      </c>
      <c r="Q166" t="inlineStr">
        <is>
          <t>CASE_P2_INF_C28</t>
        </is>
      </c>
      <c r="R166" t="inlineStr">
        <is>
          <t>Fluoroquinolone Dosing in Renal Impairment</t>
        </is>
      </c>
    </row>
    <row r="167" ht="13.2" customHeight="1" s="49">
      <c r="A167" t="inlineStr">
        <is>
          <t>165</t>
        </is>
      </c>
      <c r="B167" t="inlineStr">
        <is>
          <t>[ชายไทย มีน้ำมูกหรือน้ำหนองไหลจากปลายอวัยวะเพศ ร่วมกับฉี่แสบขัด หลังไปเที่ยว 3-4 วัน]
ผู้ป่วยเล่าให้ฟังว่า ก่อนหน้านี้ไปเที่ยวมา กลับมาบ้านได้ 3-4 วัน เกิดมีน้ำมูกหรือน้ำหนองไหลจากปลายอวัยวะเพศ ร่วมกับฉี่แสบขัด เลยปรึกษาเภสัชกร
คำถาม: ข้อใดไม่ถูกต้องเกี่ยวกับเภสัชกรคำแนะนำของผู้ป่วยรายนี้</t>
        </is>
      </c>
      <c r="C167" t="inlineStr">
        <is>
          <t>-</t>
        </is>
      </c>
      <c r="D167" t="inlineStr">
        <is>
          <t>หากมีภรรยาต้องให้ภรรยารักษาด้วย</t>
        </is>
      </c>
      <c r="E167" t="inlineStr">
        <is>
          <t>ควรงดมีเพศสัมพันธ์ในระหว่างเป็นโรค</t>
        </is>
      </c>
      <c r="F167" t="inlineStr">
        <is>
          <t>หากมีเพศสัมพันธ์ควรสวมถุงยางอนามัย</t>
        </is>
      </c>
      <c r="G167" t="inlineStr">
        <is>
          <t>ควรหลีกเลี่ยงการมีเพศสัมพันธ์กับหญิงที่ไม่ใช่ภรรยา</t>
        </is>
      </c>
      <c r="H167" t="inlineStr">
        <is>
          <t>ควรงดของดองในระหว่างเป็นโรค</t>
        </is>
      </c>
      <c r="I167" t="inlineStr">
        <is>
          <t>5</t>
        </is>
      </c>
      <c r="J167" t="inlineStr">
        <is>
          <t>✅ คำตอบที่ถูกต้อง: ข้อ จ. ควรงดของดองในระหว่างเป็นโรค
🎯 ทำไมข้อนี้ถึงถูก: การงดรับประทานของหมักดองเป็นความเชื่อพื้นบ้านที่ไม่มีหลักฐานเชิงประจักษ์ทางการแพทย์สนับสนุน การรับประทานของหมักดองไม่ได้ส่งผลกระทบต่อการดำเนินโรคหรือประสิทธิภาพของยาปฏิชีวนะในการรักษาโรคติดต่อทางเพศสัมพันธ์แต่อย่างใด ดังนั้นคำแนะนำนี้จึงไม่ถูกต้องตามหลักวิชาชีพ
🔍 ข้ออื่นผิดเพราะอะไร:
• ข้อ ก. ถูกต้องแล้ว ต้องรักษาคู่นอน (partner treatment) เพื่อป้องกันการติดเชื้อซ้ำ (ping-pong infection)
• ข้อ ข. ถูกต้องแล้ว ควรงดมีเพศสัมพันธ์จนกว่าจะรักษาหายขาดทั้งผู้ป่วยและคู่นอน
• ข้อ ค. ถูกต้องแล้ว หากจำเป็นต้องมีเพศสัมพันธ์ต้องสวมถุงยางอนามัยอย่างเคร่งครัด
• ข้อ ง. ถูกต้องแล้ว เพื่อลดพฤติกรรมเสี่ยงต่อการรับเชื้อโรคติดต่อทางเพศสัมพันธ์ชนิดอื่นๆ</t>
        </is>
      </c>
      <c r="K167" t="inlineStr">
        <is>
          <t>-</t>
        </is>
      </c>
      <c r="L167" t="inlineStr">
        <is>
          <t>Patient Counseling</t>
        </is>
      </c>
      <c r="M167" t="inlineStr">
        <is>
          <t>Clinic</t>
        </is>
      </c>
      <c r="N167" t="inlineStr">
        <is>
          <t>[SOURCE: Pharma Plus เล่มม่วง 2 - บทที่ 16: Infectious disorders (Section 7: STD ข้อ 18)] เฉลยข้อ จ</t>
        </is>
      </c>
      <c r="O167" t="inlineStr">
        <is>
          <t>Pharma Plus Review</t>
        </is>
      </c>
      <c r="P167" t="inlineStr">
        <is>
          <t>เล่มม่วง 2 (บทที่ 16: Infectious disorders)</t>
        </is>
      </c>
      <c r="Q167" t="inlineStr">
        <is>
          <t>CASE_P2_INF_C28</t>
        </is>
      </c>
      <c r="R167" t="inlineStr">
        <is>
          <t>Evidence-Based STI Counseling</t>
        </is>
      </c>
    </row>
    <row r="168" ht="13.2" customHeight="1" s="49">
      <c r="A168" t="inlineStr">
        <is>
          <t>166</t>
        </is>
      </c>
      <c r="B168" t="inlineStr">
        <is>
          <t>Cotrimazole vaginal tablets จัดเป็นยาประเภทใด</t>
        </is>
      </c>
      <c r="C168" t="inlineStr">
        <is>
          <t>-</t>
        </is>
      </c>
      <c r="D168" t="inlineStr">
        <is>
          <t>ยาควบคุมพิเศษ</t>
        </is>
      </c>
      <c r="E168" t="inlineStr">
        <is>
          <t>ยาอันตราย</t>
        </is>
      </c>
      <c r="F168" t="inlineStr">
        <is>
          <t>ยาสามัญประจำบ้าน</t>
        </is>
      </c>
      <c r="G168" t="inlineStr">
        <is>
          <t>ยาสำหรับใช้เฉพาะที่</t>
        </is>
      </c>
      <c r="H168" t="inlineStr">
        <is>
          <t>ยาบรรจุเสร็จที่ไม่ใช่ยาอันตราย</t>
        </is>
      </c>
      <c r="I168" t="inlineStr">
        <is>
          <t>5</t>
        </is>
      </c>
      <c r="J168" t="inlineStr">
        <is>
          <t>✅ คำตอบที่ถูกต้อง: ข้อ จ. ยาบรรจุเสร็จที่ไม่ใช่ยาอันตราย
🎯 ทำไมข้อนี้ถึงถูก: ตามประกาศกระทรวงสาธารณสุข ยาเหน็บช่องคลอด Clotrimazole vaginal tablets จัดเป็น ยาบรรจุเสร็จที่ไม่ใช่ยาอันตรายหรือยาควบคุมพิเศษ และจัดเป็นยาสำหรับใช้เฉพาะที่ ทำให้มีความสะดวกในการเข้าถึงเพื่อรักษาภาวะเชื้อราในช่องคลอด
🔍 ข้ออื่นผิดเพราะอะไร:
• ข้อ ก. ไม่ใช่ยาควบคุมพิเศษ
• ข้อ ข. Clotrimazole ชนิดรับประทานอาจถูกควบคุมต่างกัน แต่ชนิดเหน็บช่องคลอดและยาทาภายนอกได้รับการยกเว้นไม่เป็นยาอันตราย
• ข้อ ค. ไม่ใช่ยาสามัญประจำบ้าน
• ข้อ ง. แม้จะเป็นยาใช้เฉพาะที่ (topical/local use) แต่ในแง่ประเภทตามกฎหมายเฉลยตัวเล่มระบุ ง จ</t>
        </is>
      </c>
      <c r="K168" t="inlineStr">
        <is>
          <t>-</t>
        </is>
      </c>
      <c r="L168" t="inlineStr">
        <is>
          <t>Drug Classification and Laws</t>
        </is>
      </c>
      <c r="M168" t="inlineStr">
        <is>
          <t>SAP</t>
        </is>
      </c>
      <c r="N168" t="inlineStr">
        <is>
          <t>[SOURCE: Pharma Plus เล่มม่วง 2 - บทที่ 16: Infectious disorders (Section 7: STD ข้อ 19)] เฉลยข้อ จ (เฉลยตัวเล่มระบุ ง จ)</t>
        </is>
      </c>
      <c r="O168" t="inlineStr">
        <is>
          <t>Pharma Plus Review</t>
        </is>
      </c>
      <c r="P168" t="inlineStr">
        <is>
          <t>เล่มม่วง 2 (บทที่ 16: Infectious disorders)</t>
        </is>
      </c>
      <c r="Q168" t="inlineStr">
        <is>
          <t>-</t>
        </is>
      </c>
      <c r="R168" t="inlineStr">
        <is>
          <t>Clotrimazole Pessary Legal Classification</t>
        </is>
      </c>
    </row>
    <row r="169" ht="13.2" customHeight="1" s="49">
      <c r="A169" t="inlineStr">
        <is>
          <t>167</t>
        </is>
      </c>
      <c r="B169" t="inlineStr">
        <is>
          <t>Doxycycline เป็นยากลุ่มเดียวกันกับยาใด</t>
        </is>
      </c>
      <c r="C169" t="inlineStr">
        <is>
          <t>-</t>
        </is>
      </c>
      <c r="D169" t="inlineStr">
        <is>
          <t>Tetracycline</t>
        </is>
      </c>
      <c r="E169" t="inlineStr">
        <is>
          <t>Penicillin</t>
        </is>
      </c>
      <c r="F169" t="inlineStr">
        <is>
          <t>Cotrimazole</t>
        </is>
      </c>
      <c r="G169" t="inlineStr">
        <is>
          <t>Sulfamethoxazole</t>
        </is>
      </c>
      <c r="H169" t="inlineStr">
        <is>
          <t>Amoxycillin</t>
        </is>
      </c>
      <c r="I169" t="inlineStr">
        <is>
          <t>1</t>
        </is>
      </c>
      <c r="J169" t="inlineStr">
        <is>
          <t>✅ คำตอบที่ถูกต้อง: ข้อ ก. Tetracycline
🎯 ทำไมข้อนี้ถึงถูก: Doxycycline เป็นยาปฏิชีวนะกึ่งสังเคราะห์ในกลุ่ม Tetracyclines เช่นเดียวกับ Tetracycline, Minocycline, Oxytetracycline โดยมีโครงสร้างพื้นฐานเป็น hydronaphthacene core ประกอบด้วยวงแหวน 4 วงเชื่อมกัน
🔍 ข้ออื่นผิดเพราะอะไร:
• ข้อ ข. Penicillin เป็นกลุ่ม Beta-lactams
• ข้อ ค. Clotrimazole เป็นยาต้านเชื้อรากลุ่ม Imidazoles
• ข้อ ง. Sulfamethoxazole เป็นยากลุ่ม Sulfonamides
• ข้อ จ. Amoxicillin เป็นยากลุ่ม Aminopenicillins</t>
        </is>
      </c>
      <c r="K169" t="inlineStr">
        <is>
          <t>-</t>
        </is>
      </c>
      <c r="L169" t="inlineStr">
        <is>
          <t>Drug Classification</t>
        </is>
      </c>
      <c r="M169" t="inlineStr">
        <is>
          <t>Product</t>
        </is>
      </c>
      <c r="N169" t="inlineStr">
        <is>
          <t>[SOURCE: Pharma Plus เล่มม่วง 2 - บทที่ 16: Infectious disorders (Section 7: STD ข้อ 20)] เฉลยข้อ ก</t>
        </is>
      </c>
      <c r="O169" t="inlineStr">
        <is>
          <t>Pharma Plus Review</t>
        </is>
      </c>
      <c r="P169" t="inlineStr">
        <is>
          <t>เล่มม่วง 2 (บทที่ 16: Infectious disorders)</t>
        </is>
      </c>
      <c r="Q169" t="inlineStr">
        <is>
          <t>-</t>
        </is>
      </c>
      <c r="R169" t="inlineStr">
        <is>
          <t>Tetracyclines Class Members</t>
        </is>
      </c>
    </row>
    <row r="170" ht="13.2" customHeight="1" s="49">
      <c r="A170" t="inlineStr">
        <is>
          <t>168</t>
        </is>
      </c>
      <c r="B170" t="inlineStr">
        <is>
          <t>ข้อใดคือกลไกการออกฤทธิ์ของยา doxycycline</t>
        </is>
      </c>
      <c r="C170" t="inlineStr">
        <is>
          <t>-</t>
        </is>
      </c>
      <c r="D170" t="inlineStr">
        <is>
          <t>ยับยั้งการสร้างcell wall</t>
        </is>
      </c>
      <c r="E170" t="inlineStr">
        <is>
          <t>ยับยั้ง DNA</t>
        </is>
      </c>
      <c r="F170" t="inlineStr">
        <is>
          <t>Inhibit ribosome 30s</t>
        </is>
      </c>
      <c r="G170" t="inlineStr">
        <is>
          <t>Inhibit ribosome 50s</t>
        </is>
      </c>
      <c r="H170" t="inlineStr">
        <is>
          <t>Inhibit topoisomerase</t>
        </is>
      </c>
      <c r="I170" t="inlineStr">
        <is>
          <t>3</t>
        </is>
      </c>
      <c r="J170" t="inlineStr">
        <is>
          <t>✅ คำตอบที่ถูกต้อง: ข้อ ค. Inhibit ribosome 30s
🎯 ทำไมข้อนี้ถึงถูก: Doxycycline ออกฤทธิ์โดยการจับแบบผันกลับได้กับ 30S ribosomal subunit ของแบคทีเรีย ขัดขวางไม่ให้ aminoacyl-tRNA เข้าจับกับ acceptor site (A-site) บน mRNA-ribosome complex ทำให้หยุดการสังเคราะห์สายพอลิเปปไทด์ (protein synthesis inhibitor: bacteriostatic)
🔍 ข้ออื่นผิดเพราะอะไร:
• ข้อ ก. ยับยั้งการสร้าง cell wall เป็นกลไกของ Beta-lactams
• ข้อ ข. ยับยั้ง DNA เป็นกลไกของ Quinolones
• ข้อ ง. Inhibit ribosome 50S เป็นกลไกของ Macrolides, Clindamycin, Chloramphenicol
• ข้อ จ. Inhibit topoisomerase เป็นกลไกของ Fluoroquinolones</t>
        </is>
      </c>
      <c r="K170" t="inlineStr">
        <is>
          <t>-</t>
        </is>
      </c>
      <c r="L170" t="inlineStr">
        <is>
          <t>Antibacterial Pharmacology</t>
        </is>
      </c>
      <c r="M170" t="inlineStr">
        <is>
          <t>Clinic</t>
        </is>
      </c>
      <c r="N170" t="inlineStr">
        <is>
          <t>[SOURCE: Pharma Plus เล่มม่วง 2 - บทที่ 16: Infectious disorders (Section 7: STD ข้อ 21)] เฉลยข้อ ค</t>
        </is>
      </c>
      <c r="O170" t="inlineStr">
        <is>
          <t>Pharma Plus Review</t>
        </is>
      </c>
      <c r="P170" t="inlineStr">
        <is>
          <t>เล่มม่วง 2 (บทที่ 16: Infectious disorders)</t>
        </is>
      </c>
      <c r="Q170" t="inlineStr">
        <is>
          <t>-</t>
        </is>
      </c>
      <c r="R170" t="inlineStr">
        <is>
          <t>Tetracyclines Mechanism of Action</t>
        </is>
      </c>
    </row>
    <row r="171" ht="13.2" customHeight="1" s="49">
      <c r="A171" t="inlineStr">
        <is>
          <t>169</t>
        </is>
      </c>
      <c r="B171" t="inlineStr">
        <is>
          <t>[ผู้ป่วยตกขาวมีกลิ่นคล้ายปลาเน่า สีเทา เป็นฟอง หลังประจำเดือนหมด]
ผู้ป่วย ตกขาวมีกลิ่นคล้ายปลาเน่า สีเทาๆ เป็นฟอง ประจำเดือนเพิ่งหมดเมื่อวานนี้ ท่านคิดว่าผู้ป่วยมีอาการตกขาวจากการติดเชื้อใด
คำถาม: ผู้ป่วย ตกขาวมีกลิ่นคล้ายปลาเน่า สีเทาๆ เป็นฟอง ประจำเดือนเพิ่งหมดเมื่อวานนี้ ท่านคิดว่าผู้ป่วยมีอาการตกขาวจากการติดเชื้อใด</t>
        </is>
      </c>
      <c r="C171" t="inlineStr">
        <is>
          <t>-</t>
        </is>
      </c>
      <c r="D171" t="inlineStr">
        <is>
          <t>Candida albican</t>
        </is>
      </c>
      <c r="E171" t="inlineStr">
        <is>
          <t>Herpes simplex Type II</t>
        </is>
      </c>
      <c r="F171" t="inlineStr">
        <is>
          <t>Trichomonas Vaginalis</t>
        </is>
      </c>
      <c r="G171" t="inlineStr">
        <is>
          <t>Bacterial Vaginosis</t>
        </is>
      </c>
      <c r="H171" t="inlineStr">
        <is>
          <t>Torulopsis grabata</t>
        </is>
      </c>
      <c r="I171" t="inlineStr">
        <is>
          <t>4</t>
        </is>
      </c>
      <c r="J171" t="inlineStr">
        <is>
          <t>✅ คำตอบที่ถูกต้อง: ข้อ ง. Bacterial Vaginosis
🎯 ทำไมข้อนี้ถึงถูก: ลักษณะตกขาวสีเทาหรือขาวขุ่น เคลือบทั่วผนังช่องคลอด ร่วมกับมี 'กลิ่นคาวคล้ายปลาเน่า' (fishy amine odor) ชัดเจนโดยเฉพาะหลังหมดประจำเดือนหรือหลังมีเพศสัมพันธ์ เข้าได้กับเกณฑ์ Amsel's criteria ของภาวะ Bacterial Vaginosis (BV) เกิดจากการเสียสมดุลของเชื้อประจำถิ่น Lactobacillus และมีการเพิ่มขึ้นของเชื้อแอนแอโรบ เช่น Gardnerella vaginalis
🔍 ข้ออื่นผิดเพราะอะไร:
• ข้อ ก. Candida albicans ตกขาวเป็นก้อนสีขาวคล้ายนมบูด ไม่มีกลิ่นคาวปลาเน่า แต่มีอาการคันรุนแรง
• ข้อ ข. Herpes simplex Type II แสดงอาการเป็นตุ่มน้ำใสแตกเป็นแผลเจ็บแสบ
• ข้อ ค. Trichomonas vaginalis มักมีตกขาวสีเขียวอมเหลือง เป็นฟอง มีกลิ่นเหม็น และปากมดลูกมี strawberry cervix
• ข้อ จ. Torulopsis glabrata (Candida glabrata) เป็นเชื้อราที่ก่อให้เกิด VVC ชนิดไม่ตอบสนองต่อ azoles ทั่วไป</t>
        </is>
      </c>
      <c r="K171" t="inlineStr">
        <is>
          <t>-</t>
        </is>
      </c>
      <c r="L171" t="inlineStr">
        <is>
          <t>Vaginal Infections</t>
        </is>
      </c>
      <c r="M171" t="inlineStr">
        <is>
          <t>Clinic</t>
        </is>
      </c>
      <c r="N171" t="inlineStr">
        <is>
          <t>[SOURCE: Pharma Plus เล่มม่วง 2 - บทที่ 16: Infectious disorders (Section 7: STD ข้อ 22)] เฉลยข้อ ง</t>
        </is>
      </c>
      <c r="O171" t="inlineStr">
        <is>
          <t>Pharma Plus Review</t>
        </is>
      </c>
      <c r="P171" t="inlineStr">
        <is>
          <t>เล่มม่วง 2 (บทที่ 16: Infectious disorders)</t>
        </is>
      </c>
      <c r="Q171" t="inlineStr">
        <is>
          <t>-</t>
        </is>
      </c>
      <c r="R171" t="inlineStr">
        <is>
          <t>Bacterial Vaginosis vs Trichomoniasis Diagnosis</t>
        </is>
      </c>
    </row>
    <row r="172" ht="13.2" customHeight="1" s="49">
      <c r="A172" t="inlineStr">
        <is>
          <t>170</t>
        </is>
      </c>
      <c r="B172" t="inlineStr">
        <is>
          <t>การควบคุมคุณภาพยา Ciprofloxacin
คำถาม: ตัวยา Ciprofloxacin เกณฑ์มาตรฐานกำหนดให้มีปริมาณร้อยละ 85-115 แต่จากการทดสอบตัวยามีปริมาณร้อยละ 78 จัดเป็นยาลักษณะใด</t>
        </is>
      </c>
      <c r="C172" t="inlineStr">
        <is>
          <t>-</t>
        </is>
      </c>
      <c r="D172" t="inlineStr">
        <is>
          <t>ยาผิดมาตรฐาน</t>
        </is>
      </c>
      <c r="E172" t="inlineStr">
        <is>
          <t>ยาปลอม</t>
        </is>
      </c>
      <c r="F172" t="inlineStr">
        <is>
          <t>ยาหมดอายุ</t>
        </is>
      </c>
      <c r="G172" t="inlineStr">
        <is>
          <t>ยาเสื่อมคุณภาพ</t>
        </is>
      </c>
      <c r="H172" t="inlineStr">
        <is>
          <t>ยาไม่ได้คุณภาพ</t>
        </is>
      </c>
      <c r="I172" t="inlineStr">
        <is>
          <t>1</t>
        </is>
      </c>
      <c r="J172" t="inlineStr">
        <is>
          <t>✅ คำตอบที่ถูกต้อง: ข้อ ก. ยาผิดมาตรฐาน
🎯 ทำไมข้อนี้ถึงถูก: ตามพระราชบัญญัติยา พ.ศ. 2510 มาตรา 72 ยาที่มีปริมาณสารออกฤทธิ์ (active ingredient content) ไม่เป็นไปตามเกณฑ์มาตรฐานที่กำหนดไว้ในตำรายาหรือที่ขึ้นทะเบียนไว้ (ในโจทย์กำหนดร้อยละ 85-115 แต่ตรวจพบเพียงร้อยละ 78) จัดเป็น 'ยาผิดมาตรฐาน' (Substandard drug)
🔍 ข้ออื่นผิดเพราะอะไร:
• ข้อ ข. ยาปลอม คือ ยาที่ทำเทียมทั้งหมดหรือบางส่วน แสดงชื่อว่าเป็นยาอื่น หรือแสดงชื่อผู้ผลิตปลอม
• ข้อ ค. ยาหมดอายุ คือ ยาที่พ้นกำหนดอายุตามที่ระบุไว้บนฉลาก
• ข้อ ง. ยาเสื่อมคุณภาพ คือ ยาที่แปรสภาพจนเห็นได้ชัด เช่น สี กลิ่น รส เปลี่ยนแปลง หรือเกิดการตกตะกอน
• ข้อ จ. ยาไม่ได้คุณภาพ เป็นคำบรรยายทั่วไปแต่ไม่ใช่ศัพท์นิยามทางกฎหมายตาม พ.ร.บ. ยา</t>
        </is>
      </c>
      <c r="K172" t="inlineStr">
        <is>
          <t>-</t>
        </is>
      </c>
      <c r="L172" t="inlineStr">
        <is>
          <t>Pharmaceutical Quality Standards</t>
        </is>
      </c>
      <c r="M172" t="inlineStr">
        <is>
          <t>Product</t>
        </is>
      </c>
      <c r="N172" t="inlineStr">
        <is>
          <t>[SOURCE: Pharma Plus เล่มม่วง 2 - บทที่ 16: Infectious disorders (Section 7: STD ข้อ 23)] เฉลยข้อ ก</t>
        </is>
      </c>
      <c r="O172" t="inlineStr">
        <is>
          <t>Pharma Plus Review</t>
        </is>
      </c>
      <c r="P172" t="inlineStr">
        <is>
          <t>เล่มม่วง 2 (บทที่ 16: Infectious disorders)</t>
        </is>
      </c>
      <c r="Q172" t="inlineStr">
        <is>
          <t>-</t>
        </is>
      </c>
      <c r="R172" t="inlineStr">
        <is>
          <t>Substandard Drug Legal Definition</t>
        </is>
      </c>
    </row>
    <row r="173" ht="13.2" customHeight="1" s="49">
      <c r="A173" t="inlineStr">
        <is>
          <t>171</t>
        </is>
      </c>
      <c r="B173" t="inlineStr">
        <is>
          <t>การเตรียมแกรนูลเพื่อเพิ่มการไหลของผงยา
คำถาม: การเตรียมแกรนูลเพิ่มการไหลของผงยา ข้อใดไม่ใช่ลักษณะที่ดีของการทำเป็นแกรนูล</t>
        </is>
      </c>
      <c r="C173" t="inlineStr">
        <is>
          <t>-</t>
        </is>
      </c>
      <c r="D173" t="inlineStr">
        <is>
          <t>แกรนูลมีลักษณะกลม</t>
        </is>
      </c>
      <c r="E173" t="inlineStr">
        <is>
          <t>แกรนูลไม่เกาะติดกันเป็นก้อน</t>
        </is>
      </c>
      <c r="F173" t="inlineStr">
        <is>
          <t>ส่วนประกอบในตำรับมีการกระจายอย่างสม่ำเสมอ</t>
        </is>
      </c>
      <c r="G173" t="inlineStr">
        <is>
          <t>ผงยาสามารถรับแรงตอกอัดได้สูง</t>
        </is>
      </c>
      <c r="H173" t="inlineStr">
        <is>
          <t>มีผงยากระจายอยู่ในแกรนูลเพียงพอ</t>
        </is>
      </c>
      <c r="I173" t="inlineStr">
        <is>
          <t>1</t>
        </is>
      </c>
      <c r="J173" t="inlineStr">
        <is>
          <t>✅ คำตอบที่ถูกต้อง: ข้อ ก. แกรนูลมีลักษณะกลม
🎯 ทำไมข้อนี้ถึงถูก: ในการเตรียมแกรนูลเพื่อเพิ่มการไหล (granulation for flowability) โดยกระบวนการ wet หรือ dry granulation อนุภาคแกรนูลที่ได้ตามธรรมชาติจะมีรูปร่างไม่สม่ำเสมอ (irregular shape) การบังคับให้แกรนูลต้องมีลักษณะกลมมนสมบูรณ์ (spherical) มักพบเฉพาะในกระบวนการ spherodization หรือ pelletization พิเศษเท่านั้น จึงไม่ใช่ลักษณะจำเป็นทั่วไปของการทำแกรนูลสำหรับตอกยาเม็ด
🔍 ข้ออื่นผิดเพราะอะไร:
• ข้อ ข. การที่แกรนูลไม่เกาะติดกันเป็นก้อนแข็งเป็นคุณสมบัติที่ดีเพื่อความสม่ำเสมอของการไหล
• ข้อ ค. สารสำคัญและสารช่วยต้องกระจายตัวอย่างสม่ำเสมอในแกรนูลทุกขนาด
• ข้อ ง. แกรนูลที่ดีต้องมีความสามารถในการรับแรงตอกอัด (compressibility) และสร้างพันธะยึดเกาะได้ดี
• ข้อ จ. มีปริมาณผงละเอียด (fines) ในสัดส่วนที่พอเหมาะเพื่อเติมเต็มช่องว่างระหว่างแกรนูล</t>
        </is>
      </c>
      <c r="K173" t="inlineStr">
        <is>
          <t>-</t>
        </is>
      </c>
      <c r="L173" t="inlineStr">
        <is>
          <t>Tablet Manufacturing: Granulation</t>
        </is>
      </c>
      <c r="M173" t="inlineStr">
        <is>
          <t>Product</t>
        </is>
      </c>
      <c r="N173" t="inlineStr">
        <is>
          <t>[SOURCE: Pharma Plus เล่มม่วง 2 - บทที่ 16: Infectious disorders (Section 7: STD ข้อ 24)] เฉลยข้อ ก</t>
        </is>
      </c>
      <c r="O173" t="inlineStr">
        <is>
          <t>Pharma Plus Review</t>
        </is>
      </c>
      <c r="P173" t="inlineStr">
        <is>
          <t>เล่มม่วง 2 (บทที่ 16: Infectious disorders)</t>
        </is>
      </c>
      <c r="Q173" t="inlineStr">
        <is>
          <t>-</t>
        </is>
      </c>
      <c r="R173" t="inlineStr">
        <is>
          <t>Granule Quality Attributes and Sphericity</t>
        </is>
      </c>
    </row>
    <row r="174" ht="13.2" customHeight="1" s="49">
      <c r="A174" t="inlineStr">
        <is>
          <t>172</t>
        </is>
      </c>
      <c r="B174" t="inlineStr">
        <is>
          <t>สารในข้อใดใช้เป็นสารช่วยยึดเกาะในตำรับ</t>
        </is>
      </c>
      <c r="C174" t="inlineStr">
        <is>
          <t>-</t>
        </is>
      </c>
      <c r="D174" t="inlineStr">
        <is>
          <t>Magnesium stearate</t>
        </is>
      </c>
      <c r="E174" t="inlineStr">
        <is>
          <t>Corn Starch</t>
        </is>
      </c>
      <c r="F174" t="inlineStr">
        <is>
          <t>Isopropanol</t>
        </is>
      </c>
      <c r="G174" t="inlineStr">
        <is>
          <t>Lactose</t>
        </is>
      </c>
      <c r="H174" t="inlineStr">
        <is>
          <t>Stearic acid</t>
        </is>
      </c>
      <c r="I174" t="inlineStr">
        <is>
          <t>2</t>
        </is>
      </c>
      <c r="J174" t="inlineStr">
        <is>
          <t>✅ คำตอบที่ถูกต้อง: ข้อ ข. Corn Starch
🎯 ทำไมข้อนี้ถึงถูก: Corn Starch ในรูปของน้ำแป้งสุก (Starch paste 5-10%) นิยมใช้เป็นสารช่วยยึดเกาะ (Binder) ในกระบวนการทำแกรนูลเปียก (Wet granulation) ช่วยให้อนุภาคผงยายึดเกาะรวมกันเป็นเม็ดแกรนูลที่มีความแข็งแรงพอเหมาะ
🔍 ข้ออื่นผิดเพราะอะไร:
• ข้อ ก. Magnesium stearate ใช้เป็นสารหล่อลื่น (Lubricant) ป้องกันยาติดสลักตอก
• ข้อ ค. Isopropanol เป็นตัวทำละลายอินทรีย์ระเหยง่าย (granulating fluid) ไม่ใช่สารยึดเกาะโดยตรง
• ข้อ ง. Lactose นิยมใช้เป็นสารเพิ่มปริมาณ (Diluent/Filler)
• ข้อ จ. Stearic acid ใช้เป็นสารหล่อลื่น (Lubricant)</t>
        </is>
      </c>
      <c r="K174" t="inlineStr">
        <is>
          <t>-</t>
        </is>
      </c>
      <c r="L174" t="inlineStr">
        <is>
          <t>Pharmaceutical Excipients</t>
        </is>
      </c>
      <c r="M174" t="inlineStr">
        <is>
          <t>Product</t>
        </is>
      </c>
      <c r="N174" t="inlineStr">
        <is>
          <t>[SOURCE: Pharma Plus เล่มม่วง 2 - บทที่ 16: Infectious disorders (Section 7: STD ข้อ 25)] เฉลยข้อ ข</t>
        </is>
      </c>
      <c r="O174" t="inlineStr">
        <is>
          <t>Pharma Plus Review</t>
        </is>
      </c>
      <c r="P174" t="inlineStr">
        <is>
          <t>เล่มม่วง 2 (บทที่ 16: Infectious disorders)</t>
        </is>
      </c>
      <c r="Q174" t="inlineStr">
        <is>
          <t>-</t>
        </is>
      </c>
      <c r="R174" t="inlineStr">
        <is>
          <t>Binders in Tablet Formulation</t>
        </is>
      </c>
    </row>
    <row r="175" ht="13.2" customHeight="1" s="49">
      <c r="A175" t="inlineStr">
        <is>
          <t>173</t>
        </is>
      </c>
      <c r="B175" t="inlineStr">
        <is>
          <t>ยาในข้อใดที่เหมาะสมที่จะทำในรูปแบบออกฤทธิ์เนิ่น (sustain release)</t>
        </is>
      </c>
      <c r="C175" t="inlineStr">
        <is>
          <t>-</t>
        </is>
      </c>
      <c r="D175" t="inlineStr">
        <is>
          <t>Cotrimazole</t>
        </is>
      </c>
      <c r="E175" t="inlineStr">
        <is>
          <t>Norfloxacin</t>
        </is>
      </c>
      <c r="F175" t="inlineStr">
        <is>
          <t>Ofloxacin</t>
        </is>
      </c>
      <c r="G175" t="inlineStr">
        <is>
          <t>Ciprofloxacin</t>
        </is>
      </c>
      <c r="H175" t="inlineStr">
        <is>
          <t>Doxycycline</t>
        </is>
      </c>
      <c r="I175" t="inlineStr">
        <is>
          <t>4</t>
        </is>
      </c>
      <c r="J175" t="inlineStr">
        <is>
          <t>✅ คำตอบที่ถูกต้อง: ข้อ ง. Ciprofloxacin
🎯 ทำไมข้อนี้ถึงถูก: Ciprofloxacin มีค่าครึ่งชีวิตการกำจัดสั้น (elimination half-life ประมาณ 4 ชั่วโมง) ปกติต้องรับประทานวันละ 2 ครั้ง การพัฒนาเป็นสูตรออกฤทธิ์เนิ่น (Sustained-Release เช่น Cipro XR 500 mg, 1000 mg) ช่วยให้รับประทานเพียงวันละ 1 ครั้ง เพิ่มความร่วมมือในการใช้ยาของผู้ป่วยและลดความแปรปรวนของระดับยาในเลือด
🔍 ข้ออื่นผิดเพราะอะไร:
• ข้อ ก. Clotrimazole เป็นยาใช้เฉพาะที่หรือดูดซึมต่ำ ไม่เหมาะกับ systemic sustained release
• ข้อ ข. Norfloxacin ความคงตัวและชีวประสิทธิผลไม่โดดเด่นในการทำ XR เมื่อเทียบกับ Ciprofloxacin
• ข้อ ค. Ofloxacin มี half-life ยาวพอสมควรอยู่แล้ว
• ข้อ จ. Doxycycline มี half-life ยาวมาก (18-24 ชั่วโมง) รับประทานเพียงวันละ 1-2 ครั้งอยู่แล้ว จึงไม่จำเป็นต้องทำ sustained-release</t>
        </is>
      </c>
      <c r="K175" t="inlineStr">
        <is>
          <t>-</t>
        </is>
      </c>
      <c r="L175" t="inlineStr">
        <is>
          <t>Modified-Release Formulations</t>
        </is>
      </c>
      <c r="M175" t="inlineStr">
        <is>
          <t>Product</t>
        </is>
      </c>
      <c r="N175" t="inlineStr">
        <is>
          <t>[SOURCE: Pharma Plus เล่มม่วง 2 - บทที่ 16: Infectious disorders (Section 7: STD ข้อ 26)] เฉลยข้อ ง</t>
        </is>
      </c>
      <c r="O175" t="inlineStr">
        <is>
          <t>Pharma Plus Review</t>
        </is>
      </c>
      <c r="P175" t="inlineStr">
        <is>
          <t>เล่มม่วง 2 (บทที่ 16: Infectious disorders)</t>
        </is>
      </c>
      <c r="Q175" t="inlineStr">
        <is>
          <t>-</t>
        </is>
      </c>
      <c r="R175" t="inlineStr">
        <is>
          <t>Sustained-Release Drug Candidates</t>
        </is>
      </c>
    </row>
    <row r="176" ht="13.2" customHeight="1" s="49">
      <c r="A176" t="inlineStr">
        <is>
          <t>174</t>
        </is>
      </c>
      <c r="B176" t="inlineStr">
        <is>
          <t>Sustain release tablet ไม่จำเป็นต้องทดสอบคุณสมบัติใด</t>
        </is>
      </c>
      <c r="C176" t="inlineStr">
        <is>
          <t>-</t>
        </is>
      </c>
      <c r="D176" t="inlineStr">
        <is>
          <t>Friability</t>
        </is>
      </c>
      <c r="E176" t="inlineStr">
        <is>
          <t>Disintegration</t>
        </is>
      </c>
      <c r="F176" t="inlineStr">
        <is>
          <t>Dissolotion test</t>
        </is>
      </c>
      <c r="G176" t="inlineStr">
        <is>
          <t>Weight variation</t>
        </is>
      </c>
      <c r="H176" t="inlineStr">
        <is>
          <t>Hardness</t>
        </is>
      </c>
      <c r="I176" t="inlineStr">
        <is>
          <t>2</t>
        </is>
      </c>
      <c r="J176" t="inlineStr">
        <is>
          <t>✅ คำตอบที่ถูกต้อง: ข้อ ข. Disintegration
🎯 ทำไมข้อนี้ถึงถูก: ยาเม็ดรูปแบบออกฤทธิ์เนิ่น (Sustained release tablets) มีกลไกการปลดปล่อยตัวยาอย่างช้าๆ ต่อเนื่องผ่านกระบวนการแพร่ (diffusion) หรือการกร่อนตัว (erosion) จึง 'ไม่ต้องทดสอบการแตกกระจายตัว' (Disintegration test) แต่ต้องทดสอบการละลายของตัวยา (Dissolution test) ในช่วงเวลาต่างๆ ตามที่ตำรายากำหนดแทน
🔍 ข้ออื่นผิดเพราะอะไร:
• ข้อ ก. Friability (การกร่อน) ต้องทดสอบเพื่อยืนยันความทนทานต่อแรงเสียดสีระหว่างขนส่ง
• ข้อ ค. Dissolution test เป็นการทดสอบที่สำคัญที่สุดสำหรับ sustained release
• ข้อ ง. Weight variation (ความสม่ำเสมอของน้ำหนัก) ต้องทดสอบในยาทุกตำรับ
• ข้อ จ. Hardness (ความแข็ง) ต้องควบคุมให้อยู่ในเกณฑ์มาตรฐาน</t>
        </is>
      </c>
      <c r="K176" t="inlineStr">
        <is>
          <t>-</t>
        </is>
      </c>
      <c r="L176" t="inlineStr">
        <is>
          <t>Tablet Quality Control</t>
        </is>
      </c>
      <c r="M176" t="inlineStr">
        <is>
          <t>Product</t>
        </is>
      </c>
      <c r="N176" t="inlineStr">
        <is>
          <t>[SOURCE: Pharma Plus เล่มม่วง 2 - บทที่ 16: Infectious disorders (Section 7: STD ข้อ 27)] เฉลยข้อ ข</t>
        </is>
      </c>
      <c r="O176" t="inlineStr">
        <is>
          <t>Pharma Plus Review</t>
        </is>
      </c>
      <c r="P176" t="inlineStr">
        <is>
          <t>เล่มม่วง 2 (บทที่ 16: Infectious disorders)</t>
        </is>
      </c>
      <c r="Q176" t="inlineStr">
        <is>
          <t>-</t>
        </is>
      </c>
      <c r="R176" t="inlineStr">
        <is>
          <t>Disintegration Test Exemption for SR Formulations</t>
        </is>
      </c>
    </row>
    <row r="177" ht="13.2" customHeight="1" s="49">
      <c r="A177" t="inlineStr">
        <is>
          <t>175</t>
        </is>
      </c>
      <c r="B177" t="inlineStr">
        <is>
          <t>ยาใดไม่สามารถแบ่งรับประทานได้</t>
        </is>
      </c>
      <c r="C177" t="inlineStr">
        <is>
          <t>-</t>
        </is>
      </c>
      <c r="D177" t="inlineStr">
        <is>
          <t>Matrix sustain release tablet</t>
        </is>
      </c>
      <c r="E177" t="inlineStr">
        <is>
          <t>Buccal tablet</t>
        </is>
      </c>
      <c r="F177" t="inlineStr">
        <is>
          <t>Enteric coat tablet</t>
        </is>
      </c>
      <c r="G177" t="inlineStr">
        <is>
          <t>Effervescent tablet</t>
        </is>
      </c>
      <c r="H177" t="inlineStr">
        <is>
          <t>Caplet</t>
        </is>
      </c>
      <c r="I177" t="inlineStr">
        <is>
          <t>1</t>
        </is>
      </c>
      <c r="J177" t="inlineStr">
        <is>
          <t>✅ คำตอบที่ถูกต้อง: ข้อ ก. Matrix sustain release tablet
🎯 ทำไมข้อนี้ถึงถูก: ยาเม็ดรูปแบบ Matrix sustained release tablet อาศัยโครงร่างโครงข่ายพอลิเมอร์ในการควบคุมอัตราการปลดปล่อยตัวยา หากนำมาหัก แบ่ง เคี้ยว หรือบด โครงสร้างเมทริกซ์จะถูกทำลาย ส่งผลให้ตัวยาทั้งหมดถูกปลดปล่อยออกมาทันทีพร้อมกัน (dose dumping) จนเกิดพิษเฉียบพลันและเสียคุณสมบัติการออกฤทธิ์เนิ่น
🔍 ข้ออื่นผิดเพราะอะไร:
• ข้อ ข. Buccal tablet ใช้อมข้างกระพุ้งแก้ม ไม่ใช่ยาเม็ดสำหรับแบ่งกิน
• ข้อ ค. Enteric-coated tablet เคลือบทนกรด แต่ในแง่ matrix dose dumping ข้อ ก เป็นคำตอบจำเพาะสำหรับ sustained release
• ข้อ ง. Effervescent tablet ละลายน้ำก่อนดื่ม
• ข้อ จ. Caplet เม็ดยารูปทรงรีทั่วไปสามารถหักแบ่งตามรอยบากได้หากเป็น immediate release</t>
        </is>
      </c>
      <c r="K177" t="inlineStr">
        <is>
          <t>-</t>
        </is>
      </c>
      <c r="L177" t="inlineStr">
        <is>
          <t>Dosage Form Administration</t>
        </is>
      </c>
      <c r="M177" t="inlineStr">
        <is>
          <t>Product</t>
        </is>
      </c>
      <c r="N177" t="inlineStr">
        <is>
          <t>[SOURCE: Pharma Plus เล่มม่วง 2 - บทที่ 16: Infectious disorders (Section 7: STD ข้อ 28)] เฉลยข้อ ก</t>
        </is>
      </c>
      <c r="O177" t="inlineStr">
        <is>
          <t>Pharma Plus Review</t>
        </is>
      </c>
      <c r="P177" t="inlineStr">
        <is>
          <t>เล่มม่วง 2 (บทที่ 16: Infectious disorders)</t>
        </is>
      </c>
      <c r="Q177" t="inlineStr">
        <is>
          <t>-</t>
        </is>
      </c>
      <c r="R177" t="inlineStr">
        <is>
          <t>Tablet Splitting Restrictions in Matrix Systems</t>
        </is>
      </c>
    </row>
    <row r="178" ht="13.2" customHeight="1" s="49">
      <c r="A178" t="inlineStr">
        <is>
          <t>176</t>
        </is>
      </c>
      <c r="B178" t="inlineStr">
        <is>
          <t>ข้อใดสัมพันธ์กัน</t>
        </is>
      </c>
      <c r="C178" t="inlineStr">
        <is>
          <t>-</t>
        </is>
      </c>
      <c r="D178" t="inlineStr">
        <is>
          <t>Doxycycline กับ Clamydia</t>
        </is>
      </c>
      <c r="E178" t="inlineStr">
        <is>
          <t>Metronidazole กับ Canida albican</t>
        </is>
      </c>
      <c r="F178" t="inlineStr">
        <is>
          <t>Azitromycin กับ E.coli</t>
        </is>
      </c>
      <c r="G178" t="inlineStr">
        <is>
          <t>Norfloxacin กับ S. pneumonia</t>
        </is>
      </c>
      <c r="H178" t="inlineStr">
        <is>
          <t>Cefixime กับ Mycoplasma</t>
        </is>
      </c>
      <c r="I178" t="inlineStr">
        <is>
          <t>1</t>
        </is>
      </c>
      <c r="J178" t="inlineStr">
        <is>
          <t>✅ คำตอบที่ถูกต้อง: ข้อ ก. Doxycycline กับ Clamydia
🎯 ทำไมข้อนี้ถึงถูก: Doxycycline (100 mg bid x 7 days) เป็นยาขนานแรก (first-line drug of choice) ในการรักษาการติดเชื้อ Chlamydia trachomatis ซึ่งเป็นสาเหตุของโรคหนองในเทียม (Non-gonococcal urethritis) และปากมดลูกอักเสบ
🔍 ข้ออื่นผิดเพราะอะไร:
• ข้อ ข. Metronidazole เป็นยาฆ่าเชื้อแอนแอโรบและโปรโตซัว (Trichomonas) ไม่มีฤทธิ์ต่อเชื้อรา Candida albicans
• ข้อ ค. Azithromycin ไม่ใช่ยาหลักในการรักษาการติดเชื้อ E. coli ในทางเดินปัสสาวะ
• ข้อ ง. Norfloxacin เป็น urinary fluoroquinolone มีฤทธิ์ต่อเชื้อ S. pneumoniae ในทางเดินหายใจต่ำมาก
• ข้อ จ. Cefixime เป็นยากลุ่ม cephalosporin ไม่มีผลต่อ Mycoplasma เนื่องจากไม่มีผนังเซลล์ peptidoglycan</t>
        </is>
      </c>
      <c r="K178" t="inlineStr">
        <is>
          <t>-</t>
        </is>
      </c>
      <c r="L178" t="inlineStr">
        <is>
          <t>Antimicrobial Spectrum</t>
        </is>
      </c>
      <c r="M178" t="inlineStr">
        <is>
          <t>Clinic</t>
        </is>
      </c>
      <c r="N178" t="inlineStr">
        <is>
          <t>[SOURCE: Pharma Plus เล่มม่วง 2 - บทที่ 16: Infectious disorders (Section 7: STD ข้อ 29)] เฉลยข้อ ก</t>
        </is>
      </c>
      <c r="O178" t="inlineStr">
        <is>
          <t>Pharma Plus Review</t>
        </is>
      </c>
      <c r="P178" t="inlineStr">
        <is>
          <t>เล่มม่วง 2 (บทที่ 16: Infectious disorders)</t>
        </is>
      </c>
      <c r="Q178" t="inlineStr">
        <is>
          <t>-</t>
        </is>
      </c>
      <c r="R178" t="inlineStr">
        <is>
          <t>Antimicrobial and Pathogen Matching</t>
        </is>
      </c>
    </row>
    <row r="179" ht="13.2" customHeight="1" s="49">
      <c r="A179" t="inlineStr">
        <is>
          <t>177</t>
        </is>
      </c>
      <c r="B179" t="inlineStr">
        <is>
          <t>[ผู้ป่วยหญิงคู่ อายุ 24 ปี ตกขาวสีขาวขุ่นคล้ายนม ไม่มีกลิ่น คันช่องคลอด]
ผู้ป่วยหญิงคู่ อายุ 24 ปี มาปรึกษาท่านซึ่งเป็นเภสัชกรประจำร้านยา ผู้ป่วยมีอาการตกขาวมีสีขาวขุ่นคล้ายนม ไม่มีกลิ่น มีอาการคันบริเวณช่องคลอดและอวัยวะ มีอาการมา 2 วันแล้ว ซักประวัติเพิ่มเติมแล้วพบว่าผู้ป่วยไม่มีประวัติแพ้ยา
คำถาม: ผู้ป่วยรายนี้ควรจะเป็นโรคใด</t>
        </is>
      </c>
      <c r="C179" t="inlineStr">
        <is>
          <t>-</t>
        </is>
      </c>
      <c r="D179" t="inlineStr">
        <is>
          <t>Bacterial vaginosis</t>
        </is>
      </c>
      <c r="E179" t="inlineStr">
        <is>
          <t>Candidiasis</t>
        </is>
      </c>
      <c r="F179" t="inlineStr">
        <is>
          <t>Gonorrhea</t>
        </is>
      </c>
      <c r="G179" t="inlineStr">
        <is>
          <t>Herpes genitalis</t>
        </is>
      </c>
      <c r="H179" t="inlineStr">
        <is>
          <t>Trichomoniasis</t>
        </is>
      </c>
      <c r="I179" t="inlineStr">
        <is>
          <t>2</t>
        </is>
      </c>
      <c r="J179" t="inlineStr">
        <is>
          <t>✅ คำตอบที่ถูกต้อง: ข้อ ข. Candidiasis
🎯 ทำไมข้อนี้ถึงถูก: ลักษณะทางคลินิกที่มีตกขาวสีขาวขุ่น เป็นก้อนหนาคล้ายคราบคราบนมบูด (curd-like / cottage cheese-like discharge) ไม่มีกลิ่นคาว ร่วมกับมีอาการคันและระคายเคืองอย่างรุนแรงบริเวณช่องคลอดและปากช่องคลอด เป็นลักษณะจำเพาะของโรคเชื้อราในช่องคลอด (Vulvovaginal Candidiasis - VVC) ซึ่งเกิดจากเชื้อรา Candida albicans
🔍 ข้ออื่นผิดเพราะอะไร:
• ข้อ ก. Bacterial vaginosis มีตกขาวสีเทา มีกลิ่นคาวปลาเน่ารุนแรง และไม่ค่อยมีอาการคัน
• ข้อ ค. Gonorrhea มีหนองสีเหลืองเขียวไหลจากท่อปัสสาวะและปากมดลูก
• ข้อ ง. Herpes genitalis มีตุ่มน้ำใสเจ็บแสบและแตกเป็นแผลตื้น
• ข้อ จ. Trichomoniasis มีตกขาวสีเขียวอมเหลือง เป็นฟอง มีกลิ่นเหม็น</t>
        </is>
      </c>
      <c r="K179" t="inlineStr">
        <is>
          <t>-</t>
        </is>
      </c>
      <c r="L179" t="inlineStr">
        <is>
          <t>Vaginal Infections</t>
        </is>
      </c>
      <c r="M179" t="inlineStr">
        <is>
          <t>Clinic</t>
        </is>
      </c>
      <c r="N179" t="inlineStr">
        <is>
          <t>[SOURCE: Pharma Plus เล่มม่วง 2 - บทที่ 16: Infectious disorders (Section 8: Vaginal infection ข้อ 1)] เฉลยข้อ ข</t>
        </is>
      </c>
      <c r="O179" t="inlineStr">
        <is>
          <t>Pharma Plus Review</t>
        </is>
      </c>
      <c r="P179" t="inlineStr">
        <is>
          <t>เล่มม่วง 2 (บทที่ 16: Infectious disorders)</t>
        </is>
      </c>
      <c r="Q179" t="inlineStr">
        <is>
          <t>CASE_P2_INF_C29</t>
        </is>
      </c>
      <c r="R179" t="inlineStr">
        <is>
          <t>Vulvovaginal Candidiasis Clinical Diagnosis</t>
        </is>
      </c>
    </row>
    <row r="180" ht="13.2" customHeight="1" s="49">
      <c r="A180" t="inlineStr">
        <is>
          <t>178</t>
        </is>
      </c>
      <c r="B180" t="inlineStr">
        <is>
          <t>[ผู้ป่วยหญิงคู่ อายุ 24 ปี ตกขาวสีขาวขุ่นคล้ายนม ไม่มีกลิ่น คันช่องคลอด]
ผู้ป่วยหญิงคู่ อายุ 24 ปี มาปรึกษาท่านซึ่งเป็นเภสัชกรประจำร้านยา ผู้ป่วยมีอาการตกขาวมีสีขาวขุ่นคล้ายนม ไม่มีกลิ่น มีอาการคันบริเวณช่องคลอดและอวัยวะ มีอาการมา 2 วันแล้ว ซักประวัติเพิ่มเติมแล้วพบว่าผู้ป่วยไม่มีประวัติแพ้ยา
คำถาม: ท่านควรให้การรักษาผู้ป่วยรายนี้อย่างไร</t>
        </is>
      </c>
      <c r="C180" t="inlineStr">
        <is>
          <t>-</t>
        </is>
      </c>
      <c r="D180" t="inlineStr">
        <is>
          <t>ให้ Tinidazole ชนิดเหน็บช่องคลอดแบบ single dose</t>
        </is>
      </c>
      <c r="E180" t="inlineStr">
        <is>
          <t>ให้ Metronidazole ชนิดเหน็บช่องคลอดแบบ single dose</t>
        </is>
      </c>
      <c r="F180" t="inlineStr">
        <is>
          <t>ให้ Clotrimazole ชนิดเหน็บช่องคลอดก่อนนอน 6 วัน</t>
        </is>
      </c>
      <c r="G180" t="inlineStr">
        <is>
          <t>ให้ Ciprofloxacin ชนิดเหน็บช่องคลอดก่อนนอน</t>
        </is>
      </c>
      <c r="H180" t="inlineStr">
        <is>
          <t>ให้ Cotrimoxazole ชนิดเหน็บช่องคลอดก่อนนอน</t>
        </is>
      </c>
      <c r="I180" t="inlineStr">
        <is>
          <t>3</t>
        </is>
      </c>
      <c r="J180" t="inlineStr">
        <is>
          <t>✅ คำตอบที่ถูกต้อง: ข้อ ค. ให้ Clotrimazole ชนิดเหน็บช่องคลอดก่อนนอน 6 วัน
🎯 ทำไมข้อนี้ถึงถูก: ยาเม็ดเหน็บช่องคลอด Clotrimazole (100 mg เหน็บก่อนนอนติดต่อกัน 6 วัน หรือ 500 mg เหน็บครั้งเดียว) เป็นการรักษามาตรฐานอันดับแรกสำหรับโรคเชื้อราในช่องคลอด (Vulvovaginal Candidiasis) ที่ให้ประสิทธิผลสูงและปลอดภัย
🔍 ข้ออื่นผิดเพราะอะไร:
• ข้อ ก. Tinidazole เป็นยาต้านโปรโตซัวและแอนแอโรบ ใช้รักษา Trichomoniasis ไม่ครอบคลุม Candida
• ข้อ ข. Metronidazole ใช้รักษา Bacterial vaginosis และ Trichomoniasis ไม่มีฤทธิ์ฆ่าเชื้อรา
• ข้อ ง. Ciprofloxacin เป็นยาปฏิชีวนะต้านแบคทีเรีย ไม่สามารถรักษาเชื้อราได้ และอาจทำให้เชื้อราเจริญมากขึ้น
• ข้อ จ. Cotrimoxazole เป็นยาต้านแบคทีเรีย ไม่ครอบคลุม Candida</t>
        </is>
      </c>
      <c r="K180" t="inlineStr">
        <is>
          <t>-</t>
        </is>
      </c>
      <c r="L180" t="inlineStr">
        <is>
          <t>Vaginal Infections</t>
        </is>
      </c>
      <c r="M180" t="inlineStr">
        <is>
          <t>Clinic</t>
        </is>
      </c>
      <c r="N180" t="inlineStr">
        <is>
          <t>[SOURCE: Pharma Plus เล่มม่วง 2 - บทที่ 16: Infectious disorders (Section 8: Vaginal infection ข้อ 2)] เฉลยข้อ ค</t>
        </is>
      </c>
      <c r="O180" t="inlineStr">
        <is>
          <t>Pharma Plus Review</t>
        </is>
      </c>
      <c r="P180" t="inlineStr">
        <is>
          <t>เล่มม่วง 2 (บทที่ 16: Infectious disorders)</t>
        </is>
      </c>
      <c r="Q180" t="inlineStr">
        <is>
          <t>CASE_P2_INF_C29</t>
        </is>
      </c>
      <c r="R180" t="inlineStr">
        <is>
          <t>Topical Antifungal Regimen for VVC</t>
        </is>
      </c>
    </row>
    <row r="181" ht="13.2" customHeight="1" s="49">
      <c r="A181" t="inlineStr">
        <is>
          <t>179</t>
        </is>
      </c>
      <c r="B181" t="inlineStr">
        <is>
          <t>[ผู้ป่วยหญิงคู่ อายุ 24 ปี ตกขาวสีขาวขุ่นคล้ายนม ไม่มีกลิ่น คันช่องคลอด]
ผู้ป่วยหญิงคู่ อายุ 24 ปี มาปรึกษาท่านซึ่งเป็นเภสัชกรประจำร้านยา ผู้ป่วยมีอาการตกขาวมีสีขาวขุ่นคล้ายนม ไม่มีกลิ่น มีอาการคันบริเวณช่องคลอดและอวัยวะ มีอาการมา 2 วันแล้ว ซักประวัติเพิ่มเติมแล้วพบว่าผู้ป่วยไม่มีประวัติแพ้ยา
คำถาม: ข้อใดไม่น่าจะเป็นสาเหตุของการติดเชื้อของข้อก่อนหน้านี้</t>
        </is>
      </c>
      <c r="C181" t="inlineStr">
        <is>
          <t>-</t>
        </is>
      </c>
      <c r="D181" t="inlineStr">
        <is>
          <t>รับประทานยา Tetracyclin 250 mg เป็นเวลานาน</t>
        </is>
      </c>
      <c r="E181" t="inlineStr">
        <is>
          <t>รับประทานยาคุมกำเนิดเป็นเวลาติดต่อกัน 3 เดือน</t>
        </is>
      </c>
      <c r="F181" t="inlineStr">
        <is>
          <t>ผู้ป่วยอยู่ในระยะตั้งครรภ์</t>
        </is>
      </c>
      <c r="G181" t="inlineStr">
        <is>
          <t>ผู้ป่วยติดเชื้อจากเพศสัมพันธ์</t>
        </is>
      </c>
      <c r="H181" t="inlineStr">
        <is>
          <t>ใช้ผลิตภัณฑ์สวนล้างช่องคลอดบ่อยๆ</t>
        </is>
      </c>
      <c r="I181" t="inlineStr">
        <is>
          <t>4</t>
        </is>
      </c>
      <c r="J181" t="inlineStr">
        <is>
          <t>✅ คำตอบที่ถูกต้อง: ข้อ ง. ผู้ป่วยติดเชื้อจากเพศสัมพันธ์
🎯 ทำไมข้อนี้ถึงถูก: Candida albicans จัดเป็นเชื้อประจำถิ่น (normal vaginal flora) ในช่องคลอดสตรี การเกิด Vulvovaginal Candidiasis ส่วนใหญ่เกิดจากการเสียสมดุลของสภาวะแวดล้อมในช่องคลอด ไม่ได้จัดเป็นโรคติดต่อทางเพศสัมพันธ์ (VVC is not considered a sexually transmitted infection) และไม่จำเป็นต้องรักษาคู่นอนหากไม่มีอาการ
🔍 ข้ออื่นผิดเพราะอะไร:
• ข้อ ก. การรับประทานยาปฏิชีวนะ broad-spectrum นานๆ เช่น Tetracycline ทำลายเชื้อแบคทีเรียแลคโตบาซิลลัส ทำให้เชื้อราเจริญขึ้น
• ข้อ ข. ยาคุมกำเนิดเพิ่มระดับฮอร์โมนเอสโตรเจน เพิ่มปริมาณไกลโคเจนในเยื่อบุช่องคลอด ส่งเสริมการเจริญของเชื้อรา
• ข้อ ค. ภาวะตั้งครรภ์มีระดับฮอร์โมนเอสโตรเจนสูงและภูมิคุ้มกันเฉพาะที่ลดลง เป็นปัจจัยเสี่ยงสำคัญของ VVC
• ข้อ จ. การสวนล้างช่องคลอดบ่อยๆ ทำลายสมดุลความเป็นกรดด่างและเชื้อแลคโตบาซิลลัส</t>
        </is>
      </c>
      <c r="K181" t="inlineStr">
        <is>
          <t>-</t>
        </is>
      </c>
      <c r="L181" t="inlineStr">
        <is>
          <t>Vaginal Infections</t>
        </is>
      </c>
      <c r="M181" t="inlineStr">
        <is>
          <t>Clinic</t>
        </is>
      </c>
      <c r="N181" t="inlineStr">
        <is>
          <t>[SOURCE: Pharma Plus เล่มม่วง 2 - บทที่ 16: Infectious disorders (Section 8: Vaginal infection ข้อ 3)] เฉลยข้อ ง</t>
        </is>
      </c>
      <c r="O181" t="inlineStr">
        <is>
          <t>Pharma Plus Review</t>
        </is>
      </c>
      <c r="P181" t="inlineStr">
        <is>
          <t>เล่มม่วง 2 (บทที่ 16: Infectious disorders)</t>
        </is>
      </c>
      <c r="Q181" t="inlineStr">
        <is>
          <t>CASE_P2_INF_C29</t>
        </is>
      </c>
      <c r="R181" t="inlineStr">
        <is>
          <t>Risk Factors and Transmission of VVC</t>
        </is>
      </c>
    </row>
    <row r="182" ht="13.2" customHeight="1" s="49">
      <c r="A182" t="inlineStr">
        <is>
          <t>180</t>
        </is>
      </c>
      <c r="B182" t="inlineStr">
        <is>
          <t>[ผู้ป่วยหญิงคู่ อายุ 24 ปี ตกขาวสีขาวขุ่นคล้ายนม ไม่มีกลิ่น คันช่องคลอด]
ผู้ป่วยหญิงคู่ อายุ 24 ปี มาปรึกษาท่านซึ่งเป็นเภสัชกรประจำร้านยา ผู้ป่วยมีอาการตกขาวมีสีขาวขุ่นคล้ายนม ไม่มีกลิ่น มีอาการคันบริเวณช่องคลอดและอวัยวะ มีอาการมา 2 วันแล้ว ซักประวัติเพิ่มเติมแล้วพบว่าผู้ป่วยไม่มีประวัติแพ้ยา
คำถาม: ข้อใดถูกต้องเกี่ยวกับยาเม็ดเหน็บช่องคลอด</t>
        </is>
      </c>
      <c r="C182" t="inlineStr">
        <is>
          <t>-</t>
        </is>
      </c>
      <c r="D182" t="inlineStr">
        <is>
          <t>ต้องจุ่มน้ำก่อนใช้</t>
        </is>
      </c>
      <c r="E182" t="inlineStr">
        <is>
          <t>ต้องละลายน้ำแล้วสวนล้างช่องคลอด</t>
        </is>
      </c>
      <c r="F182" t="inlineStr">
        <is>
          <t>เก็บในตู้เย็นอุณหภูมิ 8-15 °C เท่านั้น</t>
        </is>
      </c>
      <c r="G182" t="inlineStr">
        <is>
          <t>อาจใช้เหน็บหรือใช้อมก็ได้</t>
        </is>
      </c>
      <c r="H182" t="inlineStr">
        <is>
          <t>เม็ดยาควรมีน้ำหนักไม่เกินเม็ดละ 2 g</t>
        </is>
      </c>
      <c r="I182" t="inlineStr">
        <is>
          <t>1</t>
        </is>
      </c>
      <c r="J182" t="inlineStr">
        <is>
          <t>✅ คำตอบที่ถูกต้อง: ข้อ ก. ต้องจุ่มน้ำก่อนใช้
🎯 ทำไมข้อนี้ถึงถูก: ยาเม็ดเหน็บช่องคลอด (Vaginal tablets) เป็นยาเม็ดอัดแข็งที่ไม่มีไขมันเป็นเบส จึงควรนำไปจุ่มน้ำสะอาดสั้นๆ 1-2 วินาที ก่อนสอด เพื่อให้ผิวเม็ดยามีความลื่น สอดใส่ง่าย ไม่ระคายเคืองเยื่อบุช่องคลอด และช่วยให้เม็ดยาสลายตัวและละลายออกฤทธิ์ได้รวดเร็วยิ่งขึ้น
🔍 ข้ออื่นผิดเพราะอะไร:
• ข้อ ข. ห้ามละลายน้ำแล้วนำไปสวนล้างช่องคลอด เพราะจะสูญเสียความเข้มข้นเฉพาะที่
• ข้อ ค. ยาเม็ดเหน็บช่องคลอดเก็บที่อุณหภูมิห้องไม่เกิน 30 °C ได้ ไม่จำเป็นต้องแช่เย็น 8-15 °C เหมือนยาเหน็บเบสไขมัน
• ข้อ ง. ห้ามนำไปใช้อมใต้ลิ้นหรือในช่องปากอย่างเด็ดขาด
• ข้อ จ. น้ำหนักเม็ดยาเหน็บช่องคลอดอาจมีน้ำหนัก 3 ถึง 5 กรัมได้</t>
        </is>
      </c>
      <c r="K182" t="inlineStr">
        <is>
          <t>-</t>
        </is>
      </c>
      <c r="L182" t="inlineStr">
        <is>
          <t>Patient Counseling &amp; Technique</t>
        </is>
      </c>
      <c r="M182" t="inlineStr">
        <is>
          <t>Clinic</t>
        </is>
      </c>
      <c r="N182" t="inlineStr">
        <is>
          <t>[SOURCE: Pharma Plus เล่มม่วง 2 - บทที่ 16: Infectious disorders (Section 8: Vaginal infection ข้อ 4)] เฉลยข้อ ก</t>
        </is>
      </c>
      <c r="O182" t="inlineStr">
        <is>
          <t>Pharma Plus Review</t>
        </is>
      </c>
      <c r="P182" t="inlineStr">
        <is>
          <t>เล่มม่วง 2 (บทที่ 16: Infectious disorders)</t>
        </is>
      </c>
      <c r="Q182" t="inlineStr">
        <is>
          <t>CASE_P2_INF_C29</t>
        </is>
      </c>
      <c r="R182" t="inlineStr">
        <is>
          <t>Vaginal Tablet Administration Instructions</t>
        </is>
      </c>
    </row>
    <row r="183" ht="13.2" customHeight="1" s="49">
      <c r="A183" t="inlineStr">
        <is>
          <t>181</t>
        </is>
      </c>
      <c r="B183" t="inlineStr">
        <is>
          <t>[ผู้ป่วยหญิงคู่ อายุ 24 ปี ตกขาวสีขาวขุ่นคล้ายนม ไม่มีกลิ่น คันช่องคลอด]
ผู้ป่วยหญิงคู่ อายุ 24 ปี มาปรึกษาท่านซึ่งเป็นเภสัชกรประจำร้านยา ผู้ป่วยมีอาการตกขาวมีสีขาวขุ่นคล้ายนม ไม่มีกลิ่น มีอาการคันบริเวณช่องคลอดและอวัยวะ มีอาการมา 2 วันแล้ว ซักประวัติเพิ่มเติมแล้วพบว่าผู้ป่วยไม่มีประวัติแพ้ยา
คำถาม: หากต้องการเตรียมยาเหน็บช่องคลอด เภสัชกรควรเลือกใช้</t>
        </is>
      </c>
      <c r="C183" t="inlineStr">
        <is>
          <t>-</t>
        </is>
      </c>
      <c r="D183" t="inlineStr">
        <is>
          <t>Natural fat base</t>
        </is>
      </c>
      <c r="E183" t="inlineStr">
        <is>
          <t>Synthetic fat base</t>
        </is>
      </c>
      <c r="F183" t="inlineStr">
        <is>
          <t>Water soluble base</t>
        </is>
      </c>
      <c r="G183" t="inlineStr">
        <is>
          <t>Emulsion base</t>
        </is>
      </c>
      <c r="H183" t="inlineStr">
        <is>
          <t>Absorption base</t>
        </is>
      </c>
      <c r="I183" t="inlineStr">
        <is>
          <t>3</t>
        </is>
      </c>
      <c r="J183" t="inlineStr">
        <is>
          <t>✅ คำตอบที่ถูกต้อง: ข้อ ค. Water soluble base
🎯 ทำไมข้อนี้ถึงถูก: ในการเตรียมยาเหน็บช่องคลอด (Pessaries) เบสที่เหมาะสมที่สุดคือ Water-soluble / Water-miscible bases เช่น Polyethylene glycol (PEG) หรือ Glycerinated gelatin เนื่องจากสารคัดหลั่งในช่องคลอดเป็นของเหลวที่มีน้ำเป็นองค์ประกอบหลัก เบสที่ละลายน้ำได้จะค่อยๆ ละลายในสารคัดหลั่งและปลดปล่อยตัวยาออกมาอย่างสม่ำเสมอ โดยไม่ไหลเยิ้มเปรอะเปื้อนเหมือนเบสไขมัน
🔍 ข้ออื่นผิดเพราะอะไร:
• ข้อ ก. Natural fat base เช่น Cocoa butter (Theobroma oil) มีจุดหลอมเหลวต่ำ ละลายและไหลซึมออกจากช่องคลอดได้ง่าย
• ข้อ ข. Synthetic fat base นิยมใช้สำหรับยาเหน็บทวารหนักมากกว่า
• ข้อ ง. Emulsion base ไม่ใช่เบสมาตรฐานหลักสำหรับยาเหน็บช่องคลอด
• ข้อ จ. Absorption base นิยมใช้ในตำรับขี้ผึ้งทาภายนอก</t>
        </is>
      </c>
      <c r="K183" t="inlineStr">
        <is>
          <t>-</t>
        </is>
      </c>
      <c r="L183" t="inlineStr">
        <is>
          <t>Suppository Bases</t>
        </is>
      </c>
      <c r="M183" t="inlineStr">
        <is>
          <t>Product</t>
        </is>
      </c>
      <c r="N183" t="inlineStr">
        <is>
          <t>[SOURCE: Pharma Plus เล่มม่วง 2 - บทที่ 16: Infectious disorders (Section 8: Vaginal infection ข้อ 5)] เฉลยข้อ ค</t>
        </is>
      </c>
      <c r="O183" t="inlineStr">
        <is>
          <t>Pharma Plus Review</t>
        </is>
      </c>
      <c r="P183" t="inlineStr">
        <is>
          <t>เล่มม่วง 2 (บทที่ 16: Infectious disorders)</t>
        </is>
      </c>
      <c r="Q183" t="inlineStr">
        <is>
          <t>CASE_P2_INF_C29</t>
        </is>
      </c>
      <c r="R183" t="inlineStr">
        <is>
          <t>Bases for Vaginal Suppositories</t>
        </is>
      </c>
    </row>
    <row r="184" ht="13.2" customHeight="1" s="49">
      <c r="A184" t="inlineStr">
        <is>
          <t>182</t>
        </is>
      </c>
      <c r="B184" t="inlineStr">
        <is>
          <t>[ผู้ป่วยหญิงคู่ อายุ 24 ปี ตกขาวสีขาวขุ่นคล้ายนม ไม่มีกลิ่น คันช่องคลอด]
ผู้ป่วยหญิงคู่ อายุ 24 ปี มาปรึกษาท่านซึ่งเป็นเภสัชกรประจำร้านยา ผู้ป่วยมีอาการตกขาวมีสีขาวขุ่นคล้ายนม ไม่มีกลิ่น มีอาการคันบริเวณช่องคลอดและอวัยวะ มีอาการมา 2 วันแล้ว ซักประวัติเพิ่มเติมแล้วพบว่าผู้ป่วยไม่มีประวัติแพ้ยา
คำถาม: หากผู้ป่วยไม่สะดวกที่จะใช้ยาเหน็บช่องคลอดท่านจะจ่ายยาอะไร</t>
        </is>
      </c>
      <c r="C184" t="inlineStr">
        <is>
          <t>-</t>
        </is>
      </c>
      <c r="D184" t="inlineStr">
        <is>
          <t>Clotrimazole</t>
        </is>
      </c>
      <c r="E184" t="inlineStr">
        <is>
          <t>Cotrimoxazole</t>
        </is>
      </c>
      <c r="F184" t="inlineStr">
        <is>
          <t>Itraconazole</t>
        </is>
      </c>
      <c r="G184" t="inlineStr">
        <is>
          <t>Metronidazole</t>
        </is>
      </c>
      <c r="H184" t="inlineStr">
        <is>
          <t>Ketoconazole</t>
        </is>
      </c>
      <c r="I184" t="inlineStr">
        <is>
          <t>3</t>
        </is>
      </c>
      <c r="J184" t="inlineStr">
        <is>
          <t>✅ คำตอบที่ถูกต้อง: ข้อ ค. Itraconazole
🎯 ทำไมข้อนี้ถึงถูก: ในกรณีที่ผู้ป่วยไม่สะดวกหรือไม่ต้องการใช้ยาเหน็บช่องคลอด สามารถใช้ยาต้านเชื้อรากลุ่ม Triazoles ชนิดรับประทานแทนได้ โดยยาที่มีข้อบ่งใช้และมีในตัวเลือกคือ Itraconazole (200 mg bid 1 วัน หรือ 200 mg OD 3 วัน) หรือ Fluconazole (150 mg single dose)
🔍 ข้ออื่นผิดเพราะอะไร:
• ข้อ ก. Clotrimazole ชนิดรับประทานแทบไม่ถูกดูดซึมและไม่มีจำหน่ายในรูป oral capsule สำหรับ systemic VVC
• ข้อ ข. Cotrimoxazole เป็นยาต้านแบคทีเรีย ไม่สามารถรักษาเชื้อราได้
• ข้อ ง. Metronidazole ใช้สำหรับรักษาแบคทีเรียแอนแอโรบและทริโคโมแนส ไม่ครอบคลุมแคนดิดา
• ข้อ จ. Ketoconazole ชนิดรับประทานถูกเพิกถอนข้อบ่งใช้สำหรับ superficial fungal infections เนื่องจากมีความเสี่ยงสูงต่อพิษตับรุนแรง (severe hepatotoxicity)</t>
        </is>
      </c>
      <c r="K184" t="inlineStr">
        <is>
          <t>-</t>
        </is>
      </c>
      <c r="L184" t="inlineStr">
        <is>
          <t>Vaginal Infections</t>
        </is>
      </c>
      <c r="M184" t="inlineStr">
        <is>
          <t>Clinic</t>
        </is>
      </c>
      <c r="N184" t="inlineStr">
        <is>
          <t>[SOURCE: Pharma Plus เล่มม่วง 2 - บทที่ 16: Infectious disorders (Section 8: Vaginal infection ข้อ 6)] เฉลยข้อ ค</t>
        </is>
      </c>
      <c r="O184" t="inlineStr">
        <is>
          <t>Pharma Plus Review</t>
        </is>
      </c>
      <c r="P184" t="inlineStr">
        <is>
          <t>เล่มม่วง 2 (บทที่ 16: Infectious disorders)</t>
        </is>
      </c>
      <c r="Q184" t="inlineStr">
        <is>
          <t>CASE_P2_INF_C29</t>
        </is>
      </c>
      <c r="R184" t="inlineStr">
        <is>
          <t>Oral Antifungal Alternatives for VVC</t>
        </is>
      </c>
    </row>
    <row r="185" ht="13.2" customHeight="1" s="49">
      <c r="A185" t="inlineStr">
        <is>
          <t>183</t>
        </is>
      </c>
      <c r="B185" t="inlineStr">
        <is>
          <t>[ผู้ป่วยหญิงคู่ อายุ 24 ปี ตกขาวสีขาวขุ่นคล้ายนม ไม่มีกลิ่น คันช่องคลอด]
ผู้ป่วยหญิงคู่ อายุ 24 ปี มาปรึกษาท่านซึ่งเป็นเภสัชกรประจำร้านยา ผู้ป่วยมีอาการตกขาวมีสีขาวขุ่นคล้ายนม ไม่มีกลิ่น มีอาการคันบริเวณช่องคลอดและอวัยวะ มีอาการมา 2 วันแล้ว ซักประวัติเพิ่มเติมแล้วพบว่าผู้ป่วยไม่มีประวัติแพ้ยา
คำถาม: หากผู้ป่วยรายนี้อยู่ในระหว่างตั้งครรภ์ รูปแบบยาใดจึงเหมาะสม</t>
        </is>
      </c>
      <c r="C185" t="inlineStr">
        <is>
          <t>-</t>
        </is>
      </c>
      <c r="D185" t="inlineStr">
        <is>
          <t>ยาครีม</t>
        </is>
      </c>
      <c r="E185" t="inlineStr">
        <is>
          <t>ยาเหน็บ</t>
        </is>
      </c>
      <c r="F185" t="inlineStr">
        <is>
          <t>ยารับประทาน</t>
        </is>
      </c>
      <c r="G185" t="inlineStr">
        <is>
          <t>ยาน้ำสวนช่องคลอด</t>
        </is>
      </c>
      <c r="H185" t="inlineStr">
        <is>
          <t>ยาฉีด</t>
        </is>
      </c>
      <c r="I185" t="inlineStr">
        <is>
          <t>2</t>
        </is>
      </c>
      <c r="J185" t="inlineStr">
        <is>
          <t>✅ คำตอบที่ถูกต้อง: ข้อ ข. ยาเหน็บ
🎯 ทำไมข้อนี้ถึงถูก: ในหญิงตั้งครรภ์ที่เป็นโรคเชื้อราในช่องคลอด (VVC in pregnancy) แนวทางการรักษาของ CDC และสูตินรีแพทย์แนะนำให้ใช้เฉพาะ 'ยาต้านเชื้อราเฉพาะที่ชนิดเหน็บช่องคลอด' (Topical clotrimazole vaginal suppository เป็นเวลา 7 วัน) และมีข้อห้ามใช้ยาต้านเชื้อรากลุ่ม Azoles ชนิดรับประทาน (เช่น Fluconazole) เนื่องจากสัมพันธ์กับความเสี่ยงต่อการแท้งบุตรและทารกพิการแต่กำเนิด
🔍 ข้ออื่นผิดเพราะอะไร:
• ข้อ ก. ยาครีมทาภายนอกช่วยบรรเทาอาการคันปากช่องคลอด แต่การรักษาหลักในช่องคลอดต้องอาศัยยาเหน็บเพื่อประสิทธิภาพที่ทั่วถึง
• ข้อ ค. ยารับประทาน (Oral Fluconazole/Itraconazole) มีข้อห้ามใช้ในหญิงตั้งครรภ์
• ข้อ ง. ยาน้ำสวนล้างช่องคลอดมีข้อห้ามใช้ในหญิงตั้งครรภ์เพราะเสี่ยงต่อการติดเชื้อย้อนขึ้นไปในมดลูกและการคลอดก่อนกำหนด
• ข้อ จ. ยาฉีดสงวนไว้สำหรับการติดเชื้อราในกระแสเลือด (invasive candidiasis)</t>
        </is>
      </c>
      <c r="K185" t="inlineStr">
        <is>
          <t>-</t>
        </is>
      </c>
      <c r="L185" t="inlineStr">
        <is>
          <t>Special Populations: Pregnancy</t>
        </is>
      </c>
      <c r="M185" t="inlineStr">
        <is>
          <t>Clinic</t>
        </is>
      </c>
      <c r="N185" t="inlineStr">
        <is>
          <t>[SOURCE: Pharma Plus เล่มม่วง 2 - บทที่ 16: Infectious disorders (Section 8: Vaginal infection ข้อ 7)] เฉลยข้อ ข</t>
        </is>
      </c>
      <c r="O185" t="inlineStr">
        <is>
          <t>Pharma Plus Review</t>
        </is>
      </c>
      <c r="P185" t="inlineStr">
        <is>
          <t>เล่มม่วง 2 (บทที่ 16: Infectious disorders)</t>
        </is>
      </c>
      <c r="Q185" t="inlineStr">
        <is>
          <t>CASE_P2_INF_C29</t>
        </is>
      </c>
      <c r="R185" t="inlineStr">
        <is>
          <t>Safe VVC Formulations in Pregnancy</t>
        </is>
      </c>
    </row>
    <row r="186" ht="13.2" customHeight="1" s="49">
      <c r="A186" t="inlineStr">
        <is>
          <t>184</t>
        </is>
      </c>
      <c r="B186" t="inlineStr">
        <is>
          <t>[การระบาดของอาการตกขาวและการศึกษาทางเภสัชระบาดวิทยา]
ในช่วงเวลาเดียวกันมีผู้ป่วยหลายร้อยรายที่มีอาการเหมือนผู้ป่วยรายนี้มาปรึกษาท่านที่ร้านยา จนทำให้ท่านสงสัยว่า เชื้อ D อาจเป็นสาเหตุของการเกิดโรค แต่ท่านต้องการวางแผนงานวิจัยทางเภสัชระบาดวิทยาเพื่อวิจัยว่าเชื้อ D เป็นสาเหตุ ท่านคิดว่าวิธีการศึกษาแบบใดที่เหมาะสมที่สุด
คำถาม: ในช่วงเวลาเดียวกันมีผู้ป่วยหลายร้อยรายที่มีอาการเหมือนผู้ป่วยรายนี้มาปรึกษาท่านที่ร้านยา จนทำให้ท่านสงสัยว่า เชื้อ D อาจเป็นสาเหตุของการเกิดโรค แต่ท่านต้องการวางแผนงานวิจัยทางเภสัชระบาดวิทยาเพื่อวิจัยว่าเชื้อ D เป็นสาเหตุ ท่านคิดว่าวิธีการศึกษาแบบใดที่เหมาะสมที่สุด</t>
        </is>
      </c>
      <c r="C186" t="inlineStr">
        <is>
          <t>-</t>
        </is>
      </c>
      <c r="D186" t="inlineStr">
        <is>
          <t>Case-control study</t>
        </is>
      </c>
      <c r="E186" t="inlineStr">
        <is>
          <t>Randomized control study</t>
        </is>
      </c>
      <c r="F186" t="inlineStr">
        <is>
          <t>Cross-sectional study</t>
        </is>
      </c>
      <c r="G186" t="inlineStr">
        <is>
          <t>Analysis of secular trend</t>
        </is>
      </c>
      <c r="H186" t="inlineStr">
        <is>
          <t>Cohort study</t>
        </is>
      </c>
      <c r="I186" t="inlineStr">
        <is>
          <t>5</t>
        </is>
      </c>
      <c r="J186" t="inlineStr">
        <is>
          <t>✅ คำตอบที่ถูกต้อง: ข้อ จ. Cohort study
🎯 ทำไมข้อนี้ถึงถูก: ในการศึกษาทางระบาดวิทยาเพื่อพิสูจน์สาเหตุและผลลัพธ์ (causality) ว่าการสัมผัสเชื้อ D เป็นสาเหตุของการเกิดโรคหรือไม่ การศึกษาแบบ Cohort study (การติดตามกลุ่มประชากรที่สัมผัสและไม่สัมผัสเชื้อไปข้างหน้าเพื่อเปรียบเทียบอัตราการเกิดโรค) มีความแข็งแกร่งด้านระเบียบวิธีวิจัยสูงสุดในการพิสูจน์ความสัมพันธ์เชิงเวลา (temporal relationship) และประเมินความเสี่ยงสัมพัทธ์ (Relative Risk) เฉลยข้อสอบระบุข้อ จ (แม้ในสถานการณ์ระบาดเฉียบพลัน Case-control study จะทำได้รวดเร็วกว่าก็ตาม)
🔍 ข้ออื่นผิดเพราะอะไร:
• ข้อ ก. Case-control study เหมาะสำหรับการหาความสัมพันธ์เบื้องต้นของโรคที่หายาก แต่ความแข็งแกร่งของหลักฐานเชิงสาเหตุเป็นรอง Cohort study
• ข้อ ข. Randomized controlled trial ไม่สามารถทำได้เนื่องจากผิดจริยธรรมในการนำเชื้อโรคไปให้มนุษย์
• ข้อ ค. Cross-sectional study ไม่สามารถพิสูจน์ความสัมพันธ์เชิงเวลาของสาเหตุและการเกิดโรคได้
• ข้อ ง. Analysis of secular trend เป็นการศึกษาระดับประชากรในภาพรวม (Ecological study) ไม่สามารถสรุปผลในระดับบุคคลได้</t>
        </is>
      </c>
      <c r="K186" t="inlineStr">
        <is>
          <t>-</t>
        </is>
      </c>
      <c r="L186" t="inlineStr">
        <is>
          <t>Pharmacoepidemiology Study Designs</t>
        </is>
      </c>
      <c r="M186" t="inlineStr">
        <is>
          <t>SAP</t>
        </is>
      </c>
      <c r="N186" t="inlineStr">
        <is>
          <t>[SOURCE: Pharma Plus เล่มม่วง 2 - บทที่ 16: Infectious disorders (Section 8: Vaginal infection ข้อ 8)] เฉลยข้อ จ</t>
        </is>
      </c>
      <c r="O186" t="inlineStr">
        <is>
          <t>Pharma Plus Review</t>
        </is>
      </c>
      <c r="P186" t="inlineStr">
        <is>
          <t>เล่มม่วง 2 (บทที่ 16: Infectious disorders)</t>
        </is>
      </c>
      <c r="Q186" t="inlineStr">
        <is>
          <t>-</t>
        </is>
      </c>
      <c r="R186" t="inlineStr">
        <is>
          <t>Outbreak Investigation and Causality Study Design</t>
        </is>
      </c>
    </row>
    <row r="187" ht="13.2" customHeight="1" s="49">
      <c r="A187" t="inlineStr">
        <is>
          <t>185</t>
        </is>
      </c>
      <c r="B187" t="inlineStr">
        <is>
          <t>[การตั้งราคาตัวยา Vanotab ตามหลักเศรษฐศาสตร์สาธารณสุข]
หลังจากท่านทำงานวิจัยโดยวิธีข้างต้น ท่านพบว่าเชื้อ D เป็นสาเหตุของการเกิดโรคจริง ท่านจึงส่งข้อมูลดังกล่าวไปบริษัทยาแห่งหนึ่งเพื่อให้ผลิตยาชนิดใหม่ในการรักษาโรคนี้ บริษัทได้ผลิตยาชนิดใหม่ชื่อว่า Vanotab® บริษัทต้องตัดสินใจตั้งราคาโดยมีข้อมูลดังนี้
| ยา | วิธีใช้ | ราคาต่อเม็ด | ประสิทธิภาพการรักษา |
|---|---|---|---|
| ยา a | 2x2pc 1 วัน | 20 บาท | 70% |
| ยา Vanotab | 1OD 1 วัน | ? | 90% |
คำถาม: หลังจากท่านทำงานวิจัยโดยวิธีข้างต้น ท่านพบว่าเชื้อ D เป็นสาเหตุของการเกิดโรคจริง ท่านจึงส่งข้อมูลดังกล่าวไปบริษัทยาแห่งหนึ่งเพื่อให้ผลิตยาชนิดใหม่ในการรักษาโรคนี้ บริษัทได้ผลิตยาชนิดใหม่ชื่อว่า Vanotab® บริษัทต้องตัดสินใจตั้งราคาโดยมีข้อมูลดังนี้
| ยา | วิธีใช้ | ราคาต่อเม็ด | ประสิทธิภาพการรักษา |
|---|---|---|---|
| ยา a | 2x2pc 1 วัน | 20 บาท | 70% |
| ยา Vanotab | 1OD 1 วัน | ? | 90% |
จากข้อมูลข้างต้น ท่านคิดว่าบริษัทยาจะตั้งราคาเท่าไรจึงไม่ขาดทุน</t>
        </is>
      </c>
      <c r="C187" t="inlineStr">
        <is>
          <t>-</t>
        </is>
      </c>
      <c r="D187" t="inlineStr">
        <is>
          <t>90 บาทต่อเม็ด</t>
        </is>
      </c>
      <c r="E187" t="inlineStr">
        <is>
          <t>98 บาทต่อเม็ด</t>
        </is>
      </c>
      <c r="F187" t="inlineStr">
        <is>
          <t>100 บาทต่อเม็ด</t>
        </is>
      </c>
      <c r="G187" t="inlineStr">
        <is>
          <t>103 บาทต่อเม็ด</t>
        </is>
      </c>
      <c r="H187" t="inlineStr">
        <is>
          <t>110 บาทต่อเม็ด</t>
        </is>
      </c>
      <c r="I187" t="inlineStr">
        <is>
          <t>4</t>
        </is>
      </c>
      <c r="J187" t="inlineStr">
        <is>
          <t>✅ คำตอบที่ถูกต้อง: ข้อ ง. 103 บาทต่อเม็ด
🎯 ทำไมข้อนี้ถึงถูก: การคำนวณราคาตามหลักความคุ้มค่าด้านต้นทุนและประสิทธิผล (Cost-Effectiveness Pricing): ยา a รับประทาน 2 เม็ด วันละ 2 ครั้ง = 4 เม็ดต่อวัน ราคาเม็ดละ 20 บาท รวมต้นทุนค่ายา a เท่ากับ 80 บาท ให้ประสิทธิภาพ 70% คิดเป็นต้นทุนต่อหน่วยประสิทธิภาพเท่ากับ 80 / 0.70 = 114.28 บาทต่อหน่วยประสิทธิภาพ หากยา Vanotab รับประทาน 1 เม็ด วันละครั้ง ให้ประสิทธิภาพ 90% ราคาที่ให้ความคุ้มค่าทัดเทียมกันคือ 114.28 x 0.90 = 102.85 บาท ปัดเศษเป็น 103 บาทต่อเม็ด
🔍 ข้ออื่นผิดเพราะอะไร:
• ข้อ ก. 90 บาทต่อเม็ด ต่ำกว่ามูลค่าสัมพัทธ์ของประสิทธิภาพ
• ข้อ ข. 98 บาทต่อเม็ด ไม่ตรงกับการคำนวณตามอัตราส่วนประสิทธิภาพ
• ข้อ ค. 100 บาทต่อเม็ด ไม่สอดคล้องกับผลการคำนวณ 102.85 บาท
• ข้อ จ. 110 บาทต่อเม็ด สูงเกินกว่าอัตราส่วนความคุ้มค่าของยาเปรียบเทียบ</t>
        </is>
      </c>
      <c r="K187" t="inlineStr">
        <is>
          <t>-</t>
        </is>
      </c>
      <c r="L187" t="inlineStr">
        <is>
          <t>Pharmacoeconomics</t>
        </is>
      </c>
      <c r="M187" t="inlineStr">
        <is>
          <t>SAP</t>
        </is>
      </c>
      <c r="N187" t="inlineStr">
        <is>
          <t>[SOURCE: Pharma Plus เล่มม่วง 2 - บทที่ 16: Infectious disorders (Section 8: Vaginal infection ข้อ 9)] เฉลยข้อ ง (คำนวณ Cost-Effectiveness Ratio: 80/0.7 x 0.9 = 102.86 บาท)</t>
        </is>
      </c>
      <c r="O187" t="inlineStr">
        <is>
          <t>Pharma Plus Review</t>
        </is>
      </c>
      <c r="P187" t="inlineStr">
        <is>
          <t>เล่มม่วง 2 (บทที่ 16: Infectious disorders)</t>
        </is>
      </c>
      <c r="Q187" t="inlineStr">
        <is>
          <t>-</t>
        </is>
      </c>
      <c r="R187" t="inlineStr">
        <is>
          <t>Cost-Effectiveness Pricing Calculation</t>
        </is>
      </c>
    </row>
    <row r="188" ht="13.2" customHeight="1" s="49">
      <c r="A188" t="n">
        <v>186</v>
      </c>
      <c r="B188" t="inlineStr">
        <is>
          <t>สถานการณ์ที่ 1
ผู้ป่วยหญิงอายุ 10 ปี มีไข้ ไม่ไอ เจ็บคอ กลืนน้ำลายแล้วเจ็บคอ เป็นมาแล้วสามวัน ไม่มีประวัติโรคประจำตัวหรือแพ้ยาใด ๆ
คนไข้เป็นโรคอะไร [RECONSTRUCTED: ปรับแต่งและเติมเต็มบริบทโจทย์และตัวเลือกเพื่อความสมบูรณ์]</t>
        </is>
      </c>
      <c r="D188" t="inlineStr">
        <is>
          <t>Acute pharyngotonsillitis (แบคทีเรีย)</t>
        </is>
      </c>
      <c r="E188" t="inlineStr">
        <is>
          <t>Common cold</t>
        </is>
      </c>
      <c r="F188" t="inlineStr">
        <is>
          <t>Acute bronchitis</t>
        </is>
      </c>
      <c r="G188" t="inlineStr">
        <is>
          <t>Infectious mononucleosis</t>
        </is>
      </c>
      <c r="H188" t="inlineStr">
        <is>
          <t>Herpangina</t>
        </is>
      </c>
      <c r="I188" t="n">
        <v>1</v>
      </c>
      <c r="J188" t="inlineStr">
        <is>
          <t>✅ คำตอบที่ถูกต้อง: ข้อ ก. Acute pharyngotonsillitis (แบคทีเรีย)
🎯 ทำไมข้อนี้ถึงถูก: ผู้ป่วยเด็กอายุ 10 ปี มีไข้ เจ็บคอ กลืนน้ำลายเจ็บ ไม่มีอาการไอ ตรงตามเกณฑ์ Centor criteria (ได้ 3 คะแนน: มีไข้, ไม่มีอาการไอ, ต่อมทอนซิลอักเสบ) บ่งชี้ภาวะ Acute pharyngotonsillitis จากเชื้อแบคทีเรีย
🔍 ข้ออื่นผิดเพราะอะไร:
• ข้อ ข. Common cold: มักมีอาการหวัด คัดจมูก น้ำมูกไหล และไอร่วมด้วยเด่นชัด แต่มักไม่มีอาการเจ็บคอรุนแรงหรือกลืนน้ำลายเจ็บ
• ข้อ ค. Acute bronchitis: มักมีอาการไอเด่นชัดเป็นหลัก (ไอแห้งหรือมีเสมหะ) มากกว่า 1-3 สัปดาห์
• ข้อ ง. Infectious mononucleosis: มักพบในวัยรุ่น มีตับม้ามโต ต่อมน้ำเหลืองที่คอด้านหลังโต และอ่อนเพลียเรื้อรัง
• ข้อ จ. Herpangina: เกิดจาก Coxsackievirus มักพบตุ่มแผลใส (vesicles/ulcers) บริเวณเพดานปากด้านหลังและลิ้นไก่ มักพบในเด็กเล็ก</t>
        </is>
      </c>
      <c r="L188" t="inlineStr">
        <is>
          <t>Respiratory Tract Infections</t>
        </is>
      </c>
      <c r="M188" t="inlineStr">
        <is>
          <t>Clinic</t>
        </is>
      </c>
      <c r="N188" t="inlineStr">
        <is>
          <t>ข้อ 1 ข้อสอบย้อนหลังปี 2556 Pharma Plus เล่มม่วง 2</t>
        </is>
      </c>
      <c r="O188" t="inlineStr">
        <is>
          <t>ข้อสอบเก่า</t>
        </is>
      </c>
    </row>
    <row r="189" ht="13.2" customHeight="1" s="49">
      <c r="A189" t="n">
        <v>187</v>
      </c>
      <c r="B189" t="inlineStr">
        <is>
          <t>สถานการณ์ที่ 1
ผู้ป่วยหญิงอายุ 10 ปี มีไข้ ไม่ไอ เจ็บคอ กลืนน้ำลายแล้วเจ็บคอ เป็นมาแล้วสามวัน ไม่มีประวัติโรคประจำตัวหรือแพ้ยาใด ๆ
เชื้อก่อโรคในข้อที่ 1 คือเชื้ออะไร [RECONSTRUCTED: ปรับแต่งและเติมเต็มบริบทโจทย์และตัวเลือกเพื่อความสมบูรณ์]</t>
        </is>
      </c>
      <c r="D189" t="inlineStr">
        <is>
          <t>Streptococcus pneumoniae</t>
        </is>
      </c>
      <c r="E189" t="inlineStr">
        <is>
          <t>Group A beta-hemolytic Streptococcus (Streptococcus pyogenes)</t>
        </is>
      </c>
      <c r="F189" t="inlineStr">
        <is>
          <t>Staphylococcus aureus</t>
        </is>
      </c>
      <c r="G189" t="inlineStr">
        <is>
          <t>Haemophilus influenzae</t>
        </is>
      </c>
      <c r="H189" t="inlineStr">
        <is>
          <t>Epstein-Barr virus</t>
        </is>
      </c>
      <c r="I189" t="n">
        <v>2</v>
      </c>
      <c r="J189" t="inlineStr">
        <is>
          <t>✅ คำตอบที่ถูกต้อง: ข้อ ข. Group A beta-hemolytic Streptococcus (Streptococcus pyogenes)
🎯 ทำไมข้อนี้ถึงถูก: เชื้อแบคทีเรียที่เป็นสาเหตุหลักที่พบบ่อยและสำคัญที่สุดของ Acute bacterial pharyngitis คือ Group A beta-hemolytic Streptococcus (Streptococcus pyogenes หรือ GAS) ซึ่งจำเป็นต้องรักษาเพื่อป้องกันภาวะแทรกซ้อน Acute rheumatic fever
🔍 ข้ออื่นผิดเพราะอะไร:
• ข้อ ก. Streptococcus pneumoniae: เป็นสาเหตุหลักของ Community-acquired pneumonia (CAP), Acute otitis media และ Sinusitis ไม่ใช่สาเหตุหลักของคออักเสบ
• ข้อ ค. Staphylococcus aureus: พบเป็นเชื้อประจำถิ่นที่ผิวหนังหรือโพรงจมูก ไม่ใช่เชื้อก่อโรคหลักของต่อมทอนซิลอักเสบเฉียบพลัน
• ข้อ ง. Haemophilus influenzae: พบบ่อยใน Epiglottitis, Sinusitis และ Otitis media ในเด็ก
• ข้อ จ. Epstein-Barr virus: เป็นเชื้อไวรัสสาเหตุของ Infectious mononucleosis ไม่ใช่แบคทีเรีย</t>
        </is>
      </c>
      <c r="L189" t="inlineStr">
        <is>
          <t>Respiratory Tract Infections</t>
        </is>
      </c>
      <c r="M189" t="inlineStr">
        <is>
          <t>Clinic</t>
        </is>
      </c>
      <c r="N189" t="inlineStr">
        <is>
          <t>ข้อ 2 ข้อสอบย้อนหลังปี 2556 Pharma Plus เล่มม่วง 2</t>
        </is>
      </c>
      <c r="O189" t="inlineStr">
        <is>
          <t>ข้อสอบเก่า</t>
        </is>
      </c>
    </row>
    <row r="190" ht="13.2" customHeight="1" s="49">
      <c r="A190" t="n">
        <v>188</v>
      </c>
      <c r="B190" t="inlineStr">
        <is>
          <t>สถานการณ์ที่ 1
ผู้ป่วยหญิงอายุ 10 ปี มีไข้ ไม่ไอ เจ็บคอ กลืนน้ำลายแล้วเจ็บคอ เป็นมาแล้วสามวัน ไม่มีประวัติโรคประจำตัวหรือแพ้ยาใด ๆ
ยาที่ควรให้เป็นอันดับแรก (first choice) ในผู้ป่วยรายนี้คือ [RECONSTRUCTED: ปรับแต่งและเติมเต็มบริบทโจทย์และตัวเลือกเพื่อความสมบูรณ์]</t>
        </is>
      </c>
      <c r="D190" t="inlineStr">
        <is>
          <t>Amoxicillin</t>
        </is>
      </c>
      <c r="E190" t="inlineStr">
        <is>
          <t>Ciprofloxacin</t>
        </is>
      </c>
      <c r="F190" t="inlineStr">
        <is>
          <t>Azithromycin</t>
        </is>
      </c>
      <c r="G190" t="inlineStr">
        <is>
          <t>Cotrimoxazole</t>
        </is>
      </c>
      <c r="H190" t="inlineStr">
        <is>
          <t>Doxycycline</t>
        </is>
      </c>
      <c r="I190" t="n">
        <v>1</v>
      </c>
      <c r="J190" t="inlineStr">
        <is>
          <t>✅ คำตอบที่ถูกต้อง: ข้อ ก. Amoxicillin
🎯 ทำไมข้อนี้ถึงถูก: ยาปฏิชีวนะทางเลือกแรก (first-line therapy) ในการรักษา Group A Streptococcal pharyngitis คือ Penicillin V หรือ Amoxicillin (รับประทานติดต่อกัน 10 วัน) เนื่องจากเชื้อยังคงมีความไวสูงมาก (100% susceptibility) ประสิทธิภาพดีและปลอดภัย
🔍 ข้ออื่นผิดเพราะอะไร:
• ข้อ ข. Ciprofloxacin: เป็นยากลุ่ม Fluoroquinolone ห้ามใช้เป็นขนานแรกในเด็ก และไม่ครอบคลุมเชื้อ Streptococcus pyogenes ได้ดี
• ข้อ ค. Azithromycin: เป็นยาทางเลือกสำรองสำหรับผู้ป่วยที่มีประวัติแพ้ยากลุ่ม Penicillin
• ข้อ ง. Cotrimoxazole: ไม่แนะนำให้ใช้เนื่องจากมีอัตราการดื้อยาและเกิดการรักษาล้มเหลวสูง
• ข้อ จ. Doxycycline: ห้ามใช้ในเด็กอายุต่ำกว่า 8 ปีเนื่องจากทำให้ฟันเปลี่ยนสีถาวร (teeth discoloration)</t>
        </is>
      </c>
      <c r="L190" t="inlineStr">
        <is>
          <t>Respiratory Tract Infections</t>
        </is>
      </c>
      <c r="M190" t="inlineStr">
        <is>
          <t>Clinic</t>
        </is>
      </c>
      <c r="N190" t="inlineStr">
        <is>
          <t>ข้อ 3 ข้อสอบย้อนหลังปี 2556 Pharma Plus เล่มม่วง 2</t>
        </is>
      </c>
      <c r="O190" t="inlineStr">
        <is>
          <t>ข้อสอบเก่า</t>
        </is>
      </c>
    </row>
    <row r="191" ht="13.2" customHeight="1" s="49">
      <c r="A191" t="n">
        <v>189</v>
      </c>
      <c r="B191" t="inlineStr">
        <is>
          <t>สถานการณ์ที่ 1
ผู้ป่วยหญิงอายุ 10 ปี มีไข้ ไม่ไอ เจ็บคอ กลืนน้ำลายแล้วเจ็บคอ เป็นมาแล้วสามวัน ไม่มีประวัติโรคประจำตัวหรือแพ้ยาใด ๆ
ถ้าคนไข้แพ้ยา amoxicillin แบบ anaphylaxis ควรจะให้ยาใด [RECONSTRUCTED: ปรับแต่งและเติมเต็มบริบทโจทย์และตัวเลือกเพื่อความสมบูรณ์]</t>
        </is>
      </c>
      <c r="D191" t="inlineStr">
        <is>
          <t>Cephalexin</t>
        </is>
      </c>
      <c r="E191" t="inlineStr">
        <is>
          <t>Amoxicillin/clavulanic acid</t>
        </is>
      </c>
      <c r="F191" t="inlineStr">
        <is>
          <t>Azithromycin หรือ Clarithromycin</t>
        </is>
      </c>
      <c r="G191" t="inlineStr">
        <is>
          <t>Ampicillin</t>
        </is>
      </c>
      <c r="H191" t="inlineStr">
        <is>
          <t>Cefdinir</t>
        </is>
      </c>
      <c r="I191" t="n">
        <v>3</v>
      </c>
      <c r="J191" t="inlineStr">
        <is>
          <t>✅ คำตอบที่ถูกต้อง: ข้อ ค. Azithromycin หรือ Clarithromycin
🎯 ทำไมข้อนี้ถึงถูก: ในผู้ป่วยที่มีประวัติแพ้ยากลุ่ม Penicillin แบบรุนแรงเฉียบพลัน (Severe immediate IgE-mediated anaphylaxis) แนะนำให้ใช้ยากลุ่ม Macrolides เช่น Azithromycin (5 วัน) หรือ Clarithromycin (10 วัน) หรือ Clindamycin เป็นยาทางเลือก
🔍 ข้ออื่นผิดเพราะอะไร:
• ข้อ ก. Cephalexin: เป็น First-generation cephalosporin มีโอกาสเกิด cross-reactivity กับ Penicillin ในผู้ป่วยที่แพ้แบบ Anaphylaxis จึงห้ามใช้
• ข้อ ข. Amoxicillin/clavulanic acid: มีแกนโครงสร้างหลักเป็น Amoxicillin จึงห้ามใช้โดยเด็ดขาดในผู้ที่แพ้ Amoxicillin
• ข้อ ง. Ampicillin: เป็นยากลุ่ม Aminopenicillin ที่มีโครงสร้างหลักเหมือน Amoxicillin จึงเกิดการแพ้ข้ามกลุ่มได้ 100%
• ข้อ จ. Cefdinir: เป็น Third-generation cephalosporin ซึ่งยังคงมีความเสี่ยงต่อ cross-reactivity ในรายที่แพ้แบบ Anaphylaxis</t>
        </is>
      </c>
      <c r="L191" t="inlineStr">
        <is>
          <t>Respiratory Tract Infections</t>
        </is>
      </c>
      <c r="M191" t="inlineStr">
        <is>
          <t>Clinic</t>
        </is>
      </c>
      <c r="N191" t="inlineStr">
        <is>
          <t>ข้อ 4 ข้อสอบย้อนหลังปี 2556 Pharma Plus เล่มม่วง 2</t>
        </is>
      </c>
      <c r="O191" t="inlineStr">
        <is>
          <t>ข้อสอบเก่า</t>
        </is>
      </c>
    </row>
    <row r="192" ht="13.2" customHeight="1" s="49">
      <c r="A192" t="n">
        <v>190</v>
      </c>
      <c r="B192" t="inlineStr">
        <is>
          <t>สถานการณ์ที่ 1
ผู้ป่วยหญิงอายุ 10 ปี มีไข้ ไม่ไอ เจ็บคอ กลืนน้ำลายแล้วเจ็บคอ เป็นมาแล้วสามวัน ไม่มีประวัติโรคประจำตัวหรือแพ้ยาใด ๆ
ถ้าใช้ไปแล้ว 5 วันอาการไม่ดีขึ้น ให้ยาอะไร [RECONSTRUCTED: ปรับแต่งและเติมเต็มบริบทโจทย์และตัวเลือกเพื่อความสมบูรณ์]</t>
        </is>
      </c>
      <c r="D192" t="inlineStr">
        <is>
          <t>กิน Amoxicillin ต่อไปจนครบ 10 วัน</t>
        </is>
      </c>
      <c r="E192" t="inlineStr">
        <is>
          <t>เปลี่ยนเป็น Amoxicillin/clavulanate หรือ Cefdinir หรือประเมินภาวะแทรกซ้อน peritonsillar abscess</t>
        </is>
      </c>
      <c r="F192" t="inlineStr">
        <is>
          <t>เปลี่ยนเป็น Ciprofloxacin</t>
        </is>
      </c>
      <c r="G192" t="inlineStr">
        <is>
          <t>หยุดยาปฏิชีวนะทันทีเพราะหายแล้ว</t>
        </is>
      </c>
      <c r="H192" t="inlineStr">
        <is>
          <t>ให้ Dexamethasone ขนาดสูงทดแทนยาปฏิชีวนะ</t>
        </is>
      </c>
      <c r="I192" t="n">
        <v>2</v>
      </c>
      <c r="J192" t="inlineStr">
        <is>
          <t>✅ คำตอบที่ถูกต้อง: ข้อ ข. เปลี่ยนเป็น Amoxicillin/clavulanate หรือ Cefdinir หรือประเมินภาวะแทรกซ้อน peritonsillar abscess
🎯 ทำไมข้อนี้ถึงถูก: หากผู้ป่วยได้รับ Amoxicillin แล้ว 5 วันอาการไม่ดีขึ้น ต้องประเมินการวินิจฉัยซ้ำ ตรวจหาภาวะแทรกซ้อนของหนองรอบต่อมทอนซิล (Peritonsillar abscess) หรือการติดเชื้อแบคทีเรียร่วมที่สร้างเอนไซม์ beta-lactamase จึงควรปรับเป็น Amoxicillin/clavulanate หรือ Cephalosporin
🔍 ข้ออื่นผิดเพราะอะไร:
• ข้อ ก. กิน Amoxicillin ต่อไปจนครบ 10 วัน: ผู้ป่วยมีอาการไม่ดีขึ้นหลังได้ยามาแล้วถึง 5 วัน แสดงถึงภาวะ treatment failure จึงไม่ควรใช้ยาเดิมโดยไม่ประเมินซ้ำ
• ข้อ ค. เปลี่ยนเป็น Ciprofloxacin: เป็นยากลุ่ม Fluoroquinolone ซึ่งไม่แนะนำให้ใช้ในเด็กอายุ 10 ปีและไม่มีข้อบ่งใช้สำหรับคออักเสบ
• ข้อ ง. หยุดยาปฏิชีวนะทันทีเพราะหายแล้ว: ผู้ป่วยยังมีอาการป่วยอยู่ การหยุดยาจะทำให้การติดเชื้อลุกลาม
• ข้อ จ. ให้ Dexamethasone ขนาดสูงทดแทนยาปฏิชีวนะ: สเตียรอยด์ขนาดสูงไม่ได้กำจัดเชื้อก่อโรคและอาจกดภูมิคุ้มกันทำให้การติดเชื้อรุนแรงขึ้น</t>
        </is>
      </c>
      <c r="L192" t="inlineStr">
        <is>
          <t>Respiratory Tract Infections</t>
        </is>
      </c>
      <c r="M192" t="inlineStr">
        <is>
          <t>Clinic</t>
        </is>
      </c>
      <c r="N192" t="inlineStr">
        <is>
          <t>ข้อ 5 ข้อสอบย้อนหลังปี 2556 Pharma Plus เล่มม่วง 2</t>
        </is>
      </c>
      <c r="O192" t="inlineStr">
        <is>
          <t>ข้อสอบเก่า</t>
        </is>
      </c>
    </row>
    <row r="193" ht="13.2" customHeight="1" s="49">
      <c r="A193" t="n">
        <v>191</v>
      </c>
      <c r="B193" t="inlineStr">
        <is>
          <t>สถานการณ์ที่ 6
คนไข้หญิงคู่ อายุ 30 ปี ปัสสาวะแสบขัด ไม่มีหนองไหล ตกขาวเป็นสีเหลืองเขียว คัน มีฟอง แพทย์วินิจฉัยเป็น trichomoniasis
ควรให้ยาใดในผู้ป่วยรายนี้</t>
        </is>
      </c>
      <c r="D193" t="inlineStr">
        <is>
          <t>Metronidazole</t>
        </is>
      </c>
      <c r="E193" t="inlineStr">
        <is>
          <t>Ketoconazole</t>
        </is>
      </c>
      <c r="F193" t="inlineStr">
        <is>
          <t>Clotrimazole</t>
        </is>
      </c>
      <c r="G193" t="inlineStr">
        <is>
          <t>Nystatin</t>
        </is>
      </c>
      <c r="H193" t="inlineStr">
        <is>
          <t>Fluconazole</t>
        </is>
      </c>
      <c r="I193" t="n">
        <v>1</v>
      </c>
      <c r="J193" t="inlineStr">
        <is>
          <t>✅ คำตอบที่ถูกต้อง: ข้อ ก. Metronidazole
🎯 ทำไมข้อนี้ถึงถูก: ผู้ป่วยหญิงมีอาการตกขาวผิดปกติ มีกลิ่นเหม็นคาว หรือตรวจพบเชื้อปรสิต Trichomonas vaginalis หรือภาวะ Bacterial vaginosis ยาทางเลือกแรกในการรักษาคือ Metronidazole (เช่น 400-500 mg วันละ 2 ครั้ง นาน 7 วัน)
🔍 ข้ออื่นผิดเพราะอะไร:
• ข้อ ข. Ketoconazole: เป็นยาต้านเชื้อรากลุ่ม Azole ไม่ครอบคลุมเชื้อ Trichomonas หรือแบคทีเรีย anaerobes
• ข้อ ค. Clotrimazole: เป็นยาต้านเชื้อราเฉพาะที่ ใช้รักษาเชื้อราในช่องคลอด (Vulvovaginal candidiasis)
• ข้อ ง. Nystatin: ยาต้านเชื้อรากลุ่ม Polyene สำหรับเชื้อรา Candida
• ข้อ จ. Fluconazole: ยาต้านเชื้อราชนิดรับประทานสำหรับ Candida vaginitis</t>
        </is>
      </c>
      <c r="L193" t="inlineStr">
        <is>
          <t>Sexually Transmitted Infections</t>
        </is>
      </c>
      <c r="M193" t="inlineStr">
        <is>
          <t>Clinic</t>
        </is>
      </c>
      <c r="N193" t="inlineStr">
        <is>
          <t>ข้อ 30 ข้อสอบย้อนหลังปี 2556 Pharma Plus เล่มม่วง 2</t>
        </is>
      </c>
      <c r="O193" t="inlineStr">
        <is>
          <t>ข้อสอบเก่า</t>
        </is>
      </c>
    </row>
    <row r="194" ht="13.2" customHeight="1" s="49">
      <c r="A194" t="n">
        <v>192</v>
      </c>
      <c r="B194" t="inlineStr">
        <is>
          <t>สถานการณ์ที่ 8
TB คนไข้ได้รับยา
Isoniazid (100) 11 hs
Rifampin (300) 11 hs
Ethambutol (500) 21 hs
Pyrazinamide (500) 21 hs
ถ้าคนไข้เกิดอาการเป็นผื่นลอกทั่วตัว มีไข้ จะทำอย่างไร</t>
        </is>
      </c>
      <c r="D194" t="inlineStr">
        <is>
          <t>ไม่หยุดยา ควรให้การรักษาต่อไป</t>
        </is>
      </c>
      <c r="E194" t="inlineStr">
        <is>
          <t>หยุด isoniazid และรักษาตามอาการ</t>
        </is>
      </c>
      <c r="F194" t="inlineStr">
        <is>
          <t>หยุดยาทุกตัวและทำ skin test</t>
        </is>
      </c>
      <c r="G194" t="inlineStr">
        <is>
          <t>หยุดยาทุกตัวและรักษาตามอาการ</t>
        </is>
      </c>
      <c r="H194" t="inlineStr">
        <is>
          <t>ไม่มีข้อใดถูก</t>
        </is>
      </c>
      <c r="I194" t="n">
        <v>4</v>
      </c>
      <c r="J194" t="inlineStr">
        <is>
          <t>✅ คำตอบที่ถูกต้อง: ข้อ ง. หยุดยาทุกตัวและรักษาตามอาการ
🎯 ทำไมข้อนี้ถึงถูก: หากผู้ป่วยที่รับประทานยารักษาวัณโรคเกิดผื่นผิวหนังลอกทั่วตัวร่วมกับมีไข้ เข้าได้กับภาวะผื่นแพ้ยารุนแรง (Severe cutaneous adverse reaction เช่น SJS/TEN หรือ DRESS) ต้องสั่งหยุดยาทุกตัวทันทีและให้การรักษาตามอาการจนผื่นสงบ เพื่อความปลอดภัยสูงสุดต่อชีวิต
🔍 ข้ออื่นผิดเพราะอะไร:
• ข้อ ก. ไม่หยุดยา ควรให้การรักษาต่อไป: อันตรายถึงแก่ชีวิตเนื่องจากการแพ้ยารุนแรงจะลุกลามจนอวัยวะภายในล้มเหลว
• ข้อ ข. หยุด isoniazid และรักษาตามอาการ: ไม่สามารถทราบได้แน่ชัดทันทีว่าเกิดจากยาตัวใด จึงต้องหยุดยาทุกตัวก่อนเสมอ
• ข้อ ค. หยุดยาทุกตัวและทำ skin test: ในภาวะแพ้ยารุนแรงแบบ SJS/TEN ห้ามทำ skin test หรือ rechallenge ในระยะเฉียบพลัน
• ข้อ จ. ไม่มีข้อใดถูก: ไม่ถูกต้องเนื่องจากข้อ ง เป็นแนวทางการรักษามาตรฐาน</t>
        </is>
      </c>
      <c r="L194" t="inlineStr">
        <is>
          <t>Tuberculosis</t>
        </is>
      </c>
      <c r="M194" t="inlineStr">
        <is>
          <t>Clinic</t>
        </is>
      </c>
      <c r="N194" t="inlineStr">
        <is>
          <t>ข้อ 34 ข้อสอบย้อนหลังปี 2556 Pharma Plus เล่มม่วง 2</t>
        </is>
      </c>
      <c r="O194" t="inlineStr">
        <is>
          <t>ข้อสอบเก่า</t>
        </is>
      </c>
    </row>
    <row r="195" ht="13.2" customHeight="1" s="49">
      <c r="A195" t="n">
        <v>193</v>
      </c>
      <c r="B195" t="inlineStr">
        <is>
          <t>สถานการณ์ที่ 8
TB คนไข้ได้รับยา
Isoniazid (100) 11 hs
Rifampin (300) 11 hs
Ethambutol (500) 21 hs
Pyrazinamide (500) 21 hs
คนท้องห้ามใช้ยาใด</t>
        </is>
      </c>
      <c r="D195" t="inlineStr">
        <is>
          <t>Isoniazid</t>
        </is>
      </c>
      <c r="E195" t="inlineStr">
        <is>
          <t>Streptomycin</t>
        </is>
      </c>
      <c r="F195" t="inlineStr">
        <is>
          <t>Rifampin</t>
        </is>
      </c>
      <c r="G195" t="inlineStr">
        <is>
          <t>Pyrazinamide</t>
        </is>
      </c>
      <c r="H195" t="inlineStr">
        <is>
          <t>Ethambutol</t>
        </is>
      </c>
      <c r="I195" t="n">
        <v>2</v>
      </c>
      <c r="J195" t="inlineStr">
        <is>
          <t>✅ คำตอบที่ถูกต้อง: ข้อ ข. Streptomycin
🎯 ทำไมข้อนี้ถึงถูก: Streptomycin จัดเป็นยากลุ่ม Aminoglycosides มีพิษต่อเส้นประสาทสมองคู่ที่ 8 และระบบการได้ยินของทารกในครรภ์ (Ototoxicity causing congenital deafness) จึงห้ามใช้ในสตรีมีครรภ์โดยเด็ดขาด (Category D)
🔍 ข้ออื่นผิดเพราะอะไร:
• ข้อ ก. Isoniazid: สามารถใช้ในหญิงตั้งครรภ์ได้อย่างปลอดภัย โดยต้องให้ Vitamin B6 เสริมร่วมด้วย
• ข้อ ค. Rifampin: เป็นยาหลักที่สามารถใช้ได้ในหญิงตั้งครรภ์
• ข้อ ง. Pyrazinamide: ในแนวทางขององค์การอนามัยโลก (WHO) และประเทศไทย อนุญาตให้ใช้ในหญิงตั้งครรภ์ได้
• ข้อ จ. Ethambutol: ปลอดภัยและสามารถใช้ในหญิงตั้งครรภ์ได้</t>
        </is>
      </c>
      <c r="L195" t="inlineStr">
        <is>
          <t>Tuberculosis</t>
        </is>
      </c>
      <c r="M195" t="inlineStr">
        <is>
          <t>Clinic</t>
        </is>
      </c>
      <c r="N195" t="inlineStr">
        <is>
          <t>ข้อ 35 ข้อสอบย้อนหลังปี 2556 Pharma Plus เล่มม่วง 2</t>
        </is>
      </c>
      <c r="O195" t="inlineStr">
        <is>
          <t>ข้อสอบเก่า</t>
        </is>
      </c>
    </row>
    <row r="196" ht="13.2" customHeight="1" s="49">
      <c r="A196" t="n">
        <v>194</v>
      </c>
      <c r="B196" t="inlineStr">
        <is>
          <t>สถานการณ์ที่ 8 : TB
คนไข้ได้รับยา
Isoniazid (100) 11 hs
Rifampin (300) 11 hs
Ethambutol (500) 21 hs
Pyrazinamide (500) 21 hs
การรักษาด้วยยา anti TB ต้องติดตามค่าพารามิเตอร์ใด</t>
        </is>
      </c>
      <c r="D196" t="inlineStr">
        <is>
          <t>Serum creatinine</t>
        </is>
      </c>
      <c r="E196" t="inlineStr">
        <is>
          <t>Complete Blood Count</t>
        </is>
      </c>
      <c r="F196" t="inlineStr">
        <is>
          <t>Potassium level</t>
        </is>
      </c>
      <c r="G196" t="inlineStr">
        <is>
          <t>Liver function enzyme</t>
        </is>
      </c>
      <c r="H196" t="inlineStr">
        <is>
          <t>CK-MB</t>
        </is>
      </c>
      <c r="I196" t="n">
        <v>4</v>
      </c>
      <c r="J196" t="inlineStr">
        <is>
          <t>✅ คำตอบที่ถูกต้อง: ข้อ ง. Liver function enzyme
🎯 ทำไมข้อนี้ถึงถูก: ยารักษาวัณโรคขนานแรกทั้ง Isoniazid (H), Rifampin (R) และ Pyrazinamide (Z) ล้วนมีพิษต่อตับ (Hepatotoxicity) จึงจำเป็นต้องติดตามค่าเอนไซม์การทำงานของตับ (Liver function enzymes เช่น AST, ALT) ก่อนเริ่มยาและติดตามอย่างใกล้ชิดระหว่างการรักษา
🔍 ข้ออื่นผิดเพราะอะไร:
• ข้อ ก. Serum creatinine: เป็นค่าการทำงานของไต ใช้ติดตามยา Ethambutol หรือ Streptomycin แต่ไม่ใช่พารามิเตอร์หลักที่ต้องระวังจากยาส่วนใหญ่
• ข้อ ข. Complete Blood Count: ใช้ติดตามผลข้างเคียงกดไขกระดูก ซึ่งพบน้อยกว่าพิษต่อตับ
• ข้อ ค. Potassium level: ใช้ติดตามเมื่อให้ยากลุ่มยาขับปัสสาวะหรือ ACEI ไม่ใช่ anti-TB หลัก
• ข้อ จ. CK-MB: เป็นเอนไซม์บ่งชี้ภาวะกล้ามเนื้อหัวใจตายเฉียบพลัน</t>
        </is>
      </c>
      <c r="L196" t="inlineStr">
        <is>
          <t>Tuberculosis</t>
        </is>
      </c>
      <c r="M196" t="inlineStr">
        <is>
          <t>Clinic</t>
        </is>
      </c>
      <c r="N196" t="inlineStr">
        <is>
          <t>ข้อ 37 ข้อสอบย้อนหลังปี 2556 Pharma Plus เล่มม่วง 2</t>
        </is>
      </c>
      <c r="O196" t="inlineStr">
        <is>
          <t>ข้อสอบเก่า</t>
        </is>
      </c>
    </row>
    <row r="197" ht="13.2" customHeight="1" s="49">
      <c r="A197" t="n">
        <v>195</v>
      </c>
      <c r="B197" t="inlineStr">
        <is>
          <t>สถานการณ์ที่ 13
มารดามาขอซื้อยาแก้ผื่นคันให้กับบุตรชายอายุ 14 ปี ซึ่งมีอาการคันบริเวณลำตัว แขนขา ใบหน้าและลำคอ ผื่นมีลักษณะแดงมีขอบชัดเจน โดยมีขุยสีขาวบริเวณรอบ ๆ ตรงกลางปกติ และได้รับยา ketoconazole
ควรตรวจค่าทางห้องปฏิบัติการอะไรหลังจากที่ผู้ป่วยได้รับ ketoconazole</t>
        </is>
      </c>
      <c r="D197" t="inlineStr">
        <is>
          <t>FBS</t>
        </is>
      </c>
      <c r="E197" t="inlineStr">
        <is>
          <t>Liver function test</t>
        </is>
      </c>
      <c r="F197" t="inlineStr">
        <is>
          <t>Thyroid function</t>
        </is>
      </c>
      <c r="G197" t="inlineStr">
        <is>
          <t>BUN</t>
        </is>
      </c>
      <c r="H197" t="inlineStr">
        <is>
          <t>Lipid profile</t>
        </is>
      </c>
      <c r="I197" t="n">
        <v>2</v>
      </c>
      <c r="J197" t="inlineStr">
        <is>
          <t>✅ คำตอบที่ถูกต้อง: ข้อ ข. Liver function test
🎯 ทำไมข้อนี้ถึงถูก: Ketoconazole ชนิดรับประทานมีพิษต่อตับสูง (Drug-induced liver injury / Hepatotoxicity) จนถูกจำกัดการใช้ในปัจจุบัน หากจำเป็นต้องใช้ต้องตรวจติดตามการทำงานของตับ (Liver function test เช่น AST, ALT, Total bilirubin) อย่างสม่ำเสมอ
🔍 ข้ออื่นผิดเพราะอะไร:
• ข้อ ก. FBS: ใช้ติดตามผู้ป่วยเบาหวาน ไม่ใช่ผลข้างเคียงหลักของ Ketoconazole
• ข้อ ค. Thyroid function: ใช้ติดตามยาที่มีผลต่อต่อมไทรอยด์ เช่น Amiodarone หรือ Lithium
• ข้อ ง. BUN: ใช้ติดตามการทำงานของไต เช่นเมื่อใช้ยา Amphotericin B หรือ Aminoglycosides
• ข้อ จ. Lipid profile: ใช้ติดตามยารักษาไขมันในเลือดหรือ Antiretroviral drugs</t>
        </is>
      </c>
      <c r="L197" t="inlineStr">
        <is>
          <t>Antifungal Therapy</t>
        </is>
      </c>
      <c r="M197" t="inlineStr">
        <is>
          <t>Clinic</t>
        </is>
      </c>
      <c r="N197" t="inlineStr">
        <is>
          <t>ข้อ 46 ข้อสอบย้อนหลังปี 2556 Pharma Plus เล่มม่วง 2</t>
        </is>
      </c>
      <c r="O197" t="inlineStr">
        <is>
          <t>ข้อสอบเก่า</t>
        </is>
      </c>
    </row>
    <row r="198" ht="13.2" customHeight="1" s="49">
      <c r="A198" t="n">
        <v>196</v>
      </c>
      <c r="B198" t="inlineStr">
        <is>
          <t>สถานการณ์ที่ 13
มารดามาขอซื้อยาแก้ผื่นคันให้กับบุตรชายอายุ 14 ปี ซึ่งมีอาการคันบริเวณลำตัว แขนขา ใบหน้าและลำคอ ผื่นมีลักษณะแดงมีขอบชัดเจน โดยมีขุยสีขาวบริเวณรอบ ๆ ตรงกลางปกติ
ยาในข้อใดไม่มีประสิทธิภาพในการฆ่าเชื้อดังกล่าวที่ผิวหนัง</t>
        </is>
      </c>
      <c r="D198" t="inlineStr">
        <is>
          <t>Nystatin</t>
        </is>
      </c>
      <c r="E198" t="inlineStr">
        <is>
          <t>Tolnaftate</t>
        </is>
      </c>
      <c r="F198" t="inlineStr">
        <is>
          <t>Terbinafine</t>
        </is>
      </c>
      <c r="G198" t="inlineStr">
        <is>
          <t>Cotrimazole</t>
        </is>
      </c>
      <c r="H198" t="inlineStr">
        <is>
          <t>Griseofulvin</t>
        </is>
      </c>
      <c r="I198" t="n">
        <v>1</v>
      </c>
      <c r="J198" t="inlineStr">
        <is>
          <t>✅ คำตอบที่ถูกต้อง: ข้อ ก. Nystatin
🎯 ทำไมข้อนี้ถึงถูก: Nystatin จัดเป็นยาต้านเชื้อรากลุ่ม Polyene ที่ออกฤทธิ์จำเพาะต่อเชื้อยีสต์สกุล Candida spp. เท่านั้น ไม่มีประสิทธิภาพในการรักษาโรคเชื้อรากลุ่ม Dermatophytes (Trichophyton spp.) หรือโรคกลาก
🔍 ข้ออื่นผิดเพราะอะไร:
• ข้อ ข. Tolnaftate: ออกฤทธิ์จำเพาะในการฆ่าเชื้อรากลุ่ม Dermatophytes ที่ผิวหนังได้อย่างมีประสิทธิภาพ
• ข้อ ค. Terbinafine: เป็นยากลุ่ม Allylamine ที่มีประสิทธิภาพสูงมากต่อเชื้อ Dermatophytes
• ข้อ ง. Clotrimazole: เป็นยากลุ่ม Azole ที่ออกฤทธิ์กว้าง ครอบคลุมทั้ง Dermatophytes และ Candida
• ข้อ จ. Griseofulvin: เป็นยาต้านเชื้อราชนิดรับประทานที่ออกฤทธิ์จำเพาะในการรักษาเชื้อ Dermatophytes ที่ผิวหนัง ผม และเล็บ</t>
        </is>
      </c>
      <c r="L198" t="inlineStr">
        <is>
          <t>Superficial Fungal Infections</t>
        </is>
      </c>
      <c r="M198" t="inlineStr">
        <is>
          <t>Clinic</t>
        </is>
      </c>
      <c r="N198" t="inlineStr">
        <is>
          <t>ข้อ 47 ข้อสอบย้อนหลังปี 2556 Pharma Plus เล่มม่วง 2</t>
        </is>
      </c>
      <c r="O198" t="inlineStr">
        <is>
          <t>ข้อสอบเก่า</t>
        </is>
      </c>
    </row>
    <row r="199" ht="13.2" customHeight="1" s="49">
      <c r="A199" t="n">
        <v>197</v>
      </c>
      <c r="B199" t="inlineStr">
        <is>
          <t>สถานการณ์ที่ 17 (กรณีศึกษาต่อเนื่อง)
หลังจาก 3 วัน ผู้ป่วยมีอาการมากขึ้น ตาแดง ปวดตา ขี้ตาเป็นหนองสีเหลือง ตรวจพบเชื้อจากการย้อมแกรมรูปแท่ง ติดสีแดง
เชื้อที่คาดว่าน่าจะเป็นสาเหตุของผู้ป่วยรายนี้คือเชื้อใด</t>
        </is>
      </c>
      <c r="D199" t="inlineStr">
        <is>
          <t>Moraxella catarrhalis</t>
        </is>
      </c>
      <c r="E199" t="inlineStr">
        <is>
          <t>Clostridium difficile</t>
        </is>
      </c>
      <c r="F199" t="inlineStr">
        <is>
          <t>Staphylococcus aureus</t>
        </is>
      </c>
      <c r="G199" t="inlineStr">
        <is>
          <t>Staphylococcus epidermidis</t>
        </is>
      </c>
      <c r="H199" t="inlineStr">
        <is>
          <t>Pseudomonas aeruginosa</t>
        </is>
      </c>
      <c r="I199" t="n">
        <v>5</v>
      </c>
      <c r="J199" t="inlineStr">
        <is>
          <t>✅ คำตอบที่ถูกต้อง: ข้อ จ. Pseudomonas aeruginosa
🎯 ทำไมข้อนี้ถึงถูก: ผู้ป่วยใส่คอนแทคเลนส์นอนค้างคืนและมีอาการตาแดง ปวดตา ขี้ตาหนองสีเขียวเหลืองรุนแรง ผลย้อมแกรมพบเชื้อรูปแท่งติดสีแดง คือ Gram-negative bacilli ซึ่งเชื้อก่อโรคสำคัญและอันตรายที่สุดในผู้ใช้คอนแทคเลนส์คือ Pseudomonas aeruginosa
🔍 ข้ออื่นผิดเพราะอะไร:
ข้อ ก. Moraxella catarrhalis: เป็นแบคทีเรียแกรมลบรูปคอดคู่ (Gram-negative diplococci) ไม่ใช่รูปแท่ง (bacilli)
ข้อ ข. Clostridium difficile: เป็นเชื้อก่อโรคในลำไส้ที่สร้างสารพิษทำให้เกิด pseudomembranous colitis ไม่ทำให้เกิดการติดเชื้อที่ตา
ข้อ ค. Staphylococcus aureus: เป็นแบคทีเรียรูปกลมติดสีม่วง (Gram-positive cocci in clusters)
ข้อ ง. Staphylococcus epidermidis: เป็น Gram-positive cocci จัดเป็น normal flora ที่ผิวหนัง ย้อมแกรมติดสีม่วง</t>
        </is>
      </c>
      <c r="L199" t="inlineStr">
        <is>
          <t>Ocular Microbiology</t>
        </is>
      </c>
      <c r="M199" t="inlineStr">
        <is>
          <t>Clinic</t>
        </is>
      </c>
      <c r="N199" t="inlineStr">
        <is>
          <t>ข้อ 65 ข้อสอบย้อนหลังปี 2556 Pharma Plus เล่มม่วง 2</t>
        </is>
      </c>
      <c r="O199" t="inlineStr">
        <is>
          <t>ข้อสอบเก่า</t>
        </is>
      </c>
    </row>
    <row r="200" ht="13.2" customHeight="1" s="49">
      <c r="A200" t="n">
        <v>198</v>
      </c>
      <c r="B200" t="inlineStr">
        <is>
          <t>สถานการณ์ที่ 18
หลังจากผู้ป่วยได้รับ ceftriaxone 2 g IV q 12 ไประยะหนึ่งเกิดอาการท้องเสียอย่างรุนแรง
หลังจากผู้ป่วยได้รับ ceftriaxone 2 g IV q 12 ไประยะหนึ่งเกิดอาการท้องเสียอย่างรุนแรง ท่านคิดว่าอาการท้องเสียที่เกิดขึ้นน่าจะเกิดจากเชื้อใด</t>
        </is>
      </c>
      <c r="D200" t="inlineStr">
        <is>
          <t>Campylobacter jejuni</t>
        </is>
      </c>
      <c r="E200" t="inlineStr">
        <is>
          <t>Clostridium difficile</t>
        </is>
      </c>
      <c r="F200" t="inlineStr">
        <is>
          <t>Salmonella spp.</t>
        </is>
      </c>
      <c r="G200" t="inlineStr">
        <is>
          <t>Shigella spp.</t>
        </is>
      </c>
      <c r="H200" t="inlineStr">
        <is>
          <t>Escherichia coli</t>
        </is>
      </c>
      <c r="I200" t="n">
        <v>2</v>
      </c>
      <c r="J200" t="inlineStr">
        <is>
          <t>✅ คำตอบที่ถูกต้อง: ข้อ ข. Clostridium difficile
🎯 ทำไมข้อนี้ถึงถูก: การใช้ยาปฏิชีวนะ broad-spectrum ในขนาดสูง เช่น ceftriaxone 2 g IV ทุก 12 ชั่วโมง จะทำลาย normal gut flora ในทางเดินอาหาร ทำให้เชื้อก่อโรค Clostridium difficile (Clostridioides difficile) เจริญเติบโตเพิ่มจำนวนและหลั่งสารพิษ Toxin A และ Toxin B ก่อให้เกิดภาวะ pseudomembranous colitis และท้องเสียรุนแรง
🔍 ข้ออื่นผิดเพราะอะไร:
ข้อ ก. Campylobacter jejuni: มักติดต่อจากการบริโภคเนื้อสัตว์ปีกที่ปรุงไม่สุก ไม่ได้เกิดจากการกระตุ้นโดยยาปฏิชีวนะ
ข้อ ค. Salmonella spp.: เป็นเชื้อก่อโรคอาหารเป็นพิษ (food poisoning) จากอาหารปนเปื้อน
ข้อ ง. Shigella spp.: ก่อโรคบิดไม่มีตัว (bacillary dysentery) จากการรับเชื้อผ่านทางอุจจาระสู่ปาก
ข้อ จ. Escherichia coli: เป็น normal flora ในลำไส้ใหญ่ ไม่ใช่เชื้อสาเหตุเด่นของ antibiotic-associated colitis ภายหลัง ceftriaxone</t>
        </is>
      </c>
      <c r="L200" t="inlineStr">
        <is>
          <t>Antibiotic-Associated Diarrhea</t>
        </is>
      </c>
      <c r="M200" t="inlineStr">
        <is>
          <t>Clinic</t>
        </is>
      </c>
      <c r="N200" t="inlineStr">
        <is>
          <t>ข้อ 70 ข้อสอบย้อนหลังปี 2556 Pharma Plus เล่มม่วง 2</t>
        </is>
      </c>
      <c r="O200" t="inlineStr">
        <is>
          <t>ข้อสอบเก่า</t>
        </is>
      </c>
    </row>
    <row r="201" ht="13.2" customHeight="1" s="49">
      <c r="A201" t="n">
        <v>199</v>
      </c>
      <c r="B201" t="inlineStr">
        <is>
          <t>สถานการณ์ที่ 24
เด็กหญิงอายุ 10 ปี เจ็บคอเวลากลืนน้ำลายมา 3 วัน มีไข้ ไม่ไอ ไม่มีน้ำมูก ไม่คัดจมูก ปฏิเสธการแพ้ยาหรือโรคประจำตัว ปฏิเสธการเข้ารับการรักษาตัวในโรงพยาบาลใน 6 เดือนที่ผ่านมา
เชื้อที่เป็นสาเหตุของอาการดังกล่าวคือ</t>
        </is>
      </c>
      <c r="D201" t="inlineStr">
        <is>
          <t>Staphylococcus aureus</t>
        </is>
      </c>
      <c r="E201" t="inlineStr">
        <is>
          <t>Clostridium difficile</t>
        </is>
      </c>
      <c r="F201" t="inlineStr">
        <is>
          <t>E.coli</t>
        </is>
      </c>
      <c r="G201" t="inlineStr">
        <is>
          <t>Streptococcus pyogenes</t>
        </is>
      </c>
      <c r="H201" t="inlineStr">
        <is>
          <t>Streptococcus pneumoniae</t>
        </is>
      </c>
      <c r="I201" t="n">
        <v>4</v>
      </c>
      <c r="J201" t="inlineStr">
        <is>
          <t>✅ คำตอบที่ถูกต้อง: ข้อ ง. Streptococcus pyogenes
🎯 ทำไมข้อนี้ถึงถูก: ผู้ป่วยเด็กที่มีอาการเจ็บคอเฉียบพลัน มีไข้ ไม่มีอาการไอ (absence of cough) เข้าเกณฑ์ Centor criteria สำหรับเชื้อก่อโรคแบคทีเรียที่พบบ่อยและสำคัญที่สุดของ bacterial pharyngitis คือ Streptococcus pyogenes หรือ Group A beta-hemolytic Streptococcus (GABHS)
🔍 ข้ออื่นผิดเพราะอะไร:
ข้อ ก. Staphylococcus aureus: พบเป็นเชื้อประจำถิ่นในโพรงจมูกหรือผิวหนัง ไม่ใช่เชื้อสาเหตุหลักของ pharyngitis ในชุมชน
ข้อ ข. Clostridium difficile: แบคทีเรียสร้างสารพิษในลำไส้ใหญ่ ก่อโรค pseudomembranous colitis
ข้อ ค. E.coli: แบคทีเรียแกรมลบในทางเดินอาหาร ก่อโรคติดเชื้อระบบทางเดินปัสสาวะหรือทางเดินอาหาร
ข้อ จ. Streptococcus pneumoniae: เป็นเชื้อสาเหตุสำคัญของปอดบวม (CAP), หูชั้นกลางอักเสบ (AOM) และเยื่อหุ้มสมองอักเสบ แต่ไม่ใช่เชื้อหลักของ acute pharyngitis</t>
        </is>
      </c>
      <c r="L201" t="inlineStr">
        <is>
          <t>Upper Respiratory Tract Microbiology</t>
        </is>
      </c>
      <c r="M201" t="inlineStr">
        <is>
          <t>Clinic</t>
        </is>
      </c>
      <c r="N201" t="inlineStr">
        <is>
          <t>ข้อ 104 ข้อสอบย้อนหลังปี 2556 Pharma Plus เล่มม่วง 2</t>
        </is>
      </c>
      <c r="O201" t="inlineStr">
        <is>
          <t>ข้อสอบเก่า</t>
        </is>
      </c>
    </row>
    <row r="202" ht="13.2" customHeight="1" s="49">
      <c r="A202" t="n">
        <v>200</v>
      </c>
      <c r="B202" t="inlineStr">
        <is>
          <t>สถานการณ์ที่ 24
เด็กหญิงอายุ 10 ปี เจ็บคอเวลากลืนน้ำลายมา 3 วัน มีไข้ ไม่ไอ ไม่มีน้ำมูก ไม่คัดจมูก ปฏิเสธการแพ้ยาหรือโรคประจำตัว ปฏิเสธการเข้ารับการรักษาตัวในโรงพยาบาลใน 6 เดือนที่ผ่านมา
ยาที่เหมาะสมที่สามารถรักษาอาการดังกล่าวคือ</t>
        </is>
      </c>
      <c r="D202" t="inlineStr">
        <is>
          <t>Clindamycin</t>
        </is>
      </c>
      <c r="E202" t="inlineStr">
        <is>
          <t>Metronidazole</t>
        </is>
      </c>
      <c r="F202" t="inlineStr">
        <is>
          <t>Levofloxacin</t>
        </is>
      </c>
      <c r="G202" t="inlineStr">
        <is>
          <t>Penicillin V</t>
        </is>
      </c>
      <c r="H202" t="inlineStr">
        <is>
          <t>Amoxycillin/clavulanic acid</t>
        </is>
      </c>
      <c r="I202" t="n">
        <v>4</v>
      </c>
      <c r="J202" t="inlineStr">
        <is>
          <t>✅ คำตอบที่ถูกต้อง: ข้อ ง. Penicillin V
🎯 ทำไมข้อนี้ถึงถูก: Penicillin V (หรือ Amoxicillin) รับประทานต่อเนื่อง 10 วัน เป็นยาทางเลือกอันดับแรก (drug of choice) ในการรักษา Streptococcal pharyngitis จากเชื้อ Streptococcus pyogenes ตามแนวทางการรักษามาตรฐาน เนื่องจากมีประสิทธิภาพสูง มี narrow spectrum ตรงจุด ไม่พบเชื้อดื้อยา และช่วยป้องกันภาวะแทรกซ้อนเฉียบพลันของไข้รูมาติก (Acute Rheumatic Fever)
🔍 ข้ออื่นผิดเพราะอะไร:
ข้อ ก. Clindamycin: เป็นยาทางเลือกสำรองสำหรับผู้ป่วยที่มีประวัติแพ้ยากลุ่ม penicillin ชนิดรุนแรง (anaphylaxis)
ข้อ ข. Metronidazole: ครอบคลุมเฉพาะเชื้อ anaerobes และโปรโตซัว ไม่มีผลต่อเชื้อ Streptococcus pyogenes ซึ่งเป็น aerotolerant anaerobe / streptococcus
ข้อ ค. Levofloxacin: เป็น broad-spectrum fluoroquinolone มีข้อห้ามใช้เป็นยาอันดับแรกในเด็กเพราะผลข้างเคียงต่อกระดูกอ่อนและเส้นเอ็น และเกินความจำเป็นสำหรับ strep throat
ข้อ จ. Amoxycillin/clavulanic acid: เป็นยาที่มี spectrum กว้างเกินความจำเป็น (overbroad) เพราะเชื้อ S. pyogenes ไม่สร้างเอนไซม์ beta-lactamase จึงไม่มีความจำเป็นต้องใส่ clavulanic acid</t>
        </is>
      </c>
      <c r="L202" t="inlineStr">
        <is>
          <t>Upper Respiratory Tract Infections Pharmacotherapy</t>
        </is>
      </c>
      <c r="M202" t="inlineStr">
        <is>
          <t>Clinic</t>
        </is>
      </c>
      <c r="N202" t="inlineStr">
        <is>
          <t>ข้อ 105 ข้อสอบย้อนหลังปี 2556 Pharma Plus เล่มม่วง 2</t>
        </is>
      </c>
      <c r="O202" t="inlineStr">
        <is>
          <t>ข้อสอบเก่า</t>
        </is>
      </c>
    </row>
    <row r="203" ht="13.2" customHeight="1" s="49">
      <c r="A203" s="45" t="inlineStr">
        <is>
          <t>Clinic</t>
        </is>
      </c>
      <c r="B203" s="45" t="inlineStr">
        <is>
          <t>Skin &amp; Soft Tissue Infections</t>
        </is>
      </c>
      <c r="C203" s="45" t="inlineStr">
        <is>
          <t>Topical antibacterial for burn wounds</t>
        </is>
      </c>
      <c r="D203" s="45" t="inlineStr">
        <is>
          <t>[สถานการณ์ที่ 1] ผู้ป่วยเด็กชาย อายุ 10 ปี มาร้านยาพร้อมมารดา เพื่อขอซื้อยารักษาอาการน้ำร้อนลวกที่บริเวณน่องด้านซ้าย จากการซักประวัติพบว่า ผู้ป่วยมีประวัติแพ้ยากลุ่ม penicillin
คำถาม: หลังทำความสะอาดแผล ผู้ป่วยควรได้รับยาฆ่าเชื้อใด</t>
        </is>
      </c>
      <c r="E203" s="45" t="inlineStr">
        <is>
          <t>Silver sulfadiazine cream</t>
        </is>
      </c>
      <c r="F203" s="45" t="inlineStr">
        <is>
          <t>Oxytetracycline ointment</t>
        </is>
      </c>
      <c r="G203" s="45" t="inlineStr">
        <is>
          <t>Chloramphenicol gel</t>
        </is>
      </c>
      <c r="H203" s="45" t="inlineStr">
        <is>
          <t>Bacitracin cream</t>
        </is>
      </c>
      <c r="I203" s="45" t="inlineStr">
        <is>
          <t>Neomycin powder</t>
        </is>
      </c>
      <c r="J203" s="57" t="inlineStr">
        <is>
          <t>ก</t>
        </is>
      </c>
      <c r="K203" s="45" t="inlineStr">
        <is>
          <t xml:space="preserve">✅ คำตอบที่ถูกต้อง: ข้อ ก. Silver sulfadiazine cream
🎯 ทำไมข้อนี้ถึงถูก: 
🔍 ข้ออื่นผิดเพราะอะไร:
</t>
        </is>
      </c>
      <c r="L203" s="57" t="inlineStr">
        <is>
          <t>ข้อสอบเก่า</t>
        </is>
      </c>
      <c r="M203" s="45" t="inlineStr">
        <is>
          <t>[SOURCE: Pharma Plus เล่มม่วง 2 - ข้อสอบย้อนหลังปี 2557 วันแรก ข้อ 4]</t>
        </is>
      </c>
    </row>
    <row r="204" ht="13.2" customHeight="1" s="49">
      <c r="A204" s="45" t="inlineStr">
        <is>
          <t>Clinic</t>
        </is>
      </c>
      <c r="B204" s="45" t="inlineStr">
        <is>
          <t>Skin &amp; Soft Tissue Infections</t>
        </is>
      </c>
      <c r="C204" s="45" t="inlineStr">
        <is>
          <t>Pathogen of secondary skin infection in burn wounds</t>
        </is>
      </c>
      <c r="D204" s="45" t="inlineStr">
        <is>
          <t>[สถานการณ์ที่ 1] ผู้ป่วยเด็กชาย อายุ 10 ปี มาร้านยาพร้อมมารดา เพื่อขอซื้อยารักษาอาการน้ำร้อนลวกที่บริเวณน่องด้านซ้าย จากการซักประวัติพบว่า ผู้ป่วยมีประวัติแพ้ยากลุ่ม penicillin
คำถาม: ต่อมาพบว่า ผู้ป่วยมีตุ่มหนองเกิดขึ้นบริเวณแผล เชื้อสาเหตุที่พบได้บ่อยที่สุดคือข้อใด</t>
        </is>
      </c>
      <c r="E204" s="45" t="inlineStr">
        <is>
          <t>Streptococcus pyogenes</t>
        </is>
      </c>
      <c r="F204" s="45" t="inlineStr">
        <is>
          <t>Streptococcus pneumoniae</t>
        </is>
      </c>
      <c r="G204" s="45" t="inlineStr">
        <is>
          <t>Staphylococcus aureus</t>
        </is>
      </c>
      <c r="H204" s="45" t="inlineStr">
        <is>
          <t>Staphylococcus epidermidis</t>
        </is>
      </c>
      <c r="I204" s="45" t="inlineStr">
        <is>
          <t>Escherichia coli</t>
        </is>
      </c>
      <c r="J204" s="57" t="inlineStr">
        <is>
          <t>ค</t>
        </is>
      </c>
      <c r="K204" s="45" t="inlineStr">
        <is>
          <t xml:space="preserve">✅ คำตอบที่ถูกต้อง: ข้อ ค. Staphylococcus aureus
🎯 ทำไมข้อนี้ถึงถูก: 
🔍 ข้ออื่นผิดเพราะอะไร:
</t>
        </is>
      </c>
      <c r="L204" s="57" t="inlineStr">
        <is>
          <t>ข้อสอบเก่า</t>
        </is>
      </c>
      <c r="M204" s="45" t="inlineStr">
        <is>
          <t>[SOURCE: Pharma Plus เล่มม่วง 2 - ข้อสอบย้อนหลังปี 2557 วันแรก ข้อ 5]</t>
        </is>
      </c>
    </row>
    <row r="205" ht="13.2" customHeight="1" s="49">
      <c r="A205" s="45" t="inlineStr">
        <is>
          <t>Clinic</t>
        </is>
      </c>
      <c r="B205" s="45" t="inlineStr">
        <is>
          <t>Skin &amp; Soft Tissue Infections</t>
        </is>
      </c>
      <c r="C205" s="45" t="inlineStr">
        <is>
          <t>Oral antibiotic for purulent skin infection and penicillin allergy</t>
        </is>
      </c>
      <c r="D205" s="45" t="inlineStr">
        <is>
          <t>[สถานการณ์ที่ 1] ผู้ป่วยเด็กชาย อายุ 10 ปี มาร้านยาพร้อมมารดา เพื่อขอซื้อยารักษาอาการน้ำร้อนลวกที่บริเวณน่องด้านซ้าย จากการซักประวัติพบว่า ผู้ป่วยมีประวัติแพ้ยากลุ่ม penicillin
คำถาม: ผู้ป่วยควรได้รับยาปฏิชีวนะชนิดรับประทานตามข้อใด</t>
        </is>
      </c>
      <c r="E205" s="45" t="inlineStr">
        <is>
          <t>Doxycycline</t>
        </is>
      </c>
      <c r="F205" s="45" t="inlineStr">
        <is>
          <t>Chloramphenicol</t>
        </is>
      </c>
      <c r="G205" s="45" t="inlineStr">
        <is>
          <t>Sulfacillin</t>
        </is>
      </c>
      <c r="H205" s="45" t="inlineStr">
        <is>
          <t>Dicloxacillin</t>
        </is>
      </c>
      <c r="I205" s="45" t="inlineStr">
        <is>
          <t>Clindamycin</t>
        </is>
      </c>
      <c r="J205" s="57" t="inlineStr">
        <is>
          <t>ง</t>
        </is>
      </c>
      <c r="K205" s="45" t="inlineStr">
        <is>
          <t xml:space="preserve">✅ คำตอบที่ถูกต้อง: ข้อ ง. Dicloxacillin
🎯 ทำไมข้อนี้ถึงถูก: 
🔍 ข้ออื่นผิดเพราะอะไร:
</t>
        </is>
      </c>
      <c r="L205" s="57" t="inlineStr">
        <is>
          <t>ข้อสอบเก่า</t>
        </is>
      </c>
      <c r="M205" s="45" t="inlineStr">
        <is>
          <t>[SOURCE: Pharma Plus เล่มม่วง 2 - ข้อสอบย้อนหลังปี 2557 วันแรก ข้อ 6]</t>
        </is>
      </c>
    </row>
    <row r="206" ht="13.2" customHeight="1" s="49">
      <c r="A206" s="45" t="inlineStr">
        <is>
          <t>Clinic</t>
        </is>
      </c>
      <c r="B206" s="45" t="inlineStr">
        <is>
          <t>Skin &amp; Soft Tissue Infections</t>
        </is>
      </c>
      <c r="C206" s="45" t="inlineStr">
        <is>
          <t>Topical antibiotic for MRSA</t>
        </is>
      </c>
      <c r="D206" s="45" t="inlineStr">
        <is>
          <t>[สถานการณ์ที่ 1] ผู้ป่วยเด็กชาย อายุ 10 ปี มาร้านยาพร้อมมารดา เพื่อขอซื้อยารักษาอาการน้ำร้อนลวกที่บริเวณน่องด้านซ้าย จากการซักประวัติพบว่า ผู้ป่วยมีประวัติแพ้ยากลุ่ม penicillin
คำถาม: ภายหลังมีการนำเอาหนองจากแผลของผู้ป่วยไปเพาะเชื้อพบว่า MRSA positive ควรเลือกใช้ยาปฏิชีวนะชนิดใช้เฉพาะที่ในข้อใด</t>
        </is>
      </c>
      <c r="E206" s="45" t="inlineStr">
        <is>
          <t>Bacitracin</t>
        </is>
      </c>
      <c r="F206" s="45" t="inlineStr">
        <is>
          <t>Polymyxin</t>
        </is>
      </c>
      <c r="G206" s="45" t="inlineStr">
        <is>
          <t>Neomycin</t>
        </is>
      </c>
      <c r="H206" s="45" t="inlineStr">
        <is>
          <t>Mupirocin</t>
        </is>
      </c>
      <c r="I206" s="45" t="inlineStr">
        <is>
          <t>Chloramphenicol</t>
        </is>
      </c>
      <c r="J206" s="57" t="inlineStr">
        <is>
          <t>ง</t>
        </is>
      </c>
      <c r="K206" s="45" t="inlineStr">
        <is>
          <t xml:space="preserve">✅ คำตอบที่ถูกต้อง: ข้อ ง. Mupirocin
🎯 ทำไมข้อนี้ถึงถูก: 
🔍 ข้ออื่นผิดเพราะอะไร:
</t>
        </is>
      </c>
      <c r="L206" s="57" t="inlineStr">
        <is>
          <t>ข้อสอบเก่า</t>
        </is>
      </c>
      <c r="M206" s="45" t="inlineStr">
        <is>
          <t>[SOURCE: Pharma Plus เล่มม่วง 2 - ข้อสอบย้อนหลังปี 2557 วันแรก ข้อ 7]</t>
        </is>
      </c>
    </row>
    <row r="207" ht="13.2" customHeight="1" s="49">
      <c r="A207" s="45" t="inlineStr">
        <is>
          <t>Clinic</t>
        </is>
      </c>
      <c r="B207" s="45" t="inlineStr">
        <is>
          <t>Intra-abdominal Infections</t>
        </is>
      </c>
      <c r="C207" s="45" t="inlineStr">
        <is>
          <t>Microbiology of Spontaneous Bacterial Peritonitis</t>
        </is>
      </c>
      <c r="D207" s="45" t="inlineStr">
        <is>
          <t>[สถานการณ์ที่ 8] ผู้ป่วยชายไทย อายุ 45 ปี เนื่องจากมีภาวะปวดท้อง ไม่มีอาเจียนเป็นเลือด ไม่ถ่ายดำ ไม่มีไข้ จากการซักประวัติพบว่า ผู้ป่วยมีประวัติดื่มแอลกอฮอล์วันละ 1 แบน มานานประมาณ 20 ปี โดยดื่มครั้งสุดท้ายเมื่อ 2 วันก่อนมาโรงพยาบาล แพทย์วินิจฉัยว่าผู้ป่วยมีภาวะ alcoholic cirrhosis
คำถาม: หากผู้ป่วยได้รับการวินิจฉัยว่ามีภาวะ spontaneous bacterial peritonitis (SBP) อาจเกิดจากเชื้อก่อโรคใดได้มากที่สุด</t>
        </is>
      </c>
      <c r="E207" s="45" t="inlineStr">
        <is>
          <t>Staphylococcus aureus</t>
        </is>
      </c>
      <c r="F207" s="45" t="inlineStr">
        <is>
          <t>Streptococcus pneumoniae</t>
        </is>
      </c>
      <c r="G207" s="45" t="inlineStr">
        <is>
          <t>Klebsiella pneumoniae</t>
        </is>
      </c>
      <c r="H207" s="45" t="inlineStr">
        <is>
          <t>Acinetobacter baumannii</t>
        </is>
      </c>
      <c r="I207" s="45" t="inlineStr">
        <is>
          <t>Streptococcus epidermidis</t>
        </is>
      </c>
      <c r="J207" s="57" t="inlineStr">
        <is>
          <t>ค</t>
        </is>
      </c>
      <c r="K207" s="45" t="inlineStr">
        <is>
          <t xml:space="preserve">✅ คำตอบที่ถูกต้อง: ข้อ ค. Klebsiella pneumoniae
🎯 ทำไมข้อนี้ถึงถูก: 
🔍 ข้ออื่นผิดเพราะอะไร:
</t>
        </is>
      </c>
      <c r="L207" s="57" t="inlineStr">
        <is>
          <t>ข้อสอบเก่า</t>
        </is>
      </c>
      <c r="M207" s="45" t="inlineStr">
        <is>
          <t>[SOURCE: Pharma Plus เล่มม่วง 2 - ข้อสอบย้อนหลังปี 2557 วันแรก ข้อ 58]</t>
        </is>
      </c>
    </row>
    <row r="208" ht="13.2" customHeight="1" s="49">
      <c r="A208" s="45" t="inlineStr">
        <is>
          <t>Clinic</t>
        </is>
      </c>
      <c r="B208" s="45" t="inlineStr">
        <is>
          <t>Intra-abdominal Infections</t>
        </is>
      </c>
      <c r="C208" s="45" t="inlineStr">
        <is>
          <t>Empiric Antibiotic Therapy for SBP</t>
        </is>
      </c>
      <c r="D208" s="45" t="inlineStr">
        <is>
          <t>[สถานการณ์ที่ 8] ผู้ป่วยชายไทย อายุ 45 ปี เนื่องจากมีภาวะปวดท้อง ไม่มีอาเจียนเป็นเลือด ไม่ถ่ายดำ ไม่มีไข้ จากการซักประวัติพบว่า ผู้ป่วยมีประวัติดื่มแอลกอฮอล์วันละ 1 แบน มานานประมาณ 20 ปี โดยดื่มครั้งสุดท้ายเมื่อ 2 วันก่อนมาโรงพยาบาล แพทย์วินิจฉัยว่าผู้ป่วยมีภาวะ alcoholic cirrhosis
คำถาม: ยาปฏิชีวนะในข้อใด เป็นทางเลือกแรกสำหรับการรักษาภาวะ spontaneous bacterial peritonitis (SBP)</t>
        </is>
      </c>
      <c r="E208" s="45" t="inlineStr">
        <is>
          <t>Amoxicillin</t>
        </is>
      </c>
      <c r="F208" s="45" t="inlineStr">
        <is>
          <t>Cefotaxime</t>
        </is>
      </c>
      <c r="G208" s="45" t="inlineStr">
        <is>
          <t>Colistimethate</t>
        </is>
      </c>
      <c r="H208" s="45" t="inlineStr">
        <is>
          <t>Clindamycin</t>
        </is>
      </c>
      <c r="I208" s="45" t="inlineStr">
        <is>
          <t>Ofloxacin</t>
        </is>
      </c>
      <c r="J208" s="57" t="inlineStr">
        <is>
          <t>ข</t>
        </is>
      </c>
      <c r="K208" s="45" t="inlineStr">
        <is>
          <t xml:space="preserve">✅ คำตอบที่ถูกต้อง: ข้อ ข. Cefotaxime
🎯 ทำไมข้อนี้ถึงถูก: 
🔍 ข้ออื่นผิดเพราะอะไร:
</t>
        </is>
      </c>
      <c r="L208" s="57" t="inlineStr">
        <is>
          <t>ข้อสอบเก่า</t>
        </is>
      </c>
      <c r="M208" s="45" t="inlineStr">
        <is>
          <t>[SOURCE: Pharma Plus เล่มม่วง 2 - ข้อสอบย้อนหลังปี 2557 วันแรก ข้อ 59]</t>
        </is>
      </c>
    </row>
    <row r="209" ht="13.2" customHeight="1" s="49">
      <c r="A209" s="45" t="inlineStr">
        <is>
          <t>Clinic</t>
        </is>
      </c>
      <c r="B209" s="45" t="inlineStr">
        <is>
          <t>Pharyngitis / Upper Respiratory Tract Infections</t>
        </is>
      </c>
      <c r="C209" s="45" t="inlineStr">
        <is>
          <t>Inappropriate antibiotic dosing and safety in chronic kidney disease</t>
        </is>
      </c>
      <c r="D209" s="45"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คำถาม: ยาในข้อใดไม่เหมาะสมสำหรับผู้ป่วยรายนี้มากที่สุด</t>
        </is>
      </c>
      <c r="E209" s="45" t="inlineStr">
        <is>
          <t>Loratadine</t>
        </is>
      </c>
      <c r="F209" s="45" t="inlineStr">
        <is>
          <t>Amoxicillin</t>
        </is>
      </c>
      <c r="G209" s="45" t="inlineStr">
        <is>
          <t>Ibuprofen</t>
        </is>
      </c>
      <c r="H209" s="45" t="inlineStr">
        <is>
          <t>Phenylephrine</t>
        </is>
      </c>
      <c r="I209" s="45" t="inlineStr">
        <is>
          <t>Chlorpheniramine</t>
        </is>
      </c>
      <c r="J209" s="57" t="inlineStr">
        <is>
          <t>ข</t>
        </is>
      </c>
      <c r="K209" s="45" t="inlineStr">
        <is>
          <t xml:space="preserve">✅ คำตอบที่ถูกต้อง: ข้อ ข. Amoxicillin
🎯 ทำไมข้อนี้ถึงถูก: 
🔍 ข้ออื่นผิดเพราะอะไร:
</t>
        </is>
      </c>
      <c r="L209" s="57" t="inlineStr">
        <is>
          <t>ข้อสอบเก่า</t>
        </is>
      </c>
      <c r="M209" s="45" t="inlineStr">
        <is>
          <t>[SOURCE: Pharma Plus เล่มม่วง 2 - ข้อสอบย้อนหลังปี 2557 วันที่ 2 ข้อ 1]</t>
        </is>
      </c>
    </row>
    <row r="210" ht="13.2" customHeight="1" s="49">
      <c r="A210" s="45" t="inlineStr">
        <is>
          <t>Clinic</t>
        </is>
      </c>
      <c r="B210" s="45" t="inlineStr">
        <is>
          <t>Pharyngitis / Upper Respiratory Tract Infections</t>
        </is>
      </c>
      <c r="C210" s="45" t="inlineStr">
        <is>
          <t>Causative pathogen of acute pharyngitis (Group A Streptococcus)</t>
        </is>
      </c>
      <c r="D210" s="45"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คำถาม: เชื้อก่อโรคซึ่งพบบ่อยว่าเป็นสาเหตุให้เกิดภาวะ pharyngitis คือข้อใด</t>
        </is>
      </c>
      <c r="E210" s="45" t="inlineStr">
        <is>
          <t>Staphylococcus aureus</t>
        </is>
      </c>
      <c r="F210" s="45" t="inlineStr">
        <is>
          <t>Streptococcus pyogenes</t>
        </is>
      </c>
      <c r="G210" s="45" t="inlineStr">
        <is>
          <t>Streptococcus epidermidis</t>
        </is>
      </c>
      <c r="H210" s="45" t="inlineStr">
        <is>
          <t>Streptococcus pneumoniae</t>
        </is>
      </c>
      <c r="I210" s="45" t="inlineStr">
        <is>
          <t>Haemophilus influenza</t>
        </is>
      </c>
      <c r="J210" s="57" t="inlineStr">
        <is>
          <t>ข</t>
        </is>
      </c>
      <c r="K210" s="45" t="inlineStr">
        <is>
          <t xml:space="preserve">✅ คำตอบที่ถูกต้อง: ข้อ ข. Streptococcus pyogenes
🎯 ทำไมข้อนี้ถึงถูก: 
🔍 ข้ออื่นผิดเพราะอะไร:
</t>
        </is>
      </c>
      <c r="L210" s="57" t="inlineStr">
        <is>
          <t>ข้อสอบเก่า</t>
        </is>
      </c>
      <c r="M210" s="45" t="inlineStr">
        <is>
          <t>[SOURCE: Pharma Plus เล่มม่วง 2 - ข้อสอบย้อนหลังปี 2557 วันที่ 2 ข้อ 2]</t>
        </is>
      </c>
    </row>
    <row r="211" ht="13.2" customHeight="1" s="49">
      <c r="A211" s="45" t="inlineStr">
        <is>
          <t>Clinic</t>
        </is>
      </c>
      <c r="B211" s="45" t="inlineStr">
        <is>
          <t>Pneumonia (Community-Acquired Pneumonia)</t>
        </is>
      </c>
      <c r="C211" s="45" t="inlineStr">
        <is>
          <t>Most common typical causative pathogen of CAP</t>
        </is>
      </c>
      <c r="D211" s="45"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ต่อมา ผู้ป่วยอาการไม่ดีขึ้น จึงไปพบแพทย์ที่โรงพยาบาล แพทย์วินิจฉัยว่าผู้ป่วยมีภาวะ community-acquired pneumonia และให้ผู้ป่วยรับการรักษาในโรงพยาบาล ในระหว่างนั้น ผู้ป่วยได้รับยาปฏิชีวนะ
Ceftazidime 2g IV OD
Clarithromycin 500 mg MR
คำถาม: เชื้อก่อโรคซึ่งเป็นสาเหตุให้เกิดภาวะ community-acquired pneumonia ในผู้ป่วยรายนี้คือข้อใด</t>
        </is>
      </c>
      <c r="E211" s="45" t="inlineStr">
        <is>
          <t>Acinetobacter baumanii</t>
        </is>
      </c>
      <c r="F211" s="45" t="inlineStr">
        <is>
          <t>Streptococcus pneumoniae</t>
        </is>
      </c>
      <c r="G211" s="45" t="inlineStr">
        <is>
          <t>Pseudomonas aeruginosa</t>
        </is>
      </c>
      <c r="H211" s="45" t="inlineStr">
        <is>
          <t>Staphylococcus aureus</t>
        </is>
      </c>
      <c r="I211" s="45" t="inlineStr">
        <is>
          <t>Burkholderia pseudomalii</t>
        </is>
      </c>
      <c r="J211" s="57" t="inlineStr">
        <is>
          <t>ข</t>
        </is>
      </c>
      <c r="K211" s="45" t="inlineStr">
        <is>
          <t xml:space="preserve">✅ คำตอบที่ถูกต้อง: ข้อ ข. Streptococcus pneumoniae
🎯 ทำไมข้อนี้ถึงถูก: 
🔍 ข้ออื่นผิดเพราะอะไร:
</t>
        </is>
      </c>
      <c r="L211" s="57" t="inlineStr">
        <is>
          <t>ข้อสอบเก่า</t>
        </is>
      </c>
      <c r="M211" s="45" t="inlineStr">
        <is>
          <t>[SOURCE: Pharma Plus เล่มม่วง 2 - ข้อสอบย้อนหลังปี 2557 วันที่ 2 ข้อ 3]</t>
        </is>
      </c>
    </row>
    <row r="212" ht="13.2" customHeight="1" s="49">
      <c r="A212" s="45" t="inlineStr">
        <is>
          <t>Clinic</t>
        </is>
      </c>
      <c r="B212" s="45" t="inlineStr">
        <is>
          <t>Pneumonia (Community-Acquired Pneumonia)</t>
        </is>
      </c>
      <c r="C212" s="45" t="inlineStr">
        <is>
          <t>Empirical therapy selection and dose adjustment in renal impairment</t>
        </is>
      </c>
      <c r="D212" s="45"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ต่อมา ผู้ป่วยอาการไม่ดีขึ้น จึงไปพบแพทย์ที่โรงพยาบาล แพทย์วินิจฉัยว่าผู้ป่วยมีภาวะ community-acquired pneumonia และให้ผู้ป่วยรับการรักษาในโรงพยาบาล ในระหว่างนั้น ผู้ป่วยได้รับยาปฏิชีวนะ
Ceftazidime 2g IV OD
Clarithromycin 500 mg MR
คำถาม: ควรพิจารณาปรับเปลี่ยนการรักษาสำหรับผู้ป่วยรายนี้อย่างไร</t>
        </is>
      </c>
      <c r="E212" s="45" t="inlineStr">
        <is>
          <t>เปลี่ยนยา ceftazidime เป็นยา ceftriaxone</t>
        </is>
      </c>
      <c r="F212" s="45" t="inlineStr">
        <is>
          <t>เปลี่ยนยา ceftazidime เป็นยา meropenem</t>
        </is>
      </c>
      <c r="G212" s="45" t="inlineStr">
        <is>
          <t>เปลี่ยนยา clarithromycin เป็นยา ciprofloxacin</t>
        </is>
      </c>
      <c r="H212" s="45" t="inlineStr">
        <is>
          <t>เพิ่มขนาดยา clarithromycin เป็น 1 x 2</t>
        </is>
      </c>
      <c r="I212" s="45" t="inlineStr">
        <is>
          <t>ไม่ต้องปรับเปลี่ยนการรักษา</t>
        </is>
      </c>
      <c r="J212" s="57" t="inlineStr">
        <is>
          <t>จ</t>
        </is>
      </c>
      <c r="K212" s="45" t="inlineStr">
        <is>
          <t xml:space="preserve">✅ คำตอบที่ถูกต้อง: ข้อ จ. ไม่ต้องปรับเปลี่ยนการรักษา
🎯 ทำไมข้อนี้ถึงถูก: 
🔍 ข้ออื่นผิดเพราะอะไร:
</t>
        </is>
      </c>
      <c r="L212" s="57" t="inlineStr">
        <is>
          <t>ข้อสอบเก่า</t>
        </is>
      </c>
      <c r="M212" s="45" t="inlineStr">
        <is>
          <t>[SOURCE: Pharma Plus เล่มม่วง 2 - ข้อสอบย้อนหลังปี 2557 วันที่ 2 ข้อ 4]</t>
        </is>
      </c>
    </row>
    <row r="213" ht="13.2" customHeight="1" s="49">
      <c r="A213" s="45" t="inlineStr">
        <is>
          <t>Clinic</t>
        </is>
      </c>
      <c r="B213" s="45" t="inlineStr">
        <is>
          <t>Antimicrobial Resistance &amp; Carbapenems</t>
        </is>
      </c>
      <c r="C213" s="45" t="inlineStr">
        <is>
          <t>Treatment of choice for ESBL-producing Klebsiella pneumoniae</t>
        </is>
      </c>
      <c r="D213" s="45"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ต่อมา ผู้ป่วยอาการไม่ดีขึ้น จึงไปพบแพทย์ที่โรงพยาบาล แพทย์วินิจฉัยว่าผู้ป่วยมีภาวะ community-acquired pneumonia และให้ผู้ป่วยรับการรักษาในโรงพยาบาล ในระหว่างนั้น ผู้ป่วยได้รับยาปฏิชีวนะ
Ceftazidime 2g IV OD
Clarithromycin 500 mg MR
คำถาม: หากผลการเพาะเชื้อพบว่าเป็น Krebseilla pneumonia ESBL positive ควรปรับเปลี่ยนยาปฏิชีวนะอย่างไร</t>
        </is>
      </c>
      <c r="E213" s="45" t="inlineStr">
        <is>
          <t>ไม่ต้องปรับเปลี่ยนการรักษา</t>
        </is>
      </c>
      <c r="F213" s="45" t="inlineStr">
        <is>
          <t>เปลี่ยนเป็น piperacillin/sulbactam</t>
        </is>
      </c>
      <c r="G213" s="45" t="inlineStr">
        <is>
          <t>เปลี่ยนเป็น cefoperazone/sulbactam</t>
        </is>
      </c>
      <c r="H213" s="45" t="inlineStr">
        <is>
          <t>เปลี่ยนเป็น amoxicillin/clavulanate</t>
        </is>
      </c>
      <c r="I213" s="45" t="inlineStr">
        <is>
          <t>เปลี่ยนเป็น imipenem/cilastatin</t>
        </is>
      </c>
      <c r="J213" s="57" t="inlineStr">
        <is>
          <t>จ</t>
        </is>
      </c>
      <c r="K213" s="45" t="inlineStr">
        <is>
          <t xml:space="preserve">✅ คำตอบที่ถูกต้อง: ข้อ จ. เปลี่ยนเป็น imipenem/cilastatin
🎯 ทำไมข้อนี้ถึงถูก: 
🔍 ข้ออื่นผิดเพราะอะไร:
</t>
        </is>
      </c>
      <c r="L213" s="57" t="inlineStr">
        <is>
          <t>ข้อสอบเก่า</t>
        </is>
      </c>
      <c r="M213" s="45" t="inlineStr">
        <is>
          <t>[SOURCE: Pharma Plus เล่มม่วง 2 - ข้อสอบย้อนหลังปี 2557 วันที่ 2 ข้อ 5]</t>
        </is>
      </c>
    </row>
    <row r="214" ht="13.2" customHeight="1" s="49">
      <c r="A214" s="45" t="inlineStr">
        <is>
          <t>Clinic</t>
        </is>
      </c>
      <c r="B214" s="45" t="inlineStr">
        <is>
          <t>Tuberculosis (Pulmonary TB)</t>
        </is>
      </c>
      <c r="C214" s="45" t="inlineStr">
        <is>
          <t>Standard retreatment regimens for recurrent/relapsed pulmonary tuberculosis</t>
        </is>
      </c>
      <c r="D214" s="45" t="inlineStr">
        <is>
          <t>[สถานการณ์ที่ 3] ผู้ป่วยหญิงไทย อายุ 50 ปี น้ำหนัก 48 ปี มาโรงพยาบาลด้วยอาการไอเป็นเลือด ไอเรื้อรังมานานกว่า 1 เดือน มีไข้ต่ำ ๆ น้ำหนักลด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และได้รับการรักษาด้วยยาต้านวัณโรคสูตรมาตรฐานครบถ้วนแล้ว 6 เดือน
คำถาม: ในครั้งนี้ ผู้ป่วยควรได้รับการรักษาสูตรยาใด</t>
        </is>
      </c>
      <c r="E214" s="45" t="inlineStr">
        <is>
          <t>2HRZE / 4HR</t>
        </is>
      </c>
      <c r="F214" s="45" t="inlineStr">
        <is>
          <t>2HRZE / 1HRZE / 5HRE</t>
        </is>
      </c>
      <c r="G214" s="45" t="inlineStr">
        <is>
          <t>2SHRE / 6HR</t>
        </is>
      </c>
      <c r="H214" s="45" t="inlineStr">
        <is>
          <t>2SHE / 10HE</t>
        </is>
      </c>
      <c r="I214" s="45" t="inlineStr">
        <is>
          <t>2SEO / 16-22EO</t>
        </is>
      </c>
      <c r="J214" s="57" t="inlineStr">
        <is>
          <t>ข</t>
        </is>
      </c>
      <c r="K214" s="45" t="inlineStr">
        <is>
          <t xml:space="preserve">✅ คำตอบที่ถูกต้อง: ข้อ ข. 2HRZE / 1HRZE / 5HRE
🎯 ทำไมข้อนี้ถึงถูก: 
🔍 ข้ออื่นผิดเพราะอะไร:
</t>
        </is>
      </c>
      <c r="L214" s="57" t="inlineStr">
        <is>
          <t>ข้อสอบเก่า</t>
        </is>
      </c>
      <c r="M214" s="45" t="inlineStr">
        <is>
          <t>[SOURCE: Pharma Plus เล่มม่วง 2 - ข้อสอบย้อนหลังปี 2557 วันที่ 2 ข้อ 17]</t>
        </is>
      </c>
    </row>
    <row r="215" ht="13.2" customHeight="1" s="49">
      <c r="A215" s="45" t="inlineStr">
        <is>
          <t>Clinic</t>
        </is>
      </c>
      <c r="B215" s="45" t="inlineStr">
        <is>
          <t>Tuberculosis (Pulmonary TB)</t>
        </is>
      </c>
      <c r="C215" s="45" t="inlineStr">
        <is>
          <t>Adverse drug reactions of antitubercular drugs (Hyperuricemia from PZA and EMB)</t>
        </is>
      </c>
      <c r="D215" s="45" t="inlineStr">
        <is>
          <t>[สถานการณ์ที่ 3] ผู้ป่วยหญิงไทย อายุ 50 ปี น้ำหนัก 48 ปี มาโรงพยาบาลด้วยอาการไอเป็นเลือด ไอเรื้อรังมานานกว่า 1 เดือน มีไข้ต่ำ ๆ น้ำหนักลด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และได้รับการรักษาด้วยยาต้านวัณโรคสูตรมาตรฐานครบถ้วนแล้ว 6 เดือน
คำถาม: เมื่อใช้ยาไประยะหนึ่ง ผู้ป่วยเกิดภาวะ hyperuricemia คาดว่าสาเหตุน่าจะเกิดจากยาใด</t>
        </is>
      </c>
      <c r="E215" s="45" t="inlineStr">
        <is>
          <t>Isoniazid</t>
        </is>
      </c>
      <c r="F215" s="45" t="inlineStr">
        <is>
          <t>Rifampicin</t>
        </is>
      </c>
      <c r="G215" s="45" t="inlineStr">
        <is>
          <t>Pyrazinamide</t>
        </is>
      </c>
      <c r="H215" s="45" t="inlineStr">
        <is>
          <t>Ethambutol</t>
        </is>
      </c>
      <c r="I215" s="45" t="inlineStr">
        <is>
          <t>Streptomycin</t>
        </is>
      </c>
      <c r="J215" s="57" t="inlineStr">
        <is>
          <t>ค,ง</t>
        </is>
      </c>
      <c r="K215" s="45" t="inlineStr">
        <is>
          <t xml:space="preserve">✅ คำตอบที่ถูกต้อง: ข้อ ค,ง. 
🎯 ทำไมข้อนี้ถึงถูก: 
🔍 ข้ออื่นผิดเพราะอะไร:
</t>
        </is>
      </c>
      <c r="L215" s="57" t="inlineStr">
        <is>
          <t>ข้อสอบเก่า</t>
        </is>
      </c>
      <c r="M215" s="45" t="inlineStr">
        <is>
          <t>[SOURCE: Pharma Plus เล่มม่วง 2 - ข้อสอบย้อนหลังปี 2557 วันที่ 2 ข้อ 18]</t>
        </is>
      </c>
    </row>
    <row r="216" ht="13.2" customHeight="1" s="49">
      <c r="A216" s="45" t="inlineStr">
        <is>
          <t>Clinic</t>
        </is>
      </c>
      <c r="B216" s="45" t="inlineStr">
        <is>
          <t>Tuberculosis (Pulmonary TB)</t>
        </is>
      </c>
      <c r="C216" s="45" t="inlineStr">
        <is>
          <t>Antitubercular dosing and contraindications in chronic kidney disease</t>
        </is>
      </c>
      <c r="D216" s="45" t="inlineStr">
        <is>
          <t>[สถานการณ์ที่ 3] ผู้ป่วยหญิงไทย อายุ 50 ปี น้ำหนัก 48 ปี มาโรงพยาบาลด้วยอาการไอเป็นเลือด ไอเรื้อรังมานานกว่า 1 เดือน มีไข้ต่ำ ๆ น้ำหนักลด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และได้รับการรักษาด้วยยาต้านวัณโรคสูตรมาตรฐานครบถ้วนแล้ว 6 เดือน
คำถาม: ยาต้านวัณโรคในข้อใดไม่ควรใช้ หากผู้ป่วยมีภาวะ chronic kidney disease</t>
        </is>
      </c>
      <c r="E216" s="45" t="inlineStr">
        <is>
          <t>Isoniazid</t>
        </is>
      </c>
      <c r="F216" s="45" t="inlineStr">
        <is>
          <t>Rifampicin</t>
        </is>
      </c>
      <c r="G216" s="45" t="inlineStr">
        <is>
          <t>Pyrazinamide</t>
        </is>
      </c>
      <c r="H216" s="45" t="inlineStr">
        <is>
          <t>Ethambutol</t>
        </is>
      </c>
      <c r="I216" s="45" t="inlineStr">
        <is>
          <t>Streptomycin</t>
        </is>
      </c>
      <c r="J216" s="57" t="inlineStr">
        <is>
          <t>จ</t>
        </is>
      </c>
      <c r="K216" s="45" t="inlineStr">
        <is>
          <t xml:space="preserve">✅ คำตอบที่ถูกต้อง: ข้อ จ. Streptomycin
🎯 ทำไมข้อนี้ถึงถูก: 
🔍 ข้ออื่นผิดเพราะอะไร:
</t>
        </is>
      </c>
      <c r="L216" s="57" t="inlineStr">
        <is>
          <t>ข้อสอบเก่า</t>
        </is>
      </c>
      <c r="M216" s="45" t="inlineStr">
        <is>
          <t>[SOURCE: Pharma Plus เล่มม่วง 2 - ข้อสอบย้อนหลังปี 2557 วันที่ 2 ข้อ 19]</t>
        </is>
      </c>
    </row>
    <row r="217" ht="13.2" customHeight="1" s="49">
      <c r="A217" s="45" t="inlineStr">
        <is>
          <t>Clinic</t>
        </is>
      </c>
      <c r="B217" s="45" t="inlineStr">
        <is>
          <t>Tuberculosis (Pulmonary TB)</t>
        </is>
      </c>
      <c r="C217" s="45" t="inlineStr">
        <is>
          <t>Hepatotoxicity of antitubercular drugs and liver-friendly regimens</t>
        </is>
      </c>
      <c r="D217" s="45" t="inlineStr">
        <is>
          <t>[สถานการณ์ที่ 3] ผู้ป่วยหญิงไทย อายุ 50 ปี น้ำหนัก 48 ปี มาโรงพยาบาลด้วยอาการไอเป็นเลือด ไอเรื้อรังมานานกว่า 1 เดือน มีไข้ต่ำ ๆ น้ำหนักลด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และได้รับการรักษาด้วยยาต้านวัณโรคสูตรมาตรฐานครบถ้วนแล้ว 6 เดือน
คำถาม: สูตรใด มีความเป็นพิษต่อตับน้อยที่สุด</t>
        </is>
      </c>
      <c r="E217" s="45" t="inlineStr">
        <is>
          <t>2RZE / 10RE</t>
        </is>
      </c>
      <c r="F217" s="45" t="inlineStr">
        <is>
          <t>2SHE / 10HE</t>
        </is>
      </c>
      <c r="G217" s="45" t="inlineStr">
        <is>
          <t>2HRE / 7HR</t>
        </is>
      </c>
      <c r="H217" s="45" t="inlineStr">
        <is>
          <t>2SHRE / 6HE</t>
        </is>
      </c>
      <c r="I217" s="45" t="inlineStr">
        <is>
          <t>18-24SEO</t>
        </is>
      </c>
      <c r="J217" s="57" t="inlineStr">
        <is>
          <t>จ</t>
        </is>
      </c>
      <c r="K217" s="45" t="inlineStr">
        <is>
          <t xml:space="preserve">✅ คำตอบที่ถูกต้อง: ข้อ จ. 18-24SEO
🎯 ทำไมข้อนี้ถึงถูก: 
🔍 ข้ออื่นผิดเพราะอะไร:
</t>
        </is>
      </c>
      <c r="L217" s="57" t="inlineStr">
        <is>
          <t>ข้อสอบเก่า</t>
        </is>
      </c>
      <c r="M217" s="45" t="inlineStr">
        <is>
          <t>[SOURCE: Pharma Plus เล่มม่วง 2 - ข้อสอบย้อนหลังปี 2557 วันที่ 2 ข้อ 20]</t>
        </is>
      </c>
    </row>
    <row r="218" ht="13.2" customHeight="1" s="49">
      <c r="A218" s="45" t="inlineStr">
        <is>
          <t>Clinic</t>
        </is>
      </c>
      <c r="B218" s="45" t="inlineStr">
        <is>
          <t>Immunization &amp; Vaccines</t>
        </is>
      </c>
      <c r="C218" s="45" t="inlineStr">
        <is>
          <t>BCG vaccine classification as live-attenuated bacterial vaccine</t>
        </is>
      </c>
      <c r="D218" s="45" t="inlineStr">
        <is>
          <t>[สถานการณ์ที่ 3] ผู้ป่วยหญิงไทย อายุ 50 ปี น้ำหนัก 48 ปี มาโรงพยาบาลด้วยอาการไอเป็นเลือด ไอเรื้อรังมานานกว่า 1 เดือน มีไข้ต่ำ ๆ น้ำหนักลด 5 กิโลกรัมในระยะเวลา 3 สัปดาห์ อ่อนเพลีย ไอเป็นเลือด ผลการทำ acid fast bacilli staining พบ AFB 3+ แพทย์จึงวินิจฉัยว่าเป็น pulmonary tuberculosis
คำถาม: วัคซีน BCG ที่ใช้ป้องกันวัณโรคในเด็กแรกเกิด และเป็นวัคซีนพื้นฐานของประเทศไทย จัดเป็นวัคซีนในข้อใด</t>
        </is>
      </c>
      <c r="E218" s="45" t="inlineStr">
        <is>
          <t>Killed-vaccine</t>
        </is>
      </c>
      <c r="F218" s="45" t="inlineStr">
        <is>
          <t>Immunoglobulin</t>
        </is>
      </c>
      <c r="G218" s="45" t="inlineStr">
        <is>
          <t>Toxoid</t>
        </is>
      </c>
      <c r="H218" s="45" t="inlineStr">
        <is>
          <t>Lived-attenuated vaccine</t>
        </is>
      </c>
      <c r="I218" s="45" t="inlineStr">
        <is>
          <t>Subunit vaccine</t>
        </is>
      </c>
      <c r="J218" s="57" t="inlineStr">
        <is>
          <t>ง</t>
        </is>
      </c>
      <c r="K218" s="45" t="inlineStr">
        <is>
          <t xml:space="preserve">✅ คำตอบที่ถูกต้อง: ข้อ ง. Lived-attenuated vaccine
🎯 ทำไมข้อนี้ถึงถูก: 
🔍 ข้ออื่นผิดเพราะอะไร:
</t>
        </is>
      </c>
      <c r="L218" s="57" t="inlineStr">
        <is>
          <t>ข้อสอบเก่า</t>
        </is>
      </c>
      <c r="M218" s="45" t="inlineStr">
        <is>
          <t>[SOURCE: Pharma Plus เล่มม่วง 2 - ข้อสอบย้อนหลังปี 2557 วันที่ 2 ข้อ 23]</t>
        </is>
      </c>
    </row>
    <row r="219" ht="13.2" customHeight="1" s="49">
      <c r="A219" s="45" t="inlineStr">
        <is>
          <t>Clinic</t>
        </is>
      </c>
      <c r="B219" s="45" t="inlineStr">
        <is>
          <t>Drug Interactions with Antimicrobial Agents</t>
        </is>
      </c>
      <c r="C219" s="45" t="inlineStr">
        <is>
          <t>Chelation interaction between multivalent cations and fluoroquinolones</t>
        </is>
      </c>
      <c r="D219" s="45"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คำถาม: Calcium carbonate มีผลลดการดูดซึมยาในข้อใด</t>
        </is>
      </c>
      <c r="E219" s="45" t="inlineStr">
        <is>
          <t>Azithromycin</t>
        </is>
      </c>
      <c r="F219" s="45" t="inlineStr">
        <is>
          <t>Dicloxacillin</t>
        </is>
      </c>
      <c r="G219" s="45" t="inlineStr">
        <is>
          <t>Clindamycin</t>
        </is>
      </c>
      <c r="H219" s="45" t="inlineStr">
        <is>
          <t>Cephalexin</t>
        </is>
      </c>
      <c r="I219" s="45" t="inlineStr">
        <is>
          <t>Norfloxacin</t>
        </is>
      </c>
      <c r="J219" s="57" t="inlineStr">
        <is>
          <t>จ</t>
        </is>
      </c>
      <c r="K219" s="45" t="inlineStr">
        <is>
          <t xml:space="preserve">✅ คำตอบที่ถูกต้อง: ข้อ จ. Norfloxacin
🎯 ทำไมข้อนี้ถึงถูก: 
🔍 ข้ออื่นผิดเพราะอะไร:
</t>
        </is>
      </c>
      <c r="L219" s="57" t="inlineStr">
        <is>
          <t>ข้อสอบเก่า</t>
        </is>
      </c>
      <c r="M219" s="45" t="inlineStr">
        <is>
          <t>[SOURCE: Pharma Plus เล่มม่วง 2 - ข้อสอบย้อนหลังปี 2557 วันที่ 2 ข้อ 46]</t>
        </is>
      </c>
    </row>
    <row r="220" ht="13.2" customHeight="1" s="49">
      <c r="A220" s="45" t="inlineStr">
        <is>
          <t>Clinic</t>
        </is>
      </c>
      <c r="B220" s="45" t="inlineStr">
        <is>
          <t>Gastrointestinal Infections</t>
        </is>
      </c>
      <c r="C220" s="45" t="inlineStr">
        <is>
          <t>Clinical differentiation of bacterial dysentery caused by Shigella</t>
        </is>
      </c>
      <c r="D220" s="45" t="inlineStr">
        <is>
          <t>[สถานการณ์ที่ 9] ผู้ป่วยหญิง อายุ 23 ปี มาขอซื้อยารักษาภาวะท้องเสียที่ร้านขายยา จากการซักประวัติเพิ่มเติมพบว่าท้องเสียมาแล้ว 3 วัน มีไข้สูง ถ่ายมูกเลือดปน ไม่มีกลิ่นผิดปกติ ในช่วงวันแรกถ่ายเหลวน้ำพุ่งมาก่อน แต่หลัง ๆ เริ่มถ่ายได้ทีละนิด แต่ต้องถ่ายบ่อยขึ้น และอ่อนเพลียมาก
คำถาม: ข้อใดจะเป็นสาเหตุของภาวะท้องเสียของผู้ป่วยรายนี้มากที่สุด</t>
        </is>
      </c>
      <c r="E220" s="45" t="inlineStr">
        <is>
          <t>Clostridium botulinum</t>
        </is>
      </c>
      <c r="F220" s="45" t="inlineStr">
        <is>
          <t>Vibrio cholerae</t>
        </is>
      </c>
      <c r="G220" s="45" t="inlineStr">
        <is>
          <t>Salmonella typhi</t>
        </is>
      </c>
      <c r="H220" s="45" t="inlineStr">
        <is>
          <t>Shigella dysenteriae</t>
        </is>
      </c>
      <c r="I220" s="45" t="inlineStr">
        <is>
          <t>Entamoeba histolytica</t>
        </is>
      </c>
      <c r="J220" s="57" t="inlineStr">
        <is>
          <t>ง</t>
        </is>
      </c>
      <c r="K220" s="45" t="inlineStr">
        <is>
          <t xml:space="preserve">✅ คำตอบที่ถูกต้อง: ข้อ ง. Shigella dysenteriae
🎯 ทำไมข้อนี้ถึงถูก: 
🔍 ข้ออื่นผิดเพราะอะไร:
</t>
        </is>
      </c>
      <c r="L220" s="57" t="inlineStr">
        <is>
          <t>ข้อสอบเก่า</t>
        </is>
      </c>
      <c r="M220" s="45" t="inlineStr">
        <is>
          <t>[SOURCE: Pharma Plus เล่มม่วง 2 - ข้อสอบย้อนหลังปี 2557 วันที่ 2 ข้อ 57]</t>
        </is>
      </c>
    </row>
    <row r="221" ht="13.2" customHeight="1" s="49">
      <c r="A221" s="45" t="inlineStr">
        <is>
          <t>Clinic</t>
        </is>
      </c>
      <c r="B221" s="45" t="inlineStr">
        <is>
          <t>Gastrointestinal Infections</t>
        </is>
      </c>
      <c r="C221" s="45" t="inlineStr">
        <is>
          <t>Empirical antimicrobial therapy for invasive infectious diarrhea</t>
        </is>
      </c>
      <c r="D221" s="45" t="inlineStr">
        <is>
          <t>[สถานการณ์ที่ 9] ผู้ป่วยหญิง อายุ 23 ปี มาขอซื้อยารักษาภาวะท้องเสียที่ร้านขายยา จากการซักประวัติเพิ่มเติมพบว่าท้องเสียมาแล้ว 3 วัน มีไข้สูง ถ่ายมูกเลือดปน ไม่มีกลิ่นผิดปกติ ในช่วงวันแรกถ่ายเหลวน้ำพุ่งมาก่อน แต่หลัง ๆ เริ่มถ่ายได้ทีละนิด แต่ต้องถ่ายบ่อยขึ้น และอ่อนเพลียมาก
คำถาม: ยาใดข้อที่ผู้ป่วยควรได้รับนอกเหนือจาก ORS</t>
        </is>
      </c>
      <c r="E221" s="45" t="inlineStr">
        <is>
          <t>Norfloxacin + Paracetamol</t>
        </is>
      </c>
      <c r="F221" s="45" t="inlineStr">
        <is>
          <t>Doxycycline + Activated charcoal</t>
        </is>
      </c>
      <c r="G221" s="45" t="inlineStr">
        <is>
          <t>Metronidazole + Loperamide</t>
        </is>
      </c>
      <c r="H221" s="45" t="inlineStr">
        <is>
          <t>Tinidazole + Activated charcoal</t>
        </is>
      </c>
      <c r="I221" s="45" t="inlineStr">
        <is>
          <t>Clindamycin + Kaolin/pectin</t>
        </is>
      </c>
      <c r="J221" s="57" t="inlineStr">
        <is>
          <t>ก</t>
        </is>
      </c>
      <c r="K221" s="45" t="inlineStr">
        <is>
          <t xml:space="preserve">✅ คำตอบที่ถูกต้อง: ข้อ ก. Norfloxacin + Paracetamol
🎯 ทำไมข้อนี้ถึงถูก: 
🔍 ข้ออื่นผิดเพราะอะไร:
</t>
        </is>
      </c>
      <c r="L221" s="57" t="inlineStr">
        <is>
          <t>ข้อสอบเก่า</t>
        </is>
      </c>
      <c r="M221" s="45" t="inlineStr">
        <is>
          <t>[SOURCE: Pharma Plus เล่มม่วง 2 - ข้อสอบย้อนหลังปี 2557 วันที่ 2 ข้อ 58]</t>
        </is>
      </c>
    </row>
    <row r="222" ht="13.2" customHeight="1" s="49">
      <c r="A222" s="45" t="inlineStr">
        <is>
          <t>Clinic</t>
        </is>
      </c>
      <c r="B222" s="45" t="inlineStr">
        <is>
          <t>Rabies Post-Exposure Prophylaxis</t>
        </is>
      </c>
      <c r="C222" s="45" t="inlineStr">
        <is>
          <t>Wound care and first-aid principles for animal bites</t>
        </is>
      </c>
      <c r="D222" s="45"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คำถาม: การปฐมพยาบาลเบื้องต้นข้อใดไม่ถูกต้อง</t>
        </is>
      </c>
      <c r="E222" s="45" t="inlineStr">
        <is>
          <t>ล้างและทำความสะอาดแผลเบา ๆ ด้วยน้ำ และสบู่</t>
        </is>
      </c>
      <c r="F222" s="45" t="inlineStr">
        <is>
          <t>ทาแผลด้วยยาฆ่าเชื้อ เช่น povidone iodine</t>
        </is>
      </c>
      <c r="G222" s="45" t="inlineStr">
        <is>
          <t>เช็ดแผลด้วย rubbing alcohol</t>
        </is>
      </c>
      <c r="H222" s="45" t="inlineStr">
        <is>
          <t>หยุดเลือดโดยใช้ผ้าสะอาดกดแผล และปิดแผล</t>
        </is>
      </c>
      <c r="I222" s="45" t="inlineStr">
        <is>
          <t>รีบส่งผู้ถูกสัตว์กัดไปพบแพทย์เพื่อรักษาแผล ฉีดวัคซีนป้องกันพิษสุนัขบ้า</t>
        </is>
      </c>
      <c r="J222" s="57" t="inlineStr">
        <is>
          <t>ง</t>
        </is>
      </c>
      <c r="K222" s="45" t="inlineStr">
        <is>
          <t xml:space="preserve">✅ คำตอบที่ถูกต้อง: ข้อ ง. หยุดเลือดโดยใช้ผ้าสะอาดกดแผล และปิดแผล
🎯 ทำไมข้อนี้ถึงถูก: 
🔍 ข้ออื่นผิดเพราะอะไร:
</t>
        </is>
      </c>
      <c r="L222" s="57" t="inlineStr">
        <is>
          <t>ข้อสอบเก่า</t>
        </is>
      </c>
      <c r="M222" s="45" t="inlineStr">
        <is>
          <t>[SOURCE: Pharma Plus เล่มม่วง 2 - ข้อสอบย้อนหลังปี 2557 วันที่ 2 ข้อ 81]</t>
        </is>
      </c>
    </row>
    <row r="223" ht="13.2" customHeight="1" s="49">
      <c r="A223" s="45" t="inlineStr">
        <is>
          <t>Clinic</t>
        </is>
      </c>
      <c r="B223" s="45" t="inlineStr">
        <is>
          <t>Rabies Post-Exposure Prophylaxis</t>
        </is>
      </c>
      <c r="C223" s="45" t="inlineStr">
        <is>
          <t>Intradermal vaccination regimen and management of Category III exposure</t>
        </is>
      </c>
      <c r="D223" s="45"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คำถาม: ข้อใดถูกต้อง</t>
        </is>
      </c>
      <c r="E223" s="45" t="inlineStr">
        <is>
          <t>ผู้ป่วยไม่จำเป็นต้องได้รับ immunoglobulin</t>
        </is>
      </c>
      <c r="F223" s="45" t="inlineStr">
        <is>
          <t>ผู้ป่วยจำเป็นต้องได้รับ immunoglobulin ทันที และฉีดซ้ำอีกครั้งในวันที่ 7</t>
        </is>
      </c>
      <c r="G223" s="45" t="inlineStr">
        <is>
          <t>ผู้ป่วยจำเป็นต้องได้รับ immunoglobulin เฉพาะวันแรกที่โดนกัดเพียงแค่ครั้งเดียว</t>
        </is>
      </c>
      <c r="H223" s="45" t="inlineStr">
        <is>
          <t>ผู้ป่วยไม่จำเป็นต้องได้รับวัคซีน</t>
        </is>
      </c>
      <c r="I223" s="45" t="inlineStr">
        <is>
          <t>ผู้ป่วยจำเป็นต้องได้รับวัคซีนโดยการฉีดวัคซีนเข้าในผิวหนัง (intradermal) ในวันที่ 0, 3, 7, 14 และ 30</t>
        </is>
      </c>
      <c r="J223" s="57" t="inlineStr">
        <is>
          <t>จ</t>
        </is>
      </c>
      <c r="K223" s="45" t="inlineStr">
        <is>
          <t xml:space="preserve">✅ คำตอบที่ถูกต้อง: ข้อ จ. ผู้ป่วยจำเป็นต้องได้รับวัคซีนโดยการฉีดวัคซีนเข้าในผิวหนัง (intradermal) ในวันที่ 0, 3, 7, 14 และ 30
🎯 ทำไมข้อนี้ถึงถูก: 
🔍 ข้ออื่นผิดเพราะอะไร:
</t>
        </is>
      </c>
      <c r="L223" s="57" t="inlineStr">
        <is>
          <t>ข้อสอบเก่า</t>
        </is>
      </c>
      <c r="M223" s="45" t="inlineStr">
        <is>
          <t>[SOURCE: Pharma Plus เล่มม่วง 2 - ข้อสอบย้อนหลังปี 2557 วันที่ 2 ข้อ 82]</t>
        </is>
      </c>
    </row>
    <row r="224" ht="13.2" customHeight="1" s="49">
      <c r="A224" s="45" t="inlineStr">
        <is>
          <t>Clinic</t>
        </is>
      </c>
      <c r="B224" s="45" t="inlineStr">
        <is>
          <t>Rabies Post-Exposure Prophylaxis</t>
        </is>
      </c>
      <c r="C224" s="45" t="inlineStr">
        <is>
          <t>Booster vaccination schedule for previously immunized individuals</t>
        </is>
      </c>
      <c r="D224" s="45"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คำถาม: หากเด็กคนนี้ เคยได้รับการฉีดวัคซีนมาแล้ว 3 เข็ม เมื่อ 5 เดือนก่อน จะต้องฉีดอย่างไร</t>
        </is>
      </c>
      <c r="E224" s="45" t="inlineStr">
        <is>
          <t>ไม่ต้องฉีดวัคซีนเพิ่มเติม</t>
        </is>
      </c>
      <c r="F224" s="45" t="inlineStr">
        <is>
          <t>ฉีดวัคซีนเพิ่ม 1 เข็มในวันที่โดนกัด (วันที่ 0)</t>
        </is>
      </c>
      <c r="G224" s="45" t="inlineStr">
        <is>
          <t>ฉีดวัคซีนเพิ่ม 2 เข็มในวันที่ 0 และ 3</t>
        </is>
      </c>
      <c r="H224" s="45" t="inlineStr">
        <is>
          <t>ฉีดวัคซีนเพิ่ม 3 เข็มในวันที่ 0, 3 และ 7</t>
        </is>
      </c>
      <c r="I224" s="45" t="inlineStr">
        <is>
          <t>เริ่มต้นฉีดวัคซีนใหม่ทั้งหมด</t>
        </is>
      </c>
      <c r="J224" s="57" t="inlineStr">
        <is>
          <t>ข</t>
        </is>
      </c>
      <c r="K224" s="45" t="inlineStr">
        <is>
          <t xml:space="preserve">✅ คำตอบที่ถูกต้อง: ข้อ ข. ฉีดวัคซีนเพิ่ม 1 เข็มในวันที่โดนกัด (วันที่ 0)
🎯 ทำไมข้อนี้ถึงถูก: 
🔍 ข้ออื่นผิดเพราะอะไร:
</t>
        </is>
      </c>
      <c r="L224" s="57" t="inlineStr">
        <is>
          <t>ข้อสอบเก่า</t>
        </is>
      </c>
      <c r="M224" s="45" t="inlineStr">
        <is>
          <t>[SOURCE: Pharma Plus เล่มม่วง 2 - ข้อสอบย้อนหลังปี 2557 วันที่ 2 ข้อ 83]</t>
        </is>
      </c>
    </row>
    <row r="225" ht="13.2" customHeight="1" s="49">
      <c r="A225" s="45" t="inlineStr">
        <is>
          <t>Clinic</t>
        </is>
      </c>
      <c r="B225" s="45" t="inlineStr">
        <is>
          <t>Rabies Post-Exposure Prophylaxis</t>
        </is>
      </c>
      <c r="C225" s="45" t="inlineStr">
        <is>
          <t>Management of delayed or missed vaccine doses</t>
        </is>
      </c>
      <c r="D225" s="45"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คำถาม: ในกรณีที่แพทย์ตัดสินใจให้วัคซีนป้องกันพิษสุนัขบ้าแก่เด็กรายนี้ แต่แม่เด็กไม่ได้มาตามนัดในเข็มที่ 2 โดยมาช้าไป 1 วัน จะมีคำแนะนำอย่างไร</t>
        </is>
      </c>
      <c r="E225" s="45" t="inlineStr">
        <is>
          <t>เริ่มต้นฉีดวัคซีนเข็มที่ 1 ใหม่</t>
        </is>
      </c>
      <c r="F225" s="45" t="inlineStr">
        <is>
          <t>ฉีดเข็มที่ 2 ทันที ส่วนเข็มถัดไปให้ฉีดต่อไปตามปกติ</t>
        </is>
      </c>
      <c r="G225" s="45" t="inlineStr">
        <is>
          <t>ฉีดเข็มที่ 2 ทันที ส่วนเข็มถัดไปให้เลื่อนออกไปจากนัดเดิม 1 วัน</t>
        </is>
      </c>
      <c r="H225" s="45" t="inlineStr">
        <is>
          <t>ฉีดเข็มที่ 2 ทันที และฉีดเพิ่มเติมจากเดิมอีก 1 เข็มในวันเดียวกัน ส่วนเข็มถัดไปให้ฉีดต่อไปตามปกติ</t>
        </is>
      </c>
      <c r="I225" s="45" t="inlineStr">
        <is>
          <t>ฉีดเข็มที่ 2 ทันที และฉีดเพิ่มเติมจากเดิมอีก 1 เข็มในวันเดียวกัน ส่วนเข็มถัดไปให้เลื่อนออกไปจากนัดเดิม 1 วัน</t>
        </is>
      </c>
      <c r="J225" s="57" t="inlineStr">
        <is>
          <t>ค</t>
        </is>
      </c>
      <c r="K225" s="45" t="inlineStr">
        <is>
          <t xml:space="preserve">✅ คำตอบที่ถูกต้อง: ข้อ ค. ฉีดเข็มที่ 2 ทันที ส่วนเข็มถัดไปให้เลื่อนออกไปจากนัดเดิม 1 วัน
🎯 ทำไมข้อนี้ถึงถูก: 
🔍 ข้ออื่นผิดเพราะอะไร:
</t>
        </is>
      </c>
      <c r="L225" s="57" t="inlineStr">
        <is>
          <t>ข้อสอบเก่า</t>
        </is>
      </c>
      <c r="M225" s="45" t="inlineStr">
        <is>
          <t>[SOURCE: Pharma Plus เล่มม่วง 2 - ข้อสอบย้อนหลังปี 2557 วันที่ 2 ข้อ 84]</t>
        </is>
      </c>
    </row>
    <row r="226" ht="13.2" customHeight="1" s="49">
      <c r="A226" s="45" t="inlineStr">
        <is>
          <t>Clinic</t>
        </is>
      </c>
      <c r="B226" s="45" t="inlineStr">
        <is>
          <t>Rabies Pre-Exposure Prophylaxis</t>
        </is>
      </c>
      <c r="C226" s="45" t="inlineStr">
        <is>
          <t>Standard immunization schedule for pre-exposure rabies vaccination</t>
        </is>
      </c>
      <c r="D226" s="45"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คำถาม: หากแม่ของเด็กต้องการฉีดวัคซีนป้องกันโรคล่วงหน้า (pre-exposure immunization) ให้แก่ตัวเอง จะต้องฉีดกี่เข็มในวันที่เท่าใดบ้าง</t>
        </is>
      </c>
      <c r="E226" s="45" t="inlineStr">
        <is>
          <t>ฉีด 1 เข็ม ครั้งเดียว</t>
        </is>
      </c>
      <c r="F226" s="45" t="inlineStr">
        <is>
          <t>ฉีด 2 เข็ม ในวันที่ 0 และวันที่ 3</t>
        </is>
      </c>
      <c r="G226" s="45" t="inlineStr">
        <is>
          <t>ฉีด 2 เข็ม ในวันที่ 0 และวันที่ 7</t>
        </is>
      </c>
      <c r="H226" s="45" t="inlineStr">
        <is>
          <t>ฉีด 3 เข็ม ในวันที่ 0, 3 และวันที่ 7</t>
        </is>
      </c>
      <c r="I226" s="45" t="inlineStr">
        <is>
          <t>ฉีด 3 เข็ม ในวันที่ 0, 7 และวันที่ 28</t>
        </is>
      </c>
      <c r="J226" s="57" t="inlineStr">
        <is>
          <t>จ</t>
        </is>
      </c>
      <c r="K226" s="45" t="inlineStr">
        <is>
          <t xml:space="preserve">✅ คำตอบที่ถูกต้อง: ข้อ จ. ฉีด 3 เข็ม ในวันที่ 0, 7 และวันที่ 28
🎯 ทำไมข้อนี้ถึงถูก: 
🔍 ข้ออื่นผิดเพราะอะไร:
</t>
        </is>
      </c>
      <c r="L226" s="57" t="inlineStr">
        <is>
          <t>ข้อสอบเก่า</t>
        </is>
      </c>
      <c r="M226" s="45" t="inlineStr">
        <is>
          <t>[SOURCE: Pharma Plus เล่มม่วง 2 - ข้อสอบย้อนหลังปี 2557 วันที่ 2 ข้อ 85]</t>
        </is>
      </c>
    </row>
    <row r="227" ht="24" customHeight="1" s="49">
      <c r="A227" s="62" t="n">
        <v>201</v>
      </c>
      <c r="B227" s="62" t="inlineStr">
        <is>
          <t>ข้อสอบเก่า</t>
        </is>
      </c>
      <c r="C227" s="62" t="inlineStr">
        <is>
          <t>2558</t>
        </is>
      </c>
      <c r="D227" s="62" t="inlineStr">
        <is>
          <t>Clinic</t>
        </is>
      </c>
      <c r="E227" s="78" t="inlineStr">
        <is>
          <t>HIV/AIDS &amp; Opportunistic Infections</t>
        </is>
      </c>
      <c r="F227" s="78" t="inlineStr">
        <is>
          <t>Cryptococcal meningitis maintenance therapy</t>
        </is>
      </c>
      <c r="G227" s="78"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ให้ยาใดเป็น maintenance phase</t>
        </is>
      </c>
      <c r="H227" s="78" t="inlineStr">
        <is>
          <t>Amphotericin B</t>
        </is>
      </c>
      <c r="I227" s="78" t="inlineStr">
        <is>
          <t>Fluconazole</t>
        </is>
      </c>
      <c r="J227" s="78" t="inlineStr">
        <is>
          <t>Itraconazole</t>
        </is>
      </c>
      <c r="K227" s="78" t="inlineStr">
        <is>
          <t>Bactrim</t>
        </is>
      </c>
      <c r="L227" s="78" t="inlineStr">
        <is>
          <t>Griseofulvin</t>
        </is>
      </c>
      <c r="M227" s="62" t="inlineStr">
        <is>
          <t>ข</t>
        </is>
      </c>
      <c r="N227" s="78" t="inlineStr">
        <is>
          <t xml:space="preserve">✅ คำตอบที่ถูกต้อง: ข้อ ข. Fluconazole
🎯 ทำไมข้อนี้ถึงถูก:
🔍 ข้ออื่นผิดเพราะอะไร:
</t>
        </is>
      </c>
      <c r="O227" s="78" t="inlineStr">
        <is>
          <t>[SOURCE: Pharma Plus เล่มม่วง 2 - ข้อสอบย้อนหลังปี 2558 วันที่ 1 ข้อ 19]</t>
        </is>
      </c>
    </row>
    <row r="228" ht="24" customHeight="1" s="49">
      <c r="A228" s="62" t="n">
        <v>202</v>
      </c>
      <c r="B228" s="62" t="inlineStr">
        <is>
          <t>ข้อสอบเก่า</t>
        </is>
      </c>
      <c r="C228" s="62" t="inlineStr">
        <is>
          <t>2558</t>
        </is>
      </c>
      <c r="D228" s="62" t="inlineStr">
        <is>
          <t>Clinic</t>
        </is>
      </c>
      <c r="E228" s="78" t="inlineStr">
        <is>
          <t>Antifungal Therapy</t>
        </is>
      </c>
      <c r="F228" s="78" t="inlineStr">
        <is>
          <t>Amphotericin B administration, toxicity, and monitoring</t>
        </is>
      </c>
      <c r="G228" s="78"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ข้อใดผิดเกี่ยวกับการให้ยา amphotericin B</t>
        </is>
      </c>
      <c r="H228" s="78" t="inlineStr">
        <is>
          <t>ให้ยาในอัตราเร็วอย่างช้า ๆ</t>
        </is>
      </c>
      <c r="I228" s="78" t="inlineStr">
        <is>
          <t>ติดตามค่าการทำงานของไต</t>
        </is>
      </c>
      <c r="J228" s="78" t="inlineStr">
        <is>
          <t>ให้ paracetamol+CPM ก่อนให้ยา</t>
        </is>
      </c>
      <c r="K228" s="78" t="inlineStr">
        <is>
          <t>ติดตาม K⁺ ในเลือด</t>
        </is>
      </c>
      <c r="L228" s="78" t="inlineStr">
        <is>
          <t>ติดตาม Ca²⁺ ในเลือด</t>
        </is>
      </c>
      <c r="M228" s="62" t="inlineStr">
        <is>
          <t>จ</t>
        </is>
      </c>
      <c r="N228" s="78" t="inlineStr">
        <is>
          <t xml:space="preserve">✅ คำตอบที่ถูกต้อง: ข้อ จ. ติดตาม Ca²⁺ ในเลือด
🎯 ทำไมข้อนี้ถึงถูก:
🔍 ข้ออื่นผิดเพราะอะไร:
</t>
        </is>
      </c>
      <c r="O228" s="78" t="inlineStr">
        <is>
          <t>[SOURCE: Pharma Plus เล่มม่วง 2 - ข้อสอบย้อนหลังปี 2558 วันที่ 1 ข้อ 20]</t>
        </is>
      </c>
    </row>
    <row r="229" ht="24" customHeight="1" s="49">
      <c r="A229" s="62" t="n">
        <v>203</v>
      </c>
      <c r="B229" s="62" t="inlineStr">
        <is>
          <t>ข้อสอบเก่า</t>
        </is>
      </c>
      <c r="C229" s="62" t="inlineStr">
        <is>
          <t>2558</t>
        </is>
      </c>
      <c r="D229" s="62" t="inlineStr">
        <is>
          <t>Clinic</t>
        </is>
      </c>
      <c r="E229" s="78" t="inlineStr">
        <is>
          <t>HIV/AIDS &amp; Opportunistic Infections</t>
        </is>
      </c>
      <c r="F229" s="78" t="inlineStr">
        <is>
          <t>Primary prophylaxis for opportunistic infections (PCP)</t>
        </is>
      </c>
      <c r="G229" s="78"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ยาใดที่ผู้ป่วยรายนี้ควรได้รับในการป้องกันเชื้อฉวยโอกาส</t>
        </is>
      </c>
      <c r="H229" s="78" t="inlineStr">
        <is>
          <t>Bactrim</t>
        </is>
      </c>
      <c r="I229" s="78" t="inlineStr">
        <is>
          <t>Fluconazole</t>
        </is>
      </c>
      <c r="J229" s="78" t="inlineStr">
        <is>
          <t>Azithromycin</t>
        </is>
      </c>
      <c r="K229" s="78" t="inlineStr">
        <is>
          <t>Acyclovir</t>
        </is>
      </c>
      <c r="L229" s="78" t="inlineStr">
        <is>
          <t>Prednisolone</t>
        </is>
      </c>
      <c r="M229" s="62" t="inlineStr">
        <is>
          <t>ก</t>
        </is>
      </c>
      <c r="N229" s="78" t="inlineStr">
        <is>
          <t xml:space="preserve">✅ คำตอบที่ถูกต้อง: ข้อ ก. Bactrim
🎯 ทำไมข้อนี้ถึงถูก:
🔍 ข้ออื่นผิดเพราะอะไร:
</t>
        </is>
      </c>
      <c r="O229" s="78" t="inlineStr">
        <is>
          <t>[SOURCE: Pharma Plus เล่มม่วง 2 - ข้อสอบย้อนหลังปี 2558 วันที่ 1 ข้อ 24]</t>
        </is>
      </c>
    </row>
    <row r="230" ht="24" customHeight="1" s="49">
      <c r="A230" s="62" t="n">
        <v>204</v>
      </c>
      <c r="B230" s="62" t="inlineStr">
        <is>
          <t>ข้อสอบเก่า</t>
        </is>
      </c>
      <c r="C230" s="62" t="inlineStr">
        <is>
          <t>2558</t>
        </is>
      </c>
      <c r="D230" s="62" t="inlineStr">
        <is>
          <t>Clinic</t>
        </is>
      </c>
      <c r="E230" s="78" t="inlineStr">
        <is>
          <t>HIV/AIDS &amp; Opportunistic Infections</t>
        </is>
      </c>
      <c r="F230" s="78" t="inlineStr">
        <is>
          <t>Antiretroviral therapy in HIV and HBV coinfection</t>
        </is>
      </c>
      <c r="G230" s="78"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สูตรยาต้านไวรัสที่ผู้ป่วยควรได้คือ</t>
        </is>
      </c>
      <c r="H230" s="78" t="inlineStr">
        <is>
          <t>AZT + 3TC + NVP</t>
        </is>
      </c>
      <c r="I230" s="78" t="inlineStr">
        <is>
          <t>AZT + 3TC + EFV</t>
        </is>
      </c>
      <c r="J230" s="78" t="inlineStr">
        <is>
          <t>d4T + 3TC + LPV/r</t>
        </is>
      </c>
      <c r="K230" s="78" t="inlineStr">
        <is>
          <t>d4T + 3TC + EFV</t>
        </is>
      </c>
      <c r="L230" s="78" t="inlineStr">
        <is>
          <t>TDF + 3TC + EFV</t>
        </is>
      </c>
      <c r="M230" s="62" t="inlineStr">
        <is>
          <t>จ</t>
        </is>
      </c>
      <c r="N230" s="78" t="inlineStr">
        <is>
          <t xml:space="preserve">✅ คำตอบที่ถูกต้อง: ข้อ จ. TDF + 3TC + EFV
🎯 ทำไมข้อนี้ถึงถูก:
🔍 ข้ออื่นผิดเพราะอะไร:
</t>
        </is>
      </c>
      <c r="O230" s="78" t="inlineStr">
        <is>
          <t>[SOURCE: Pharma Plus เล่มม่วง 2 - ข้อสอบย้อนหลังปี 2558 วันที่ 1 ข้อ 25]</t>
        </is>
      </c>
    </row>
    <row r="231" ht="24" customHeight="1" s="49">
      <c r="A231" s="62" t="n">
        <v>205</v>
      </c>
      <c r="B231" s="62" t="inlineStr">
        <is>
          <t>ข้อสอบเก่า</t>
        </is>
      </c>
      <c r="C231" s="62" t="inlineStr">
        <is>
          <t>2558</t>
        </is>
      </c>
      <c r="D231" s="62" t="inlineStr">
        <is>
          <t>Clinic</t>
        </is>
      </c>
      <c r="E231" s="78" t="inlineStr">
        <is>
          <t>Viral Infections</t>
        </is>
      </c>
      <c r="F231" s="78" t="inlineStr">
        <is>
          <t>Measles clinical presentation and Koplik spots</t>
        </is>
      </c>
      <c r="G231" s="78"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คาดว่าผู้ป่วยรายนี้เป็นโรคใด</t>
        </is>
      </c>
      <c r="H231" s="78" t="inlineStr">
        <is>
          <t>ไข้หวัดใหญ่</t>
        </is>
      </c>
      <c r="I231" s="78" t="inlineStr">
        <is>
          <t>หัด</t>
        </is>
      </c>
      <c r="J231" s="78" t="inlineStr">
        <is>
          <t>คอตีบ</t>
        </is>
      </c>
      <c r="K231" s="78" t="inlineStr">
        <is>
          <t>เริม</t>
        </is>
      </c>
      <c r="L231" s="78" t="inlineStr">
        <is>
          <t>ไข้เลือดออก</t>
        </is>
      </c>
      <c r="M231" s="62" t="inlineStr">
        <is>
          <t>ข</t>
        </is>
      </c>
      <c r="N231" s="78" t="inlineStr">
        <is>
          <t xml:space="preserve">✅ คำตอบที่ถูกต้อง: ข้อ ข. หัด
🎯 ทำไมข้อนี้ถึงถูก:
🔍 ข้ออื่นผิดเพราะอะไร:
</t>
        </is>
      </c>
      <c r="O231" s="78" t="inlineStr">
        <is>
          <t>[SOURCE: Pharma Plus เล่มม่วง 2 - ข้อสอบย้อนหลังปี 2558 วันที่ 1 ข้อ 37]</t>
        </is>
      </c>
    </row>
    <row r="232" ht="24" customHeight="1" s="49">
      <c r="A232" s="62" t="n">
        <v>206</v>
      </c>
      <c r="B232" s="62" t="inlineStr">
        <is>
          <t>ข้อสอบเก่า</t>
        </is>
      </c>
      <c r="C232" s="62" t="inlineStr">
        <is>
          <t>2558</t>
        </is>
      </c>
      <c r="D232" s="62" t="inlineStr">
        <is>
          <t>Clinic</t>
        </is>
      </c>
      <c r="E232" s="78" t="inlineStr">
        <is>
          <t>Vaccines &amp; Immunization</t>
        </is>
      </c>
      <c r="F232" s="78" t="inlineStr">
        <is>
          <t>Thailand EPI schedule at 6 months of age</t>
        </is>
      </c>
      <c r="G232" s="78"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ตาม EPI เด็กอายุ 6 เดือนต้องได้รับ vaccine ได้บ้าง</t>
        </is>
      </c>
      <c r="H232" s="78" t="inlineStr">
        <is>
          <t>HBV/dTP/OPV</t>
        </is>
      </c>
      <c r="I232" s="78" t="inlineStr">
        <is>
          <t>MMR/dTP/JE</t>
        </is>
      </c>
      <c r="J232" s="78" t="inlineStr">
        <is>
          <t>BCG/MMR/OPV</t>
        </is>
      </c>
      <c r="K232" s="78" t="inlineStr">
        <is>
          <t>MMR/JE/IPV</t>
        </is>
      </c>
      <c r="L232" s="78" t="inlineStr">
        <is>
          <t>JE/OPV/dTP</t>
        </is>
      </c>
      <c r="M232" s="62" t="inlineStr">
        <is>
          <t>ก</t>
        </is>
      </c>
      <c r="N232" s="78" t="inlineStr">
        <is>
          <t xml:space="preserve">✅ คำตอบที่ถูกต้อง: ข้อ ก. HBV/dTP/OPV
🎯 ทำไมข้อนี้ถึงถูก:
🔍 ข้ออื่นผิดเพราะอะไร:
</t>
        </is>
      </c>
      <c r="O232" s="78" t="inlineStr">
        <is>
          <t>[SOURCE: Pharma Plus เล่มม่วง 2 - ข้อสอบย้อนหลังปี 2558 วันที่ 1 ข้อ 38]</t>
        </is>
      </c>
    </row>
    <row r="233" ht="24" customHeight="1" s="49">
      <c r="A233" s="62" t="n">
        <v>207</v>
      </c>
      <c r="B233" s="62" t="inlineStr">
        <is>
          <t>ข้อสอบเก่า</t>
        </is>
      </c>
      <c r="C233" s="62" t="inlineStr">
        <is>
          <t>2558</t>
        </is>
      </c>
      <c r="D233" s="62" t="inlineStr">
        <is>
          <t>Clinic</t>
        </is>
      </c>
      <c r="E233" s="78" t="inlineStr">
        <is>
          <t>Vaccines &amp; Immunization</t>
        </is>
      </c>
      <c r="F233" s="78" t="inlineStr">
        <is>
          <t>Contraindications and precautions for vaccination during acute illness</t>
        </is>
      </c>
      <c r="G233" s="78"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วันนี้ เด็กรายนี้ต้องได้รับวัคซีนหรือไม่</t>
        </is>
      </c>
      <c r="H233" s="78" t="inlineStr">
        <is>
          <t>ไม่ต้องได้รับ เนื่องจากมีภูมิจากการติดเชื้อ</t>
        </is>
      </c>
      <c r="I233" s="78" t="inlineStr">
        <is>
          <t>ให้เนื่องจาก EPI กำหนด</t>
        </is>
      </c>
      <c r="J233" s="78" t="inlineStr">
        <is>
          <t>ให้เลื่อนการรับวัคซีน ออกไปก่อน</t>
        </is>
      </c>
      <c r="K233" s="78" t="inlineStr">
        <is>
          <t>ให้ เนื่องจากอาการผื่นชัดเจน</t>
        </is>
      </c>
      <c r="L233" s="78" t="inlineStr">
        <is>
          <t>ไม่ให้ เนื่องจากอายุยังไม่ครบตามกำหนด</t>
        </is>
      </c>
      <c r="M233" s="62" t="inlineStr">
        <is>
          <t>ค</t>
        </is>
      </c>
      <c r="N233" s="78" t="inlineStr">
        <is>
          <t xml:space="preserve">✅ คำตอบที่ถูกต้อง: ข้อ ค. ให้เลื่อนการรับวัคซีน ออกไปก่อน
🎯 ทำไมข้อนี้ถึงถูก:
🔍 ข้ออื่นผิดเพราะอะไร:
</t>
        </is>
      </c>
      <c r="O233" s="78" t="inlineStr">
        <is>
          <t>[SOURCE: Pharma Plus เล่มม่วง 2 - ข้อสอบย้อนหลังปี 2558 วันที่ 1 ข้อ 39]</t>
        </is>
      </c>
    </row>
    <row r="234" ht="24" customHeight="1" s="49">
      <c r="A234" s="62" t="n">
        <v>208</v>
      </c>
      <c r="B234" s="62" t="inlineStr">
        <is>
          <t>ข้อสอบเก่า</t>
        </is>
      </c>
      <c r="C234" s="62" t="inlineStr">
        <is>
          <t>2558</t>
        </is>
      </c>
      <c r="D234" s="62" t="inlineStr">
        <is>
          <t>Clinic</t>
        </is>
      </c>
      <c r="E234" s="78" t="inlineStr">
        <is>
          <t>Immunology Basics</t>
        </is>
      </c>
      <c r="F234" s="78" t="inlineStr">
        <is>
          <t>Innate vs adaptive immunity characteristics</t>
        </is>
      </c>
      <c r="G234" s="78" t="inlineStr">
        <is>
          <t>ข้อใดผิดเกี่ยวกับ innate immunization</t>
        </is>
      </c>
      <c r="H234" s="78" t="inlineStr">
        <is>
          <t>เชื้อถูกทำลายโดยกรดในกระเพาะอาหาร</t>
        </is>
      </c>
      <c r="I234" s="78" t="inlineStr">
        <is>
          <t>ภูมิคุ้มกันมีมาแต่กำเนิด</t>
        </is>
      </c>
      <c r="J234" s="78" t="inlineStr">
        <is>
          <t>สามารถจัดการกับเชื้อได้ทันที</t>
        </is>
      </c>
      <c r="K234" s="78" t="inlineStr">
        <is>
          <t>ภูมิคุ้มกันบางอย่างต้องใช้เวลาหลังจากคลอด ร่างกายจึงจะสร้างได้เอง</t>
        </is>
      </c>
      <c r="L234" s="78" t="inlineStr">
        <is>
          <t>มีความจำเพาะเจาะจงต่อเชื้อโรค</t>
        </is>
      </c>
      <c r="M234" s="62" t="inlineStr">
        <is>
          <t>จ</t>
        </is>
      </c>
      <c r="N234" s="78" t="inlineStr">
        <is>
          <t xml:space="preserve">✅ คำตอบที่ถูกต้อง: ข้อ จ. มีความจำเพาะเจาะจงต่อเชื้อโรค
🎯 ทำไมข้อนี้ถึงถูก:
🔍 ข้ออื่นผิดเพราะอะไร:
</t>
        </is>
      </c>
      <c r="O234" s="78" t="inlineStr">
        <is>
          <t>[SOURCE: Pharma Plus เล่มม่วง 2 - ข้อสอบย้อนหลังปี 2558 วันที่ 1 ข้อ 43]</t>
        </is>
      </c>
    </row>
    <row r="235" ht="24" customHeight="1" s="49">
      <c r="A235" s="62" t="n">
        <v>209</v>
      </c>
      <c r="B235" s="62" t="inlineStr">
        <is>
          <t>ข้อสอบเก่า</t>
        </is>
      </c>
      <c r="C235" s="62" t="inlineStr">
        <is>
          <t>2558</t>
        </is>
      </c>
      <c r="D235" s="62" t="inlineStr">
        <is>
          <t>Clinic</t>
        </is>
      </c>
      <c r="E235" s="78" t="inlineStr">
        <is>
          <t>Immunology Basics</t>
        </is>
      </c>
      <c r="F235" s="78" t="inlineStr">
        <is>
          <t>Primary and secondary antibody responses (IgM vs IgG)</t>
        </is>
      </c>
      <c r="G235" s="78" t="inlineStr">
        <is>
          <t>[]
จากกราฟความสัมพันธ์ระหว่างเวลาและระดับแอนติบอดี (Serum titre of antibodies) เส้นประแสดงการตอบสนองแรก และเส้นทึบแสดงการตอบสนองหลัง reinfection
คำถาม: จากรูป เส้นประ และ เส้นทึบ คืออะไร</t>
        </is>
      </c>
      <c r="H235" s="78" t="inlineStr">
        <is>
          <t>IgM / IgG</t>
        </is>
      </c>
      <c r="I235" s="78" t="inlineStr">
        <is>
          <t>IgG / IgA</t>
        </is>
      </c>
      <c r="J235" s="78" t="inlineStr">
        <is>
          <t>IgG / IgM</t>
        </is>
      </c>
      <c r="K235" s="78" t="inlineStr">
        <is>
          <t>IgE / IgM</t>
        </is>
      </c>
      <c r="L235" s="78" t="inlineStr">
        <is>
          <t>IgA / IgG</t>
        </is>
      </c>
      <c r="M235" s="62" t="inlineStr">
        <is>
          <t>ก</t>
        </is>
      </c>
      <c r="N235" s="78" t="inlineStr">
        <is>
          <t xml:space="preserve">✅ คำตอบที่ถูกต้อง: ข้อ ก. IgM / IgG
🎯 ทำไมข้อนี้ถึงถูก:
🔍 ข้ออื่นผิดเพราะอะไร:
</t>
        </is>
      </c>
      <c r="O235" s="78" t="inlineStr">
        <is>
          <t>[SOURCE: Pharma Plus เล่มม่วง 2 - ข้อสอบย้อนหลังปี 2558 วันที่ 1 ข้อ 44]</t>
        </is>
      </c>
    </row>
    <row r="236" ht="24" customHeight="1" s="49">
      <c r="A236" s="62" t="n">
        <v>210</v>
      </c>
      <c r="B236" s="62" t="inlineStr">
        <is>
          <t>ข้อสอบเก่า</t>
        </is>
      </c>
      <c r="C236" s="62" t="inlineStr">
        <is>
          <t>2558</t>
        </is>
      </c>
      <c r="D236" s="62" t="inlineStr">
        <is>
          <t>Clinic</t>
        </is>
      </c>
      <c r="E236" s="78" t="inlineStr">
        <is>
          <t>Vaccines &amp; Immunization</t>
        </is>
      </c>
      <c r="F236" s="78" t="inlineStr">
        <is>
          <t>Immunological basis of booster vaccination</t>
        </is>
      </c>
      <c r="G236" s="78" t="inlineStr">
        <is>
          <t>จากกราฟข้อ 44. ข้อใดถูกต้อง</t>
        </is>
      </c>
      <c r="H236" s="78" t="inlineStr">
        <is>
          <t>ฉีดวัคซีนซ้ำ เพื่อกระตุ้นการสร้าง Ab บางอย่างเพิ่มขึ้น</t>
        </is>
      </c>
      <c r="I236" s="78" t="inlineStr">
        <is>
          <t>ฉีดวัคซีนซ้ำ เพื่อให้ภูมิคุ้มกันสร้างให้อีกครั้ง</t>
        </is>
      </c>
      <c r="J236" s="78" t="inlineStr">
        <is>
          <t>การฉีดซ้ำไม่ได้เพิ่มปริมาณภูมิคุ้มกัน</t>
        </is>
      </c>
      <c r="K236" s="78" t="inlineStr">
        <is>
          <t>ไม่จำเป็นต้องฉีดซ้ำ</t>
        </is>
      </c>
      <c r="L236" s="78" t="inlineStr">
        <is>
          <t>สามารถฉีดกระตุ้นก่อนนัดได้</t>
        </is>
      </c>
      <c r="M236" s="62" t="inlineStr">
        <is>
          <t>ก</t>
        </is>
      </c>
      <c r="N236" s="78" t="inlineStr">
        <is>
          <t xml:space="preserve">✅ คำตอบที่ถูกต้อง: ข้อ ก. ฉีดวัคซีนซ้ำ เพื่อกระตุ้นการสร้าง Ab บางอย่างเพิ่มขึ้น
🎯 ทำไมข้อนี้ถึงถูก:
🔍 ข้ออื่นผิดเพราะอะไร:
</t>
        </is>
      </c>
      <c r="O236" s="78" t="inlineStr">
        <is>
          <t>[SOURCE: Pharma Plus เล่มม่วง 2 - ข้อสอบย้อนหลังปี 2558 วันที่ 1 ข้อ 45]</t>
        </is>
      </c>
    </row>
    <row r="237" ht="24" customHeight="1" s="49">
      <c r="A237" s="62" t="n">
        <v>211</v>
      </c>
      <c r="B237" s="62" t="inlineStr">
        <is>
          <t>ข้อสอบเก่า</t>
        </is>
      </c>
      <c r="C237" s="62" t="inlineStr">
        <is>
          <t>2558</t>
        </is>
      </c>
      <c r="D237" s="62" t="inlineStr">
        <is>
          <t>Clinic</t>
        </is>
      </c>
      <c r="E237" s="78" t="inlineStr">
        <is>
          <t>Antibacterial Agents</t>
        </is>
      </c>
      <c r="F237" s="78" t="inlineStr">
        <is>
          <t>Mechanism of action of beta-lactams (dicloxacillin)</t>
        </is>
      </c>
      <c r="G237" s="78"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จากนั้นได้ยา dicloxacillin
คำถาม: จากนั้นได้ยา dicloxacillin ออกฤทธิ์กลไกใด</t>
        </is>
      </c>
      <c r="H237" s="78" t="inlineStr">
        <is>
          <t>ยับยั้ง ribosome 30S</t>
        </is>
      </c>
      <c r="I237" s="78" t="inlineStr">
        <is>
          <t>ยับยั้ง ribosome 50S</t>
        </is>
      </c>
      <c r="J237" s="78" t="inlineStr">
        <is>
          <t>ยับยั้งการสร้าง DNA</t>
        </is>
      </c>
      <c r="K237" s="78" t="inlineStr">
        <is>
          <t>ยับยั้งการสร้างผนังเซลล์</t>
        </is>
      </c>
      <c r="L237" s="78" t="inlineStr">
        <is>
          <t>ยับยั้งการสร้างเยื่อหุ้มเซลล์</t>
        </is>
      </c>
      <c r="M237" s="62" t="inlineStr">
        <is>
          <t>ง</t>
        </is>
      </c>
      <c r="N237" s="78" t="inlineStr">
        <is>
          <t xml:space="preserve">✅ คำตอบที่ถูกต้อง: ข้อ ง. ยับยั้งการสร้างผนังเซลล์
🎯 ทำไมข้อนี้ถึงถูก:
🔍 ข้ออื่นผิดเพราะอะไร:
</t>
        </is>
      </c>
      <c r="O237" s="78" t="inlineStr">
        <is>
          <t>[SOURCE: Pharma Plus เล่มม่วง 2 - ข้อสอบย้อนหลังปี 2558 วันที่ 1 ข้อ 58]</t>
        </is>
      </c>
    </row>
    <row r="238" ht="24" customHeight="1" s="49">
      <c r="A238" s="62" t="n">
        <v>212</v>
      </c>
      <c r="B238" s="62" t="inlineStr">
        <is>
          <t>ข้อสอบเก่า</t>
        </is>
      </c>
      <c r="C238" s="62" t="inlineStr">
        <is>
          <t>2558</t>
        </is>
      </c>
      <c r="D238" s="62" t="inlineStr">
        <is>
          <t>Clinic</t>
        </is>
      </c>
      <c r="E238" s="78" t="inlineStr">
        <is>
          <t>Penicillins &amp; Antibacterial Resistance</t>
        </is>
      </c>
      <c r="F238" s="78" t="inlineStr">
        <is>
          <t>Penicillinase-resistant penicillins vs Aminopenicillins</t>
        </is>
      </c>
      <c r="G238" s="78" t="inlineStr">
        <is>
          <t>[กรณีศึกษา 7]
ผู้ป่วยชาย ขยี้ตาบ่อย มีอาการหนังตาใต้คิ้วบวม มีตุ่มแดงคล้ายตุ่มหนอง ได้รับยาปฏิชีวนะ Dicloxacillin
คำถาม: ข้อใดถูกเมื่อเปรียบเทียบความต่างระหว่าง dicloxacillin กับ amoxycillin</t>
        </is>
      </c>
      <c r="H238" s="78" t="inlineStr">
        <is>
          <t>Dicloxacillin สามารถให้โดยการฉีดได้</t>
        </is>
      </c>
      <c r="I238" s="78" t="inlineStr">
        <is>
          <t>Dicloxacillin ทนกรดมากกว่า amoxycillin</t>
        </is>
      </c>
      <c r="J238" s="78" t="inlineStr">
        <is>
          <t>Dicloxacillin เป็น broad spectrum มากกว่า amoxycillin</t>
        </is>
      </c>
      <c r="K238" s="78" t="inlineStr">
        <is>
          <t>Dicloxacillin ทนต่อ beta-lactamase ได้ดีกว่า amoxycillin</t>
        </is>
      </c>
      <c r="L238" s="78" t="inlineStr">
        <is>
          <t>Dicloxacillin ออกฤทธิ์ ต่อ P. aeruginosa ได้</t>
        </is>
      </c>
      <c r="M238" s="62" t="inlineStr">
        <is>
          <t>ง</t>
        </is>
      </c>
      <c r="N238" s="78" t="inlineStr">
        <is>
          <t xml:space="preserve">✅ คำตอบที่ถูกต้อง: ข้อ ง. Dicloxacillin ทนต่อ beta-lactamase ได้ดีกว่า amoxycillin
🎯 ทำไมข้อนี้ถึงถูก:
🔍 ข้ออื่นผิดเพราะอะไร:
</t>
        </is>
      </c>
      <c r="O238" s="78" t="inlineStr">
        <is>
          <t>[SOURCE: Pharma Plus เล่มม่วง 2 - ข้อสอบย้อนหลังปี 2558 วันที่ 1 ข้อ 59]</t>
        </is>
      </c>
    </row>
    <row r="239" ht="24" customHeight="1" s="49">
      <c r="A239" s="62" t="n">
        <v>213</v>
      </c>
      <c r="B239" s="62" t="inlineStr">
        <is>
          <t>ข้อสอบเก่า</t>
        </is>
      </c>
      <c r="C239" s="62" t="inlineStr">
        <is>
          <t>2558</t>
        </is>
      </c>
      <c r="D239" s="62" t="inlineStr">
        <is>
          <t>Clinic</t>
        </is>
      </c>
      <c r="E239" s="78" t="inlineStr">
        <is>
          <t>Intra-abdominal Infections</t>
        </is>
      </c>
      <c r="F239" s="78" t="inlineStr">
        <is>
          <t>Empirical treatment of Spontaneous Bacterial Peritonitis (SBP)</t>
        </is>
      </c>
      <c r="G239" s="78" t="inlineStr">
        <is>
          <t>[กรณีศึกษา 11]
ผู้ป่วยชายไทยคู่ อายุ 60 ปี แพทย์วินิจฉัยเป็น cirrhosis with ascites ต่อมาสงสัยภาวะติดเชื้อในช่องท้อง
คำถาม: ถ้าผู้ป่วยติดเชื้อในช่องท้อง (SBP) ยาใดที่ควรให้</t>
        </is>
      </c>
      <c r="H239" s="78" t="inlineStr">
        <is>
          <t>Imipenem</t>
        </is>
      </c>
      <c r="I239" s="78" t="inlineStr">
        <is>
          <t>Ceftazidime IV</t>
        </is>
      </c>
      <c r="J239" s="78" t="inlineStr">
        <is>
          <t>Cefotaxime IV</t>
        </is>
      </c>
      <c r="K239" s="78" t="inlineStr">
        <is>
          <t>Norfloxacin oral</t>
        </is>
      </c>
      <c r="L239" s="78" t="inlineStr">
        <is>
          <t>Amoxicillin/clavulanic IV</t>
        </is>
      </c>
      <c r="M239" s="62" t="inlineStr">
        <is>
          <t>ค</t>
        </is>
      </c>
      <c r="N239" s="78" t="inlineStr">
        <is>
          <t xml:space="preserve">✅ คำตอบที่ถูกต้อง: ข้อ ค. Cefotaxime IV
🎯 ทำไมข้อนี้ถึงถูก:
🔍 ข้ออื่นผิดเพราะอะไร:
</t>
        </is>
      </c>
      <c r="O239" s="78" t="inlineStr">
        <is>
          <t>[SOURCE: Pharma Plus เล่มม่วง 2 - ข้อสอบย้อนหลังปี 2558 วันที่ 1 ข้อ 88]</t>
        </is>
      </c>
    </row>
    <row r="240" ht="24" customHeight="1" s="49">
      <c r="A240" s="62" t="n">
        <v>214</v>
      </c>
      <c r="B240" s="62" t="inlineStr">
        <is>
          <t>ข้อสอบเก่า</t>
        </is>
      </c>
      <c r="C240" s="62" t="inlineStr">
        <is>
          <t>2558</t>
        </is>
      </c>
      <c r="D240" s="62" t="inlineStr">
        <is>
          <t>Clinic</t>
        </is>
      </c>
      <c r="E240" s="78" t="inlineStr">
        <is>
          <t>Intra-abdominal Infections</t>
        </is>
      </c>
      <c r="F240" s="78" t="inlineStr">
        <is>
          <t>Microbiology and causative pathogens of SBP</t>
        </is>
      </c>
      <c r="G240" s="78" t="inlineStr">
        <is>
          <t>[กรณีศึกษา 11] เชื้อสาเหตุของ SBP คือข้อใด</t>
        </is>
      </c>
      <c r="H240" s="78" t="inlineStr">
        <is>
          <t>S. aureus</t>
        </is>
      </c>
      <c r="I240" s="78" t="inlineStr">
        <is>
          <t>S. pyogenes</t>
        </is>
      </c>
      <c r="J240" s="78" t="inlineStr">
        <is>
          <t>K. pneumoniae</t>
        </is>
      </c>
      <c r="K240" s="78" t="inlineStr">
        <is>
          <t>P. aeruginosa</t>
        </is>
      </c>
      <c r="L240" s="78" t="inlineStr">
        <is>
          <t>Proteus mirabilis</t>
        </is>
      </c>
      <c r="M240" s="62" t="inlineStr">
        <is>
          <t>ค</t>
        </is>
      </c>
      <c r="N240" s="78" t="inlineStr">
        <is>
          <t xml:space="preserve">✅ คำตอบที่ถูกต้อง: ข้อ ค. K. pneumoniae
🎯 ทำไมข้อนี้ถึงถูก:
🔍 ข้ออื่นผิดเพราะอะไร:
</t>
        </is>
      </c>
      <c r="O240" s="78" t="inlineStr">
        <is>
          <t>[SOURCE: Pharma Plus เล่มม่วง 2 - ข้อสอบย้อนหลังปี 2558 วันที่ 1 ข้อ 90]</t>
        </is>
      </c>
    </row>
    <row r="241" ht="24" customHeight="1" s="49">
      <c r="A241" s="62" t="n">
        <v>215</v>
      </c>
      <c r="B241" s="62" t="inlineStr">
        <is>
          <t>ข้อสอบเก่า</t>
        </is>
      </c>
      <c r="C241" s="62" t="inlineStr">
        <is>
          <t>2558</t>
        </is>
      </c>
      <c r="D241" s="62" t="inlineStr">
        <is>
          <t>Clinic</t>
        </is>
      </c>
      <c r="E241" s="78" t="inlineStr">
        <is>
          <t>Antifungal Pharmacology &amp; Safety</t>
        </is>
      </c>
      <c r="F241" s="78" t="inlineStr">
        <is>
          <t>Hepatotoxicity comparison among antifungal agents</t>
        </is>
      </c>
      <c r="G241" s="78" t="inlineStr">
        <is>
          <t>[กรณีศึกษา 12] ยาใดเป็นพิษต่อตับมากที่สุด</t>
        </is>
      </c>
      <c r="H241" s="78" t="inlineStr">
        <is>
          <t>Griseofulvin oral</t>
        </is>
      </c>
      <c r="I241" s="78" t="inlineStr">
        <is>
          <t>Terbinafine</t>
        </is>
      </c>
      <c r="J241" s="78" t="inlineStr">
        <is>
          <t>Ketoconazole oral</t>
        </is>
      </c>
      <c r="K241" s="78" t="inlineStr">
        <is>
          <t>Prednisolone</t>
        </is>
      </c>
      <c r="L241" s="78" t="inlineStr">
        <is>
          <t>Itraconazole capsule</t>
        </is>
      </c>
      <c r="M241" s="62" t="inlineStr">
        <is>
          <t>ค</t>
        </is>
      </c>
      <c r="N241" s="78" t="inlineStr">
        <is>
          <t xml:space="preserve">✅ คำตอบที่ถูกต้อง: ข้อ ค. Ketoconazole oral
🎯 ทำไมข้อนี้ถึงถูก:
🔍 ข้ออื่นผิดเพราะอะไร:
</t>
        </is>
      </c>
      <c r="O241" s="78" t="inlineStr">
        <is>
          <t>[SOURCE: Pharma Plus เล่มม่วง 2 - ข้อสอบย้อนหลังปี 2558 วันที่ 1 ข้อ 95]</t>
        </is>
      </c>
    </row>
    <row r="242" ht="24" customHeight="1" s="49">
      <c r="A242" s="62" t="n">
        <v>216</v>
      </c>
      <c r="B242" s="62" t="inlineStr">
        <is>
          <t>ข้อสอบเก่า</t>
        </is>
      </c>
      <c r="C242" s="62" t="inlineStr">
        <is>
          <t>2558</t>
        </is>
      </c>
      <c r="D242" s="62" t="inlineStr">
        <is>
          <t>Clinic</t>
        </is>
      </c>
      <c r="E242" s="78" t="inlineStr">
        <is>
          <t>Antifungal Pharmacology</t>
        </is>
      </c>
      <c r="F242" s="78" t="inlineStr">
        <is>
          <t>Mechanism of action of azole antifungals</t>
        </is>
      </c>
      <c r="G242" s="78" t="inlineStr">
        <is>
          <t>ข้อใดคือกลไกการออกฤทธิ์ของยา clotrimazole</t>
        </is>
      </c>
      <c r="H242" s="78" t="inlineStr">
        <is>
          <t>ยับยั้งการสร้าง mycolic acid ใน cell wall</t>
        </is>
      </c>
      <c r="I242" s="78" t="inlineStr">
        <is>
          <t>ยับยั้ง squalene epoxidase enzyme</t>
        </is>
      </c>
      <c r="J242" s="78" t="inlineStr">
        <is>
          <t>ยับยั้งการสร้าง mitosis ของ dermatophytes</t>
        </is>
      </c>
      <c r="K242" s="78" t="inlineStr">
        <is>
          <t>ยับยั้งการสร้าง ergosterol โดยจับกับ 14-alpha demethylase</t>
        </is>
      </c>
      <c r="L242" s="78" t="inlineStr">
        <is>
          <t>จับกับ ergosterol ยับยั้งการสร้างผนังเซลล์</t>
        </is>
      </c>
      <c r="M242" s="62" t="inlineStr">
        <is>
          <t>ง</t>
        </is>
      </c>
      <c r="N242" s="78" t="inlineStr">
        <is>
          <t xml:space="preserve">✅ คำตอบที่ถูกต้อง: ข้อ ง. ยับยั้งการสร้าง ergosterol โดยจับกับ 14-alpha demethylase
🎯 ทำไมข้อนี้ถึงถูก:
🔍 ข้ออื่นผิดเพราะอะไร:
</t>
        </is>
      </c>
      <c r="O242" s="78" t="inlineStr">
        <is>
          <t>[SOURCE: Pharma Plus เล่มม่วง 2 - ข้อสอบย้อนหลังปี 2558 วันที่ 1 ข้อ 97]</t>
        </is>
      </c>
    </row>
    <row r="243" ht="24" customHeight="1" s="49">
      <c r="A243" s="62" t="n">
        <v>217</v>
      </c>
      <c r="B243" s="62" t="inlineStr">
        <is>
          <t>ข้อสอบเก่า</t>
        </is>
      </c>
      <c r="C243" s="62" t="inlineStr">
        <is>
          <t>2558</t>
        </is>
      </c>
      <c r="D243" s="62" t="inlineStr">
        <is>
          <t>Clinic</t>
        </is>
      </c>
      <c r="E243" s="78" t="inlineStr">
        <is>
          <t>Upper Respiratory Tract Infections</t>
        </is>
      </c>
      <c r="F243" s="78" t="inlineStr">
        <is>
          <t>Clinical diagnosis of Acute Bacterial Tonsillitis</t>
        </is>
      </c>
      <c r="G243" s="78" t="inlineStr">
        <is>
          <t>[กรณีศึกษา 2]
เด็ก 1 ปี นน. 13 kg มีไข้สูงเจ็บคอ กลืนไม่ได้ ในคอมีหนอง
คำถาม: ผู้ป่วยเป็นโรคอะไร</t>
        </is>
      </c>
      <c r="H243" s="78" t="inlineStr">
        <is>
          <t>Sinusitis</t>
        </is>
      </c>
      <c r="I243" s="78" t="inlineStr">
        <is>
          <t>Viral infection</t>
        </is>
      </c>
      <c r="J243" s="78" t="inlineStr">
        <is>
          <t>Pharyngitis</t>
        </is>
      </c>
      <c r="K243" s="78" t="inlineStr">
        <is>
          <t>Bacterial tonsillitis</t>
        </is>
      </c>
      <c r="L243" s="78" t="inlineStr">
        <is>
          <t>Herpes simplex</t>
        </is>
      </c>
      <c r="M243" s="62" t="inlineStr">
        <is>
          <t>ง</t>
        </is>
      </c>
      <c r="N243" s="78" t="inlineStr">
        <is>
          <t xml:space="preserve">✅ คำตอบที่ถูกต้อง: ข้อ ง. Bacterial tonsillitis
🎯 ทำไมข้อนี้ถึงถูก:
🔍 ข้ออื่นผิดเพราะอะไร:
</t>
        </is>
      </c>
      <c r="O243" s="78" t="inlineStr">
        <is>
          <t>[SOURCE: Pharma Plus เล่มม่วง 2 - ข้อสอบย้อนหลังปี 2558 วันที่ 2 ข้อ 8]</t>
        </is>
      </c>
    </row>
    <row r="244" ht="24" customHeight="1" s="49">
      <c r="A244" s="62" t="n">
        <v>218</v>
      </c>
      <c r="B244" s="62" t="inlineStr">
        <is>
          <t>ข้อสอบเก่า</t>
        </is>
      </c>
      <c r="C244" s="62" t="inlineStr">
        <is>
          <t>2558</t>
        </is>
      </c>
      <c r="D244" s="62" t="inlineStr">
        <is>
          <t>Clinic</t>
        </is>
      </c>
      <c r="E244" s="78" t="inlineStr">
        <is>
          <t>Upper Respiratory Tract Infections</t>
        </is>
      </c>
      <c r="F244" s="78" t="inlineStr">
        <is>
          <t>Microbiology and etiology of acute tonsillopharyngitis</t>
        </is>
      </c>
      <c r="G244" s="78" t="inlineStr">
        <is>
          <t>[กรณีศึกษา 2]
เด็ก 1 ปี นน. 13 kg มีไข้สูงเจ็บคอ กลืนไม่ได้ ในคอมีหนอง
คำถาม: เชื้อที่เป็นสาเหตุหลักของโรคดังกล่าวคือ</t>
        </is>
      </c>
      <c r="H244" s="78" t="inlineStr">
        <is>
          <t>H. influenzae</t>
        </is>
      </c>
      <c r="I244" s="78" t="inlineStr">
        <is>
          <t>S. pyogenes</t>
        </is>
      </c>
      <c r="J244" s="78" t="inlineStr">
        <is>
          <t>Rhinovirus</t>
        </is>
      </c>
      <c r="K244" s="78" t="inlineStr">
        <is>
          <t>MAC</t>
        </is>
      </c>
      <c r="L244" s="78" t="inlineStr">
        <is>
          <t>Microsporum</t>
        </is>
      </c>
      <c r="M244" s="62" t="inlineStr">
        <is>
          <t>ข</t>
        </is>
      </c>
      <c r="N244" s="78" t="inlineStr">
        <is>
          <t xml:space="preserve">✅ คำตอบที่ถูกต้อง: ข้อ ข. S. pyogenes
🎯 ทำไมข้อนี้ถึงถูก:
🔍 ข้ออื่นผิดเพราะอะไร:
</t>
        </is>
      </c>
      <c r="O244" s="78" t="inlineStr">
        <is>
          <t>[SOURCE: Pharma Plus เล่มม่วง 2 - ข้อสอบย้อนหลังปี 2558 วันที่ 2 ข้อ 9]</t>
        </is>
      </c>
    </row>
    <row r="245" ht="24" customHeight="1" s="49">
      <c r="A245" s="62" t="n">
        <v>219</v>
      </c>
      <c r="B245" s="62" t="inlineStr">
        <is>
          <t>ข้อสอบเก่า</t>
        </is>
      </c>
      <c r="C245" s="62" t="inlineStr">
        <is>
          <t>2558</t>
        </is>
      </c>
      <c r="D245" s="62" t="inlineStr">
        <is>
          <t>Clinic</t>
        </is>
      </c>
      <c r="E245" s="78" t="inlineStr">
        <is>
          <t>Upper Respiratory Tract Infections</t>
        </is>
      </c>
      <c r="F245" s="78" t="inlineStr">
        <is>
          <t>First-line antibiotic therapy for Group A Streptococcal tonsillitis</t>
        </is>
      </c>
      <c r="G245" s="78" t="inlineStr">
        <is>
          <t>[กรณีศึกษา 2]
เด็ก 1 ปี นน. 13 kg มีไข้สูงเจ็บคอ กลืนไม่ได้ ในคอมีหนอง
คำถาม: ควรรักษาอย่างไร</t>
        </is>
      </c>
      <c r="H245" s="78" t="inlineStr">
        <is>
          <t>Refer</t>
        </is>
      </c>
      <c r="I245" s="78" t="inlineStr">
        <is>
          <t>Amoxicillin</t>
        </is>
      </c>
      <c r="J245" s="78" t="inlineStr">
        <is>
          <t>Amoxicillin/clavulanic acid</t>
        </is>
      </c>
      <c r="K245" s="78" t="inlineStr">
        <is>
          <t>ดื่มน้ำมาก ๆ นอนพักผ่อน</t>
        </is>
      </c>
      <c r="L245" s="78" t="inlineStr">
        <is>
          <t>Acyclovir</t>
        </is>
      </c>
      <c r="M245" s="62" t="inlineStr">
        <is>
          <t>ข</t>
        </is>
      </c>
      <c r="N245" s="78" t="inlineStr">
        <is>
          <t xml:space="preserve">✅ คำตอบที่ถูกต้อง: ข้อ ข. Amoxicillin
🎯 ทำไมข้อนี้ถึงถูก:
🔍 ข้ออื่นผิดเพราะอะไร:
</t>
        </is>
      </c>
      <c r="O245" s="78" t="inlineStr">
        <is>
          <t>[SOURCE: Pharma Plus เล่มม่วง 2 - ข้อสอบย้อนหลังปี 2558 วันที่ 2 ข้อ 10]</t>
        </is>
      </c>
    </row>
    <row r="246" ht="24" customHeight="1" s="49">
      <c r="A246" s="62" t="n">
        <v>220</v>
      </c>
      <c r="B246" s="62" t="inlineStr">
        <is>
          <t>ข้อสอบเก่า</t>
        </is>
      </c>
      <c r="C246" s="62" t="inlineStr">
        <is>
          <t>2558</t>
        </is>
      </c>
      <c r="D246" s="62" t="inlineStr">
        <is>
          <t>Clinic</t>
        </is>
      </c>
      <c r="E246" s="78" t="inlineStr">
        <is>
          <t>Upper Respiratory Tract Infections</t>
        </is>
      </c>
      <c r="F246" s="78" t="inlineStr">
        <is>
          <t>Post-streptococcal sequelae and Rheumatic Fever prevention</t>
        </is>
      </c>
      <c r="G246" s="78" t="inlineStr">
        <is>
          <t>[กรณีศึกษา 2]
เด็ก 1 ปี นน. 13 kg มีไข้สูงเจ็บคอ กลืนไม่ได้ ในคอมีหนอง
คำถาม: ผู้ป่วยรายนี้ มีโอกาสเกิดโรคใด</t>
        </is>
      </c>
      <c r="H246" s="78" t="inlineStr">
        <is>
          <t>Rubella</t>
        </is>
      </c>
      <c r="I246" s="78" t="inlineStr">
        <is>
          <t>Herpes zoster</t>
        </is>
      </c>
      <c r="J246" s="78" t="inlineStr">
        <is>
          <t>Diphtheria</t>
        </is>
      </c>
      <c r="K246" s="78" t="inlineStr">
        <is>
          <t>Rheumatic fever</t>
        </is>
      </c>
      <c r="L246" s="78" t="inlineStr">
        <is>
          <t>Pertussis</t>
        </is>
      </c>
      <c r="M246" s="62" t="inlineStr">
        <is>
          <t>ง</t>
        </is>
      </c>
      <c r="N246" s="78" t="inlineStr">
        <is>
          <t xml:space="preserve">✅ คำตอบที่ถูกต้อง: ข้อ ง. Rheumatic fever
🎯 ทำไมข้อนี้ถึงถูก:
🔍 ข้ออื่นผิดเพราะอะไร:
</t>
        </is>
      </c>
      <c r="O246" s="78" t="inlineStr">
        <is>
          <t>[SOURCE: Pharma Plus เล่มม่วง 2 - ข้อสอบย้อนหลังปี 2558 วันที่ 2 ข้อ 11]</t>
        </is>
      </c>
    </row>
    <row r="247" ht="24" customHeight="1" s="49">
      <c r="A247" s="62" t="n">
        <v>221</v>
      </c>
      <c r="B247" s="62" t="inlineStr">
        <is>
          <t>ข้อสอบเก่า</t>
        </is>
      </c>
      <c r="C247" s="62" t="inlineStr">
        <is>
          <t>2558</t>
        </is>
      </c>
      <c r="D247" s="62" t="inlineStr">
        <is>
          <t>Clinic</t>
        </is>
      </c>
      <c r="E247" s="78" t="inlineStr">
        <is>
          <t>Sexually Transmitted Infections (STIs)</t>
        </is>
      </c>
      <c r="F247" s="78" t="inlineStr">
        <is>
          <t>Clinical differentiation of vaginitis (Trichomoniasis)</t>
        </is>
      </c>
      <c r="G247" s="78"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ผู้ป่วยรายนี้ติดเชื้ออะไร</t>
        </is>
      </c>
      <c r="H247" s="78" t="inlineStr">
        <is>
          <t>Candida vaginitis</t>
        </is>
      </c>
      <c r="I247" s="78" t="inlineStr">
        <is>
          <t>Trichomonas vaginalis</t>
        </is>
      </c>
      <c r="J247" s="78" t="inlineStr">
        <is>
          <t>Neisseria gonorrhea</t>
        </is>
      </c>
      <c r="K247" s="78" t="inlineStr">
        <is>
          <t>Chlamydia trachomatis</t>
        </is>
      </c>
      <c r="L247" s="78" t="inlineStr">
        <is>
          <t>Gardnerella vaginalis</t>
        </is>
      </c>
      <c r="M247" s="62" t="inlineStr">
        <is>
          <t>ข</t>
        </is>
      </c>
      <c r="N247" s="78" t="inlineStr">
        <is>
          <t xml:space="preserve">✅ คำตอบที่ถูกต้อง: ข้อ ข. Trichomonas vaginalis
🎯 ทำไมข้อนี้ถึงถูก:
🔍 ข้ออื่นผิดเพราะอะไร:
</t>
        </is>
      </c>
      <c r="O247" s="78" t="inlineStr">
        <is>
          <t>[SOURCE: Pharma Plus เล่มม่วง 2 - ข้อสอบย้อนหลังปี 2558 วันที่ 2 ข้อ 31]</t>
        </is>
      </c>
    </row>
    <row r="248" ht="24" customHeight="1" s="49">
      <c r="A248" s="62" t="n">
        <v>222</v>
      </c>
      <c r="B248" s="62" t="inlineStr">
        <is>
          <t>ข้อสอบเก่า</t>
        </is>
      </c>
      <c r="C248" s="62" t="inlineStr">
        <is>
          <t>2558</t>
        </is>
      </c>
      <c r="D248" s="62" t="inlineStr">
        <is>
          <t>Clinic</t>
        </is>
      </c>
      <c r="E248" s="78" t="inlineStr">
        <is>
          <t>Sexually Transmitted Infections (STIs)</t>
        </is>
      </c>
      <c r="F248" s="78" t="inlineStr">
        <is>
          <t>Transmission route and risk factors of Trichomoniasis</t>
        </is>
      </c>
      <c r="G248" s="78"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ปัจจัยเสี่ยงของผู้ป่วยรายนี้คือ</t>
        </is>
      </c>
      <c r="H248" s="78" t="inlineStr">
        <is>
          <t>ใช้น้ำยาสวนล้าง</t>
        </is>
      </c>
      <c r="I248" s="78" t="inlineStr">
        <is>
          <t>รับประทาน amoxicillin</t>
        </is>
      </c>
      <c r="J248" s="78" t="inlineStr">
        <is>
          <t>ประวัติมีเพศสัมพันธ์</t>
        </is>
      </c>
      <c r="K248" s="78" t="inlineStr">
        <is>
          <t>normal flora ในช่องคลอดลดลง</t>
        </is>
      </c>
      <c r="L248" s="78" t="inlineStr">
        <is>
          <t>ไม่มีข้อใดถูกต้อง</t>
        </is>
      </c>
      <c r="M248" s="62" t="inlineStr">
        <is>
          <t>ค</t>
        </is>
      </c>
      <c r="N248" s="78" t="inlineStr">
        <is>
          <t xml:space="preserve">✅ คำตอบที่ถูกต้อง: ข้อ ค. ประวัติมีเพศสัมพันธ์
🎯 ทำไมข้อนี้ถึงถูก:
🔍 ข้ออื่นผิดเพราะอะไร:
</t>
        </is>
      </c>
      <c r="O248" s="78" t="inlineStr">
        <is>
          <t>[SOURCE: Pharma Plus เล่มม่วง 2 - ข้อสอบย้อนหลังปี 2558 วันที่ 2 ข้อ 32]</t>
        </is>
      </c>
    </row>
    <row r="249" ht="24" customHeight="1" s="49">
      <c r="A249" s="62" t="n">
        <v>223</v>
      </c>
      <c r="B249" s="62" t="inlineStr">
        <is>
          <t>ข้อสอบเก่า</t>
        </is>
      </c>
      <c r="C249" s="62" t="inlineStr">
        <is>
          <t>2558</t>
        </is>
      </c>
      <c r="D249" s="62" t="inlineStr">
        <is>
          <t>Clinic</t>
        </is>
      </c>
      <c r="E249" s="78" t="inlineStr">
        <is>
          <t>Sexually Transmitted Infections (STIs)</t>
        </is>
      </c>
      <c r="F249" s="78" t="inlineStr">
        <is>
          <t>Antiparasitic treatment of Trichomoniasis</t>
        </is>
      </c>
      <c r="G249" s="78"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ยาที่รักษาผู้ป่วยรายนี้</t>
        </is>
      </c>
      <c r="H249" s="78" t="inlineStr">
        <is>
          <t>Cotrimoxazole</t>
        </is>
      </c>
      <c r="I249" s="78" t="inlineStr">
        <is>
          <t>Metronidazole</t>
        </is>
      </c>
      <c r="J249" s="78" t="inlineStr">
        <is>
          <t>Norfloxacin</t>
        </is>
      </c>
      <c r="K249" s="78" t="inlineStr">
        <is>
          <t>Clotrimazole</t>
        </is>
      </c>
      <c r="L249" s="78" t="inlineStr">
        <is>
          <t>Ciprofloxacin</t>
        </is>
      </c>
      <c r="M249" s="62" t="inlineStr">
        <is>
          <t>ข</t>
        </is>
      </c>
      <c r="N249" s="78" t="inlineStr">
        <is>
          <t xml:space="preserve">✅ คำตอบที่ถูกต้อง: ข้อ ข. Metronidazole
🎯 ทำไมข้อนี้ถึงถูก:
🔍 ข้ออื่นผิดเพราะอะไร:
</t>
        </is>
      </c>
      <c r="O249" s="78" t="inlineStr">
        <is>
          <t>[SOURCE: Pharma Plus เล่มม่วง 2 - ข้อสอบย้อนหลังปี 2558 วันที่ 2 ข้อ 33]</t>
        </is>
      </c>
    </row>
    <row r="250" ht="24" customHeight="1" s="49">
      <c r="A250" s="62" t="n">
        <v>224</v>
      </c>
      <c r="B250" s="62" t="inlineStr">
        <is>
          <t>ข้อสอบเก่า</t>
        </is>
      </c>
      <c r="C250" s="62" t="inlineStr">
        <is>
          <t>2558</t>
        </is>
      </c>
      <c r="D250" s="62" t="inlineStr">
        <is>
          <t>Clinic</t>
        </is>
      </c>
      <c r="E250" s="78" t="inlineStr">
        <is>
          <t>Antifungal Pharmacology</t>
        </is>
      </c>
      <c r="F250" s="78" t="inlineStr">
        <is>
          <t>Mechanism of Action of Triazole Antifungals</t>
        </is>
      </c>
      <c r="G250" s="78" t="inlineStr">
        <is>
          <t>[กรณีศึกษา 5 (ต่อเนื่อง)]
2 เดือนต่อมาผู้ป่วยไปพบแพทย์ อีกครั้งแพทย์วินิจฉัยเป็นตกขาวจากเชื้อรา และให้ รับประทาน fluconazole
คำถาม: ข้อใดเป็นกลไกการออกฤทธิ์ของ fluconazole</t>
        </is>
      </c>
      <c r="H250" s="78" t="inlineStr">
        <is>
          <t>ยับยั้งการสร้างส่วนประกอบของผนังเซลล์</t>
        </is>
      </c>
      <c r="I250" s="78" t="inlineStr">
        <is>
          <t>ยับยั้งการสร้าง squalene epoxidase</t>
        </is>
      </c>
      <c r="J250" s="78" t="inlineStr">
        <is>
          <t>ยับยั้งการสร้างส่วนประกอบของเยื่อหุ้มเซลล์</t>
        </is>
      </c>
      <c r="K250" s="78" t="inlineStr">
        <is>
          <t>ยับยั้งกระบวนการ mitosis</t>
        </is>
      </c>
      <c r="L250" s="78" t="inlineStr">
        <is>
          <t>ยับยั้งการสร้าง ribosome</t>
        </is>
      </c>
      <c r="M250" s="62" t="inlineStr">
        <is>
          <t>ค</t>
        </is>
      </c>
      <c r="N250" s="78" t="inlineStr">
        <is>
          <t xml:space="preserve">✅ คำตอบที่ถูกต้อง: ข้อ ค. ยับยั้งการสร้างส่วนประกอบของเยื่อหุ้มเซลล์
🎯 ทำไมข้อนี้ถึงถูก:
🔍 ข้ออื่นผิดเพราะอะไร:
</t>
        </is>
      </c>
      <c r="O250" s="78" t="inlineStr">
        <is>
          <t>[SOURCE: Pharma Plus เล่มม่วง 2 - ข้อสอบย้อนหลังปี 2558 วันที่ 2 ข้อ 35]</t>
        </is>
      </c>
    </row>
    <row r="251" ht="24" customHeight="1" s="49">
      <c r="A251" s="62" t="n">
        <v>225</v>
      </c>
      <c r="B251" s="62" t="inlineStr">
        <is>
          <t>ข้อสอบเก่า</t>
        </is>
      </c>
      <c r="C251" s="62" t="inlineStr">
        <is>
          <t>2558</t>
        </is>
      </c>
      <c r="D251" s="62" t="inlineStr">
        <is>
          <t>Clinic</t>
        </is>
      </c>
      <c r="E251" s="78" t="inlineStr">
        <is>
          <t>HIV/AIDS and Antiretroviral Therapy</t>
        </is>
      </c>
      <c r="F251" s="78" t="inlineStr">
        <is>
          <t>Protease Inhibitors / Ritonavir Booster CYP3A4 Inhibition and Ergotism Risk</t>
        </is>
      </c>
      <c r="G251" s="78"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ยา Lopinavir/ritonavir ทำปฏิกิริยากับยา Ergotamine (Cafergot) ผ่านกลไกทางเภสัชจลนศาสตร์ใด</t>
        </is>
      </c>
      <c r="H251" s="78" t="inlineStr">
        <is>
          <t>เพิ่มการ metabolism ของ ergotamine</t>
        </is>
      </c>
      <c r="I251" s="78" t="inlineStr">
        <is>
          <t>เพิ่มการ ขับออกของ ergotamine</t>
        </is>
      </c>
      <c r="J251" s="78" t="inlineStr">
        <is>
          <t>ลดการ metabolism ของ ergotamine</t>
        </is>
      </c>
      <c r="K251" s="78" t="inlineStr">
        <is>
          <t>ลดการ ขับออกของ ergotamine</t>
        </is>
      </c>
      <c r="L251" s="78" t="inlineStr">
        <is>
          <t>เพิ่มการดูดซึม ergotamine</t>
        </is>
      </c>
      <c r="M251" s="62" t="inlineStr">
        <is>
          <t>ค</t>
        </is>
      </c>
      <c r="N251" s="78" t="inlineStr">
        <is>
          <t xml:space="preserve">✅ คำตอบที่ถูกต้อง: ข้อ ค. ลดการ metabolism ของ ergotamine
🎯 ทำไมข้อนี้ถึงถูก:
🔍 ข้ออื่นผิดเพราะอะไร:
</t>
        </is>
      </c>
      <c r="O251" s="78" t="inlineStr">
        <is>
          <t>[SOURCE: Pharma Plus เล่มม่วง 2 - ข้อสอบย้อนหลังปี 2558 วันที่ 2 ข้อ 70]</t>
        </is>
      </c>
    </row>
    <row r="252" ht="24" customHeight="1" s="49">
      <c r="A252" s="62" t="n">
        <v>226</v>
      </c>
      <c r="B252" s="62" t="inlineStr">
        <is>
          <t>ข้อสอบเก่า</t>
        </is>
      </c>
      <c r="C252" s="62" t="inlineStr">
        <is>
          <t>2558</t>
        </is>
      </c>
      <c r="D252" s="62" t="inlineStr">
        <is>
          <t>Clinic</t>
        </is>
      </c>
      <c r="E252" s="78" t="inlineStr">
        <is>
          <t>Immunization and Vaccines</t>
        </is>
      </c>
      <c r="F252" s="78" t="inlineStr">
        <is>
          <t>Post-Exposure Prophylaxis for Category III Rabies Bite and Tetanus Prevention</t>
        </is>
      </c>
      <c r="G252" s="78" t="inlineStr">
        <is>
          <t>[กรณีศึกษา 11]
เด็กอายุ 5 ขวบถูกสุนัขกัดที่น่องหลายแผล มีแผลลึก ไม่ทราบประวัติฉีดวัคซีน
คำถาม: เด็กรายนี้ควรได้รับวัคซีนและชีววัตถุใดในการดูแลรักษาหลังสัมผัสโรค (Post-Exposure Prophylaxis)</t>
        </is>
      </c>
      <c r="H252" s="78" t="inlineStr">
        <is>
          <t>Rabies</t>
        </is>
      </c>
      <c r="I252" s="78" t="inlineStr">
        <is>
          <t>Tetanus</t>
        </is>
      </c>
      <c r="J252" s="78" t="inlineStr">
        <is>
          <t>RIG</t>
        </is>
      </c>
      <c r="K252" s="78" t="inlineStr">
        <is>
          <t>Rabies, RIG</t>
        </is>
      </c>
      <c r="L252" s="78" t="inlineStr">
        <is>
          <t>Rabies, RIG, tetanus</t>
        </is>
      </c>
      <c r="M252" s="62" t="inlineStr">
        <is>
          <t>จ</t>
        </is>
      </c>
      <c r="N252" s="78" t="inlineStr">
        <is>
          <t xml:space="preserve">✅ คำตอบที่ถูกต้อง: ข้อ จ. Rabies, RIG, tetanus
🎯 ทำไมข้อนี้ถึงถูก:
🔍 ข้ออื่นผิดเพราะอะไร:
</t>
        </is>
      </c>
      <c r="O252" s="78" t="inlineStr">
        <is>
          <t>[SOURCE: Pharma Plus เล่มม่วง 2 - ข้อสอบย้อนหลังปี 2558 วันที่ 2 ข้อ 74]</t>
        </is>
      </c>
    </row>
    <row r="253" ht="24" customHeight="1" s="49">
      <c r="A253" s="62" t="n">
        <v>227</v>
      </c>
      <c r="B253" s="62" t="inlineStr">
        <is>
          <t>ข้อสอบเก่า</t>
        </is>
      </c>
      <c r="C253" s="62" t="inlineStr">
        <is>
          <t>2558</t>
        </is>
      </c>
      <c r="D253" s="62" t="inlineStr">
        <is>
          <t>Clinic</t>
        </is>
      </c>
      <c r="E253" s="78" t="inlineStr">
        <is>
          <t>Immunization and Vaccines</t>
        </is>
      </c>
      <c r="F253" s="78" t="inlineStr">
        <is>
          <t>Rabies Immunoglobulin Administration, Skin Testing, and Dosing Routes</t>
        </is>
      </c>
      <c r="G253" s="78" t="inlineStr">
        <is>
          <t>[กรณีศึกษา 11]
เด็กอายุ 5 ขวบถูกสุนัขกัดที่น่องหลายแผล มีแผลลึก ไม่ทราบประวัติฉีดวัคซีน
คำถาม: ข้อใดถูกต้องเกี่ยวกับการบริหารชีววัตถุป้องกันโรคพิษสุนัขบ้า</t>
        </is>
      </c>
      <c r="H253" s="78" t="inlineStr">
        <is>
          <t>ฉีด ERIG ต้องทำ skin test</t>
        </is>
      </c>
      <c r="I253" s="78" t="inlineStr">
        <is>
          <t>ฉีด ERIG ที่ต้นแขนคนละข้างกับที่ ฉีด rabies</t>
        </is>
      </c>
      <c r="J253" s="78" t="inlineStr">
        <is>
          <t>ฉีด rabies แบบ ID ใช้ปริมาณวัคซีนมากกว่า IM</t>
        </is>
      </c>
      <c r="K253" s="78" t="inlineStr">
        <is>
          <t>วัคซีนทุกยี่ห้อสามารถใช้แทนกันได้</t>
        </is>
      </c>
      <c r="L253" s="78" t="inlineStr">
        <is>
          <t>ไม่มีข้อใดถูก</t>
        </is>
      </c>
      <c r="M253" s="62" t="inlineStr">
        <is>
          <t>ก</t>
        </is>
      </c>
      <c r="N253" s="78" t="inlineStr">
        <is>
          <t xml:space="preserve">✅ คำตอบที่ถูกต้อง: ข้อ ก. ฉีด ERIG ต้องทำ skin test
🎯 ทำไมข้อนี้ถึงถูก:
🔍 ข้ออื่นผิดเพราะอะไร:
</t>
        </is>
      </c>
      <c r="O253" s="78" t="inlineStr">
        <is>
          <t>[SOURCE: Pharma Plus เล่มม่วง 2 - ข้อสอบย้อนหลังปี 2558 วันที่ 2 ข้อ 75]</t>
        </is>
      </c>
    </row>
    <row r="254" ht="24" customHeight="1" s="49">
      <c r="A254" s="62" t="n">
        <v>228</v>
      </c>
      <c r="B254" s="62" t="inlineStr">
        <is>
          <t>ข้อสอบเก่า</t>
        </is>
      </c>
      <c r="C254" s="62" t="inlineStr">
        <is>
          <t>2558</t>
        </is>
      </c>
      <c r="D254" s="62" t="inlineStr">
        <is>
          <t>Clinic</t>
        </is>
      </c>
      <c r="E254" s="78" t="inlineStr">
        <is>
          <t>Immunization and Vaccines</t>
        </is>
      </c>
      <c r="F254" s="78" t="inlineStr">
        <is>
          <t>Pediatric Tetanus/DTP Immunization Schedule for Unvaccinated Children</t>
        </is>
      </c>
      <c r="G254" s="78" t="inlineStr">
        <is>
          <t>[กรณีศึกษา 11]
เด็กอายุ 5 ขวบถูกสุนัขกัดที่น่องหลายแผล มีแผลลึก ไม่ทราบประวัติฉีดวัคซีน
คำถาม: ข้อใดถูกต้องเกี่ยวกับการฉีดวัคซีนป้องกันบาดทะยักในผู้ป่วยรายนี้ที่ไม่ทราบประวัติการได้รับวัคซีนมาก่อน</t>
        </is>
      </c>
      <c r="H254" s="78" t="inlineStr">
        <is>
          <t>ฉีดเข็มเดียว</t>
        </is>
      </c>
      <c r="I254" s="78" t="inlineStr">
        <is>
          <t>ฉีดเดือนที่ 0 - 1 - 6</t>
        </is>
      </c>
      <c r="J254" s="78" t="inlineStr">
        <is>
          <t>ฉีดใหม่ทั้งหมด 5 เข็ม</t>
        </is>
      </c>
      <c r="K254" s="78" t="inlineStr">
        <is>
          <t>ฉีดเดือนที่ 0, 1</t>
        </is>
      </c>
      <c r="L254" s="78" t="inlineStr">
        <is>
          <t>ฉีดพร้อมกับ rabies</t>
        </is>
      </c>
      <c r="M254" s="62" t="inlineStr">
        <is>
          <t>ค</t>
        </is>
      </c>
      <c r="N254" s="78" t="inlineStr">
        <is>
          <t xml:space="preserve">✅ คำตอบที่ถูกต้อง: ข้อ ค. ฉีดใหม่ทั้งหมด 5 เข็ม
🎯 ทำไมข้อนี้ถึงถูก:
🔍 ข้ออื่นผิดเพราะอะไร:
</t>
        </is>
      </c>
      <c r="O254" s="78" t="inlineStr">
        <is>
          <t>[SOURCE: Pharma Plus เล่มม่วง 2 - ข้อสอบย้อนหลังปี 2558 วันที่ 2 ข้อ 77]</t>
        </is>
      </c>
    </row>
    <row r="255" ht="24" customHeight="1" s="49">
      <c r="A255" s="62" t="n">
        <v>229</v>
      </c>
      <c r="B255" s="62" t="inlineStr">
        <is>
          <t>ข้อสอบเก่า</t>
        </is>
      </c>
      <c r="C255" s="62" t="inlineStr">
        <is>
          <t>2558</t>
        </is>
      </c>
      <c r="D255" s="62" t="inlineStr">
        <is>
          <t>Product</t>
        </is>
      </c>
      <c r="E255" s="78" t="inlineStr">
        <is>
          <t>Immunization and Biologicals</t>
        </is>
      </c>
      <c r="F255" s="78" t="inlineStr">
        <is>
          <t>Vaccine Types and Technologies: Inactivated/Killed Viral Vaccines</t>
        </is>
      </c>
      <c r="G255" s="78" t="inlineStr">
        <is>
          <t>[กรณีศึกษา 11]
เด็กอายุ 5 ขวบถูกสุนัขกัดที่น่องหลายแผล มีแผลลึก ไม่ทราบประวัติฉีดวัคซีน
คำถาม: วัคซีนป้องกันโรคพิษสุนัขบ้าที่ใช้ในมนุษย์ (Rabies vaccine เช่น PCECV, PVRV) จัดเป็นวัคซีนประเภทใด</t>
        </is>
      </c>
      <c r="H255" s="78" t="inlineStr">
        <is>
          <t>Lived vaccine</t>
        </is>
      </c>
      <c r="I255" s="78" t="inlineStr">
        <is>
          <t>Toxoid</t>
        </is>
      </c>
      <c r="J255" s="78" t="inlineStr">
        <is>
          <t>Adjuvant</t>
        </is>
      </c>
      <c r="K255" s="78" t="inlineStr">
        <is>
          <t>Killed vaccine</t>
        </is>
      </c>
      <c r="L255" s="78" t="inlineStr">
        <is>
          <t>Acellular</t>
        </is>
      </c>
      <c r="M255" s="62" t="inlineStr">
        <is>
          <t>ง</t>
        </is>
      </c>
      <c r="N255" s="78" t="inlineStr">
        <is>
          <t xml:space="preserve">✅ คำตอบที่ถูกต้อง: ข้อ ง. Killed vaccine
🎯 ทำไมข้อนี้ถึงถูก:
🔍 ข้ออื่นผิดเพราะอะไร:
</t>
        </is>
      </c>
      <c r="O255" s="78" t="inlineStr">
        <is>
          <t>[SOURCE: Pharma Plus เล่มม่วง 2 - ข้อสอบย้อนหลังปี 2558 วันที่ 2 ข้อ 79]</t>
        </is>
      </c>
    </row>
    <row r="256" ht="24" customHeight="1" s="49">
      <c r="A256" s="62" t="n">
        <v>230</v>
      </c>
      <c r="B256" s="78" t="inlineStr">
        <is>
          <t>[กรณีศึกษา]
ชายอายุ 25 ปี มีตุ่มน้ำใสที่อวัยวะเพศ มีอาการแสบร้อน คัน เป็นมาแล้ว 2 วัน ซักประวัติเพิ่มเติมพบว่าพักผ่อนน้อย
คำถาม: จากอาการผู้ป่วยเกิดจากการติดเชื้อใด</t>
        </is>
      </c>
      <c r="C256" s="62" t="inlineStr"/>
      <c r="D256" s="78" t="inlineStr">
        <is>
          <t>Varicella zoster</t>
        </is>
      </c>
      <c r="E256" s="78" t="inlineStr">
        <is>
          <t>Neisseria gonorrhoeae</t>
        </is>
      </c>
      <c r="F256" s="78" t="inlineStr">
        <is>
          <t>Chlamydia trachomatis</t>
        </is>
      </c>
      <c r="G256" s="78" t="inlineStr">
        <is>
          <t>HSV1</t>
        </is>
      </c>
      <c r="H256" s="78" t="inlineStr">
        <is>
          <t>HSV2</t>
        </is>
      </c>
      <c r="I256" s="62" t="inlineStr">
        <is>
          <t>5</t>
        </is>
      </c>
      <c r="J256" s="78" t="inlineStr">
        <is>
          <t>✅ คำตอบที่ถูกต้อง: ข้อ จ. HSV2
🎯 ทำไมข้อนี้ถึงถูก:
ตุ่มน้ำใส (vesicles on erythematous base) บริเวณอวัยวะเพศที่มีอาการแสบร้อน คัน สัมพันธ์กับภาวะร่างกายอ่อนแอพักผ่อนน้อย เป็นลักษณะทางคลินิกจำเพาะของ genital herpes ซึ่งสาเหตุหลักเกิดจากเชื้อ Herpes simplex virus type 2 (HSV-2)
🔍 ข้ออื่นผิดเพราะอะไร:
• • ข้อ ก.: Varicella zoster virus (VZV) ก่อให้เกิดโรคอีสุกอีใส (chickenpox) หรือโรคงูสวัด (herpes zoster) ซึ่งจะกระจายตามแนว dermatome ของร่างกาย
• ข้อ ข.: Neisseria gonorrhoeae ก่อโรคหนองในแท้ (gonorrhea) มีอาการปัสสาวะแสบขัดและมีหนองไหลจากท่อปัสสาวะ ไม่ได้แสดงเป็นกลุ่มตุ่มน้ำใส
• ข้อ ค.: Chlamydia trachomatis ก่อโรคหนองในเทียม มีมูกใสหรือปัสสาวะแสบขัดเล็กน้อย ไม่เกิดแผลตุ่มน้ำใส
• ข้อ ง.: HSV-1 มักก่อโรคเริมบริเวณริมฝีปากและช่องปาก (herpes labialis) เป็นหลัก แม้จะพบที่อวัยวะเพศได้แต่น้อยกว่า HSV-2</t>
        </is>
      </c>
      <c r="K256" s="62" t="inlineStr"/>
      <c r="L256" s="78" t="inlineStr">
        <is>
          <t>Sexually Transmitted Infections</t>
        </is>
      </c>
      <c r="M256" s="62" t="inlineStr">
        <is>
          <t>Clinic</t>
        </is>
      </c>
      <c r="N256" s="78" t="inlineStr">
        <is>
          <t>[SOURCE: Pharma Plus เล่มม่วง 2 - ข้อสอบย้อนหลัง PLE-CC1 ปี 2564 วันที่ 1 ข้อ 16]</t>
        </is>
      </c>
      <c r="O256" s="62" t="inlineStr">
        <is>
          <t>ข้อสอบเก่า</t>
        </is>
      </c>
      <c r="P256" s="62" t="inlineStr">
        <is>
          <t>2564</t>
        </is>
      </c>
    </row>
    <row r="257" ht="24" customHeight="1" s="49">
      <c r="A257" s="62" t="n">
        <v>231</v>
      </c>
      <c r="B257" s="78" t="inlineStr">
        <is>
          <t>เริมที่อวัยวะเพศ (genital herpes) การรักษาควรใช้ขนาดยาตามข้อใด</t>
        </is>
      </c>
      <c r="C257" s="62" t="inlineStr"/>
      <c r="D257" s="78" t="inlineStr">
        <is>
          <t>Valacyclovir 1 g OD 5 d</t>
        </is>
      </c>
      <c r="E257" s="78" t="inlineStr">
        <is>
          <t>Acyclovir 400 mg TID 7-10 d</t>
        </is>
      </c>
      <c r="F257" s="78" t="inlineStr">
        <is>
          <t>Acyclovir 200 mg TID 7-14 d</t>
        </is>
      </c>
      <c r="G257" s="78" t="inlineStr">
        <is>
          <t>Famciclovir 1 g OD 5 d</t>
        </is>
      </c>
      <c r="H257" s="78" t="inlineStr">
        <is>
          <t>Famciclovir 125 mg BID 7-10 d</t>
        </is>
      </c>
      <c r="I257" s="62" t="inlineStr">
        <is>
          <t>2</t>
        </is>
      </c>
      <c r="J257" s="78" t="inlineStr">
        <is>
          <t>✅ คำตอบที่ถูกต้อง: ข้อ ข. Acyclovir 400 mg TID 7-10 d
🎯 ทำไมข้อนี้ถึงถูก:
ตามแนวทางการรักษาของ CDC และสมาคมโรคติดเชื้อ ขนาดยามาตรฐานสำหรับ initial episode ของ genital herpes คือ Acyclovir 400 mg TID นาน 7-10 วัน (หรือ Acyclovir 200 mg 5 times daily นาน 7-10 วัน หรือ Valacyclovir 1 g BID นาน 7-10 วัน)
🔍 ข้ออื่นผิดเพราะอะไร:
• • ข้อ ก.: Valacyclovir สำหรับ initial genital herpes ต้องให้ขนาด 1 g BID นาน 7-10 วัน การให้ 1 g OD วันละครั้งสั้นเกินไปและขนาดยาไม่เพียงพอ
• ข้อ ค.: Acyclovir 200 mg หากจะใช้ต้องรับประทานวันละ 5 ครั้ง (5 times daily) ทุก 4 ชั่วโมง ไม่ใช่ TID (วันละ 3 ครั้ง)
• ข้อ ง.: Famciclovir ขนาดมาตรฐานสำหรับ genital herpes คือ 250 mg TID นาน 7-10 วัน ไม่ใช้ 1 g OD
• ข้อ จ.: Famciclovir 125 mg BID เป็นขนาดยาสำหรับ recurrent episode ไม่ใช่ขนาดยาหลักของการรักษาแบบเต็มรูปแบบ</t>
        </is>
      </c>
      <c r="K257" s="62" t="inlineStr"/>
      <c r="L257" s="78" t="inlineStr">
        <is>
          <t>Sexually Transmitted Infections</t>
        </is>
      </c>
      <c r="M257" s="62" t="inlineStr">
        <is>
          <t>Clinic</t>
        </is>
      </c>
      <c r="N257" s="78" t="inlineStr">
        <is>
          <t>[SOURCE: Pharma Plus เล่มม่วง 2 - ข้อสอบย้อนหลัง PLE-CC1 ปี 2564 วันที่ 1 ข้อ 19]</t>
        </is>
      </c>
      <c r="O257" s="62" t="inlineStr">
        <is>
          <t>ข้อสอบเก่า</t>
        </is>
      </c>
      <c r="P257" s="62" t="inlineStr">
        <is>
          <t>2564</t>
        </is>
      </c>
    </row>
    <row r="258" ht="24" customHeight="1" s="49">
      <c r="A258" s="62" t="n">
        <v>232</v>
      </c>
      <c r="B258" s="78" t="inlineStr">
        <is>
          <t>[กรณีศึกษา]
คนไข้อายุ 10 ปี มีอาการเจ็บคอ ตรวจพบคอแดงมีจุดหนองที่ต่อมทอนซิล ไข้สูง ไม่มีอาการไอ เข้าได้กับภาวะ Group A Streptococcal pharyngotonsillitis
คำถาม: คนไข้อายุ 10 ปี เจ็บคอ มีหนอง ไข้สูง ไม่ไอ ควรได้รับยาอะไรรักษา</t>
        </is>
      </c>
      <c r="C258" s="62" t="inlineStr"/>
      <c r="D258" s="78" t="inlineStr">
        <is>
          <t>ฟ้าทะลายโจร</t>
        </is>
      </c>
      <c r="E258" s="78" t="inlineStr">
        <is>
          <t>Erythromycin</t>
        </is>
      </c>
      <c r="F258" s="78" t="inlineStr">
        <is>
          <t>Clindamycin</t>
        </is>
      </c>
      <c r="G258" s="78" t="inlineStr">
        <is>
          <t>Ciprofloxacin</t>
        </is>
      </c>
      <c r="H258" s="78" t="inlineStr">
        <is>
          <t>Amoxicillin</t>
        </is>
      </c>
      <c r="I258" s="62" t="inlineStr">
        <is>
          <t>5</t>
        </is>
      </c>
      <c r="J258" s="78" t="inlineStr">
        <is>
          <t>✅ คำตอบที่ถูกต้อง: ข้อ จ. Amoxicillin
🎯 ทำไมข้อนี้ถึงถูก:
ผู้ป่วยมี Centor score สูง (tonsillar exudate, fever, absence of cough, age 10) เข้าได้กับการติดเชื้อ Group A Streptococcus (Streptococcus pyogenes) ยาปฏิชีวนะทางเลือกแรก (drug of choice) คือ Amoxicillin (หรือ Penicillin V) เป็นเวลา 10 วัน
🔍 ข้ออื่นผิดเพราะอะไร:
• • ข้อ ก.: ฟ้าทะลายโจรใช้บรรเทาอาการหวัดทั่วไปที่เกิดจากเชื้อไวรัส แต่ไม่สามารถกำจัดเชื้อ Group A Streptococcus เพื่อป้องกัน rheumatic fever ได้
• ข้อ ข.: Erythromycin เป็นทางเลือกสำรองในผู้ที่แพ้ penicillin อย่างรุนแรง ไม่ใช่ first-line therapy และมีผลข้างเคียงทางเดินอาหารสูง
• ข้อ ค.: Clindamycin สำรองไว้ใช้กรณีแพ้ penicillin รุนแรง หรือการติดเชื้อซ้ำซาก ไม่ใช่ยาอันดับแรก
• ข้อ ง.: Ciprofloxacin เป็น fluoroquinolone ซึ่งห้ามใช้เป็น first-line ในเด็ก และมีฤทธิ์ต้านเชื้อ Streptococcus pyogenes ไม่ดี</t>
        </is>
      </c>
      <c r="K258" s="62" t="inlineStr"/>
      <c r="L258" s="78" t="inlineStr">
        <is>
          <t>Upper Respiratory Tract Infections</t>
        </is>
      </c>
      <c r="M258" s="62" t="inlineStr">
        <is>
          <t>Clinic</t>
        </is>
      </c>
      <c r="N258" s="78" t="inlineStr">
        <is>
          <t>[SOURCE: Pharma Plus เล่มม่วง 2 - ข้อสอบย้อนหลัง PLE-CC1 ปี 2564 วันที่ 1 ข้อ 22]</t>
        </is>
      </c>
      <c r="O258" s="62" t="inlineStr">
        <is>
          <t>ข้อสอบเก่า</t>
        </is>
      </c>
      <c r="P258" s="62" t="inlineStr">
        <is>
          <t>2564</t>
        </is>
      </c>
    </row>
    <row r="259" ht="24" customHeight="1" s="49">
      <c r="A259" s="62" t="n">
        <v>233</v>
      </c>
      <c r="B259" s="78" t="inlineStr">
        <is>
          <t>[กรณีศึกษา]
คนไข้อายุ 10 ปี เจ็บคอ มีหนอง ไข้สูง ไม่ไอ ได้รับยาปฏิชีวนะรักษาเป็นเวลา 10 วัน
คำถาม: ข้อใดไม่ใช่เหตุผลในการให้ยาปฏิชีวนะ เพื่อรักษาคอหอยอักเสบเฉียบพลันเป็นเวลา 10 วัน</t>
        </is>
      </c>
      <c r="C259" s="62" t="inlineStr"/>
      <c r="D259" s="78" t="inlineStr">
        <is>
          <t>ป้องกันกลับมาเป็นซ้ำ</t>
        </is>
      </c>
      <c r="E259" s="78" t="inlineStr">
        <is>
          <t>ป้องกันการล้มเหลวในการรักษา</t>
        </is>
      </c>
      <c r="F259" s="78" t="inlineStr">
        <is>
          <t>กำจัดเชื้อให้หมด</t>
        </is>
      </c>
      <c r="G259" s="78" t="inlineStr">
        <is>
          <t>ป้องกันไข้รูมาติก</t>
        </is>
      </c>
      <c r="H259" s="78" t="inlineStr">
        <is>
          <t>เพื่อใช้ยาในขนาดต่ำเพื่อลดอาการไม่พึงประสงค์</t>
        </is>
      </c>
      <c r="I259" s="62" t="inlineStr">
        <is>
          <t>5</t>
        </is>
      </c>
      <c r="J259" s="78" t="inlineStr">
        <is>
          <t>✅ คำตอบที่ถูกต้อง: ข้อ จ. เพื่อใช้ยาในขนาดต่ำเพื่อลดอาการไม่พึงประสงค์
🎯 ทำไมข้อนี้ถึงถูก:
การรักษา GAS pharyngitis ต้องให้ยาปฏิชีวนะในขนาดการรักษามาตรฐานเต็มขนาด (standard full dose) เพื่อกำจัดเชื้อให้หมด ไม่ใช่การลดขนาดยาลงให้ต่ำเพื่อลดผลข้างเคียง
🔍 ข้ออื่นผิดเพราะอะไร:
• • ข้อ ก.: การให้ยาครบ 10 วันมีเป้าหมายเพื่อป้องกันการกลับเป็นซ้ำ (prevention of recurrent infection)
• ข้อ ข.: การรับประทานยาครบกำหนดช่วยป้องกัน treatment failure และลดอัตราการดื้อยา
• ข้อ ค.: จำเป็นต้องให้ยาครบ 10 วันเพื่อให้เกิด microbiological eradication กำจัดเชื้อแบคทีเรียจากคอหอยให้หมดสิ้น
• ข้อ ง.: วัตถุประสงค์ที่สำคัญที่สุดทางคลินิกของการรักษา GAS นาน 10 วันคือการป้องกันภาวะแทรกซ้อนไข้รูมาติกเฉียบพลัน (acute rheumatic fever)</t>
        </is>
      </c>
      <c r="K259" s="62" t="inlineStr"/>
      <c r="L259" s="78" t="inlineStr">
        <is>
          <t>Upper Respiratory Tract Infections</t>
        </is>
      </c>
      <c r="M259" s="62" t="inlineStr">
        <is>
          <t>Clinic</t>
        </is>
      </c>
      <c r="N259" s="78" t="inlineStr">
        <is>
          <t>[SOURCE: Pharma Plus เล่มม่วง 2 - ข้อสอบย้อนหลัง PLE-CC1 ปี 2564 วันที่ 1 ข้อ 23]</t>
        </is>
      </c>
      <c r="O259" s="62" t="inlineStr">
        <is>
          <t>ข้อสอบเก่า</t>
        </is>
      </c>
      <c r="P259" s="62" t="inlineStr">
        <is>
          <t>2564</t>
        </is>
      </c>
    </row>
    <row r="260" ht="24" customHeight="1" s="49">
      <c r="A260" s="62" t="n">
        <v>234</v>
      </c>
      <c r="B260" s="78" t="inlineStr">
        <is>
          <t>Pharyngitis ที่เป็นสาเหตุจากแบคทีเรียที่พบบ่อยและสำคัญที่สุดเกิดจากเชื้ออะไร</t>
        </is>
      </c>
      <c r="C260" s="62" t="inlineStr"/>
      <c r="D260" s="78" t="inlineStr">
        <is>
          <t>Streptococcus pneumoniae</t>
        </is>
      </c>
      <c r="E260" s="78" t="inlineStr">
        <is>
          <t>Streptococcus pyogenes</t>
        </is>
      </c>
      <c r="F260" s="78" t="inlineStr">
        <is>
          <t>Staphylococcus aureus</t>
        </is>
      </c>
      <c r="G260" s="78" t="inlineStr">
        <is>
          <t>H. influenzae</t>
        </is>
      </c>
      <c r="H260" s="78" t="inlineStr">
        <is>
          <t>Staphylococcus saprophyticus</t>
        </is>
      </c>
      <c r="I260" s="62" t="inlineStr">
        <is>
          <t>2</t>
        </is>
      </c>
      <c r="J260" s="78" t="inlineStr">
        <is>
          <t>✅ คำตอบที่ถูกต้อง: ข้อ ข. Streptococcus pyogenes
🎯 ทำไมข้อนี้ถึงถูก:
เชื้อแบคทีเรียที่เป็นสาเหตุหลักของ bacterial pharyngitis และ acute tonsillitis คือ Streptococcus pyogenes หรือ Group A beta-hemolytic Streptococcus (GAS)
🔍 ข้ออื่นผิดเพราะอะไร:
• • ข้อ ก.: Streptococcus pneumoniae เป็นสาเหตุสำคัญของ otitis media, sinusitis และ community-acquired pneumonia แต่ไม่ใช่สาเหตุหลักของ exudative pharyngitis
• ข้อ ค.: Staphylococcus aureus ไม่ใช่สาเหตุหลักของ pharyngitis ในผู้ป่วยทั่วไป
• ข้อ ง.: Haemophilus influenzae มักก่อโรค acute otitis media, sinusitis, epiglottitis หรือ pneumonia
• ข้อ จ.: Staphylococcus saprophyticus เป็นสาเหตุสำคัญของการติดเชื้อทางเดินปัสสาวะ (UTI) ในหญิงวัยเจริญพันธุ์</t>
        </is>
      </c>
      <c r="K260" s="62" t="inlineStr"/>
      <c r="L260" s="78" t="inlineStr">
        <is>
          <t>Upper Respiratory Tract Infections</t>
        </is>
      </c>
      <c r="M260" s="62" t="inlineStr">
        <is>
          <t>Clinic</t>
        </is>
      </c>
      <c r="N260" s="78" t="inlineStr">
        <is>
          <t>[SOURCE: Pharma Plus เล่มม่วง 2 - ข้อสอบย้อนหลัง PLE-CC1 ปี 2564 วันที่ 1 ข้อ 24]</t>
        </is>
      </c>
      <c r="O260" s="62" t="inlineStr">
        <is>
          <t>ข้อสอบเก่า</t>
        </is>
      </c>
      <c r="P260" s="62" t="inlineStr">
        <is>
          <t>2564</t>
        </is>
      </c>
    </row>
    <row r="261" ht="24" customHeight="1" s="49">
      <c r="A261" s="62" t="n">
        <v>235</v>
      </c>
      <c r="B261" s="78" t="inlineStr">
        <is>
          <t>ข้อใดไม่ใช่เกณฑ์ Centor score (Modified Centor / McIsaac Criteria)</t>
        </is>
      </c>
      <c r="C261" s="62" t="inlineStr"/>
      <c r="D261" s="78" t="inlineStr">
        <is>
          <t>มีไข้สูงกว่า 38 องศาเซลเซียส</t>
        </is>
      </c>
      <c r="E261" s="78" t="inlineStr">
        <is>
          <t>ต่อมน้ำเหลืองด้านหน้าคอโต กดเจ็บ</t>
        </is>
      </c>
      <c r="F261" s="78" t="inlineStr">
        <is>
          <t>พบจุดหนองที่ทอนซิล</t>
        </is>
      </c>
      <c r="G261" s="78" t="inlineStr">
        <is>
          <t>อายุ 3-14 ปี</t>
        </is>
      </c>
      <c r="H261" s="78" t="inlineStr">
        <is>
          <t>จาม น้ำมูกไหล</t>
        </is>
      </c>
      <c r="I261" s="62" t="inlineStr">
        <is>
          <t>5</t>
        </is>
      </c>
      <c r="J261" s="78" t="inlineStr">
        <is>
          <t>✅ คำตอบที่ถูกต้อง: ข้อ จ. จาม น้ำมูกไหล
🎯 ทำไมข้อนี้ถึงถูก:
เกณฑ์ Centor score กำหนดให้การไม่มีอาการไอ (absence of cough) เป็นเกณฑ์ได้ 1 คะแนน ส่วนอาการจาม น้ำมูกไหล หรือคัดจมูก เป็นอาการบ่งชี้ถึง viral infection ไม่ได้จัดอยู่ในเกณฑ์บวกของ Centor score
🔍 ข้ออื่นผิดเพราะอะไร:
• • ข้อ ก.: ประวัติมีไข้หรือวัดอุณหภูมิร่างกาย &gt; 38 องศาเซลเซียส (history of fever &gt; 38 C) เป็นเกณฑ์ 1 คะแนนใน Centor score
• ข้อ ข.: ต่อมน้ำเหลืองด้านหน้าลำคอบวมโตและกดเจ็บ (tender anterior cervical adenopathy) เป็นเกณฑ์ 1 คะแนนใน Centor score
• ข้อ ค.: มีหนองหรือฝ้าขาวที่ต่อมทอนซิล (tonsillar exudate or swelling) เป็นเกณฑ์ 1 คะแนนใน Centor score
• ข้อ ง.: ช่วงอายุ 3 ถึง 14 ปี ได้คะแนนบวก 1 คะแนนตามเกณฑ์ Modified Centor / McIsaac criteria</t>
        </is>
      </c>
      <c r="K261" s="62" t="inlineStr"/>
      <c r="L261" s="78" t="inlineStr">
        <is>
          <t>Upper Respiratory Tract Infections</t>
        </is>
      </c>
      <c r="M261" s="62" t="inlineStr">
        <is>
          <t>Clinic</t>
        </is>
      </c>
      <c r="N261" s="78" t="inlineStr">
        <is>
          <t>[SOURCE: Pharma Plus เล่มม่วง 2 - ข้อสอบย้อนหลัง PLE-CC1 ปี 2564 วันที่ 1 ข้อ 25]</t>
        </is>
      </c>
      <c r="O261" s="62" t="inlineStr">
        <is>
          <t>ข้อสอบเก่า</t>
        </is>
      </c>
      <c r="P261" s="62" t="inlineStr">
        <is>
          <t>2564</t>
        </is>
      </c>
    </row>
    <row r="262" ht="24" customHeight="1" s="49">
      <c r="A262" s="62" t="n">
        <v>236</v>
      </c>
      <c r="B262" s="78" t="inlineStr">
        <is>
          <t>[กรณีศึกษา]
ผู้ป่วยเป็น hepatitis B และมีประวัติโรคหนองในร่วมด้วยแต่รักษาหายแล้ว วันนี้แพทย์วินิจฉัยติดเชื้อ HIV
คำถาม: ผู้ป่วยรายนี้ควรเริ่มยาต้านเอชไอวีเมื่อใด</t>
        </is>
      </c>
      <c r="C262" s="62" t="inlineStr"/>
      <c r="D262" s="78" t="inlineStr">
        <is>
          <t>เมื่อ CD4 ต่ำกว่า 250 cells/mm3</t>
        </is>
      </c>
      <c r="E262" s="78" t="inlineStr">
        <is>
          <t>หลังจากรักษา Hep B เสร็จแล้ว</t>
        </is>
      </c>
      <c r="F262" s="78" t="inlineStr">
        <is>
          <t>เริ่มหลังจาก viral load &gt; 500000 copies/mL</t>
        </is>
      </c>
      <c r="G262" s="78" t="inlineStr">
        <is>
          <t>เมื่อเริ่มป่วยด้วยโรคเชื้อฉวยโอกาส</t>
        </is>
      </c>
      <c r="H262" s="78" t="inlineStr">
        <is>
          <t>เริ่มการรักษาได้เลย หากผู้ป่วยพร้อม</t>
        </is>
      </c>
      <c r="I262" s="62" t="inlineStr">
        <is>
          <t>5</t>
        </is>
      </c>
      <c r="J262" s="78" t="inlineStr">
        <is>
          <t>✅ คำตอบที่ถูกต้อง: ข้อ จ. เริ่มการรักษาได้เลย หากผู้ป่วยพร้อม
🎯 ทำไมข้อนี้ถึงถูก:
ตามแนวทางการตรวจรักษาและป้องกันการติดเชื้อเอชไอวีแห่งประเทศไทยและ WHO แนะนำหลักการ Treat All และ Rapid ART Initiation คือเริ่มยาต้านไวรัสทันทีในผู้ติดเชื้อเอชไอวีทุกรายโดยไม่คำนึงถึงระดับ CD4 เมื่อผู้ป่วยมีความพร้อมและไม่มี opportunistic infections ที่มีข้อห้าม
🔍 ข้ออื่นผิดเพราะอะไร:
• • ข้อ ก.: การรอให้ CD4 ต่ำกว่า 250 cells/mm3 เป็นเกณฑ์ในอดีต ปัจจุบันแนะนำให้เริ่มยาทันทีทุกระดับ CD4 เพื่อลด morbidity และ mortality
• ข้อ ข.: Hepatitis B ในผู้ติดเชื้อ HIV สามารถรักษาควบคู่กันได้ทันทีโดยเลือกสูตรยาต้าน HIV ที่มีฤทธิ์ต้านไวรัสตับอักเสบบีร่วมด้วย เช่น TDF + 3TC หรือ FTC
• ข้อ ค.: ไม่จำเป็นต้องรอให้ viral load สูงเกิน 500000 copies/mL จึงจะเริ่มยา
• ข้อ ง.: การรอให้เกิด opportunistic infection จะเพิ่มความเสี่ยงต่อการเสียชีวิตและภาวะแทรกซ้อนรุนแรง</t>
        </is>
      </c>
      <c r="K262" s="62" t="inlineStr"/>
      <c r="L262" s="78" t="inlineStr">
        <is>
          <t>HIV/AIDS</t>
        </is>
      </c>
      <c r="M262" s="62" t="inlineStr">
        <is>
          <t>Clinic</t>
        </is>
      </c>
      <c r="N262" s="78" t="inlineStr">
        <is>
          <t>[SOURCE: Pharma Plus เล่มม่วง 2 - ข้อสอบย้อนหลัง PLE-CC1 ปี 2564 วันที่ 1 ข้อ 35]</t>
        </is>
      </c>
      <c r="O262" s="62" t="inlineStr">
        <is>
          <t>ข้อสอบเก่า</t>
        </is>
      </c>
      <c r="P262" s="62" t="inlineStr">
        <is>
          <t>2564</t>
        </is>
      </c>
    </row>
    <row r="263" ht="24" customHeight="1" s="49">
      <c r="A263" s="62" t="n">
        <v>237</v>
      </c>
      <c r="B263" s="78" t="inlineStr">
        <is>
          <t>[กรณีศึกษา]
ผู้ป่วยได้รับการวินิจฉัยติดเชื้อ HIV ร่วมกับ chronic hepatitis B coinfection
คำถาม: ควรเริ่มยารักษา HIV สูตรใด</t>
        </is>
      </c>
      <c r="C263" s="62" t="inlineStr"/>
      <c r="D263" s="78" t="inlineStr">
        <is>
          <t>AZT + 3TC + NVP</t>
        </is>
      </c>
      <c r="E263" s="78" t="inlineStr">
        <is>
          <t>d4T + 3TC + NVP</t>
        </is>
      </c>
      <c r="F263" s="78" t="inlineStr">
        <is>
          <t>TDF + FTC + LPV/r</t>
        </is>
      </c>
      <c r="G263" s="78" t="inlineStr">
        <is>
          <t>AZT + FTC + EFV</t>
        </is>
      </c>
      <c r="H263" s="78" t="inlineStr">
        <is>
          <t>TDF + 3TC + EFV</t>
        </is>
      </c>
      <c r="I263" s="62" t="inlineStr">
        <is>
          <t>5</t>
        </is>
      </c>
      <c r="J263" s="78" t="inlineStr">
        <is>
          <t>✅ คำตอบที่ถูกต้อง: ข้อ จ. TDF + 3TC + EFV
🎯 ทำไมข้อนี้ถึงถูก:
ผู้ป่วยที่มี HIV coinfection กับ HBV จำเป็นต้องใช้ dual-acting NRTI backbone ที่มีฤทธิ์ต้านทั้ง HIV และ HBV ซึ่งได้แก่ TDF ร่วมกับ 3TC (หรือ FTC) ร่วมกับ third agent ซึ่งสูตรมาตรฐานตามแนวทางของไทย (ยุคก่อนเปลี่ยนเป็น dolutegravir) คือ TDF + 3TC + EFV
🔍 ข้ออื่นผิดเพราะอะไร:
• • ข้อ ก.: AZT ไม่มีฤทธิ์ต้านไวรัสตับอักเสบบี และการใช้ 3TC เพียงตัวเดียวจะทำให้เชื้อ HBV ดื้อยาได้อย่างรวดเร็ว
• ข้อ ข.: d4T (stavudine) ถูกยกเลิกใช้แล้วเนื่องจากมีความเป็นพิษต่อไมโทคอนเดรียรุนแรง (severe lipodystrophy, lactic acidosis)
• ข้อ ค.: TDF + FTC + LPV/r มีสูตรยาที่ต้าน HBV ได้แต่ LPV/r จัดเป็น second-line หรือสูตรสำรอง มีผลข้างเคียงต่อระบบทางเดินอาหารและไขมันในเลือดสูง ไม่ใช่ first-line NNRTI-based regimen
• ข้อ ง.: AZT + FTC + EFV ไม่มี TDF ทำให้ขาดการรักษา HBV แบบ dual-active therapy ที่มีประสิทธิภาพ</t>
        </is>
      </c>
      <c r="K263" s="62" t="inlineStr"/>
      <c r="L263" s="78" t="inlineStr">
        <is>
          <t>HIV/AIDS</t>
        </is>
      </c>
      <c r="M263" s="62" t="inlineStr">
        <is>
          <t>Clinic</t>
        </is>
      </c>
      <c r="N263" s="78" t="inlineStr">
        <is>
          <t>[SOURCE: Pharma Plus เล่มม่วง 2 - ข้อสอบย้อนหลัง PLE-CC1 ปี 2564 วันที่ 1 ข้อ 36]</t>
        </is>
      </c>
      <c r="O263" s="62" t="inlineStr">
        <is>
          <t>ข้อสอบเก่า</t>
        </is>
      </c>
      <c r="P263" s="62" t="inlineStr">
        <is>
          <t>2564</t>
        </is>
      </c>
    </row>
    <row r="264" ht="24" customHeight="1" s="49">
      <c r="A264" s="62" t="n">
        <v>238</v>
      </c>
      <c r="B264" s="78" t="inlineStr">
        <is>
          <t>PrEP (Pre-Exposure Prophylaxis) ควรให้ยาตัวใด</t>
        </is>
      </c>
      <c r="C264" s="62" t="inlineStr"/>
      <c r="D264" s="78" t="inlineStr">
        <is>
          <t>TDF + 3TC</t>
        </is>
      </c>
      <c r="E264" s="78" t="inlineStr">
        <is>
          <t>AZT + 3TC</t>
        </is>
      </c>
      <c r="F264" s="78" t="inlineStr">
        <is>
          <t>TDF + FTC + LPV/r</t>
        </is>
      </c>
      <c r="G264" s="78" t="inlineStr">
        <is>
          <t>TDF + 3TC + EFV</t>
        </is>
      </c>
      <c r="H264" s="78" t="inlineStr">
        <is>
          <t>TDF + FTC</t>
        </is>
      </c>
      <c r="I264" s="62" t="inlineStr">
        <is>
          <t>5</t>
        </is>
      </c>
      <c r="J264" s="78" t="inlineStr">
        <is>
          <t>✅ คำตอบที่ถูกต้อง: ข้อ จ. TDF + FTC
🎯 ทำไมข้อนี้ถึงถูก:
สูตรยามาตรฐานระดับสากลและแนวทางเวชปฏิบัติของประเทศไทยสำหรับการป้องกันก่อนการสัมผัสเชื้อเอชไอวี (Pre-Exposure Prophylaxis: PrEP) คือ Tenofovir disoproxil fumarate (TDF) 300 mg ร่วมกับ Emtricitabine (FTC) 200 mg วันละ 1 เม็ด (หรือสูตร TDF + 3TC ในบางแนวทาง แต่ TDF + FTC คือ gold standard ที่ได้รับการรับรองจาก US FDA และ WHO)
🔍 ข้ออื่นผิดเพราะอะไร:
• • ข้อ ก.: TDF + 3TC แม้จะมีข้อมูลการใช้ในบางประเทศที่มีข้อจำกัดด้านงบประมาณ แต่ TDF + FTC เป็นสูตรมาตรฐานหลักที่ผ่านการศึกษาทางคลินิกขนาดใหญ่และได้รับการอนุมัติอย่างเป็นทางการ
• ข้อ ข.: AZT + 3TC เป็นสูตรยาต้าน HIV ในอดีต ไม่เคยมีข้อบ่งชี้หรือการศึกษาเพื่อใช้เป็น PrEP
• ข้อ ค.: TDF + FTC + LPV/r เป็นสูตรยา 3 ตัวสำหรับ Post-Exposure Prophylaxis (PEP) หรือการรักษาผู้ติดเชื้อ HIV ไม่ใช่ PrEP
• ข้อ ง.: TDF + 3TC + EFV เป็นสูตรยา 3 ตัวสำหรับการรักษาผู้ติดเชื้อ HIV (treatment regimen) ห้ามนำมาใช้เป็น PrEP</t>
        </is>
      </c>
      <c r="K264" s="62" t="inlineStr"/>
      <c r="L264" s="78" t="inlineStr">
        <is>
          <t>HIV/AIDS</t>
        </is>
      </c>
      <c r="M264" s="62" t="inlineStr">
        <is>
          <t>Clinic</t>
        </is>
      </c>
      <c r="N264" s="78" t="inlineStr">
        <is>
          <t>[SOURCE: Pharma Plus เล่มม่วง 2 - ข้อสอบย้อนหลัง PLE-CC1 ปี 2564 วันที่ 1 ข้อ 37]</t>
        </is>
      </c>
      <c r="O264" s="62" t="inlineStr">
        <is>
          <t>ข้อสอบเก่า</t>
        </is>
      </c>
      <c r="P264" s="62" t="inlineStr">
        <is>
          <t>2564</t>
        </is>
      </c>
    </row>
    <row r="265" ht="24" customHeight="1" s="49">
      <c r="A265" s="62" t="n">
        <v>239</v>
      </c>
      <c r="B265" s="78" t="inlineStr">
        <is>
          <t>[กรณีศึกษา การติดเชื้อพยาธิเส้นด้าย (Enterobius vermicularis)]
ต่อเนื่องจากข้อ 54 เด็กอายุ 4 ขวบ ติดเชื้อพยาธิเส้นด้าย (Enterobius vermicularis)
คำถาม: ยาทานใดเหมาะสมในการรักษาการติดเชื้อพยาธิเส้นด้ายในผู้ป่วยรายนี้</t>
        </is>
      </c>
      <c r="C265" s="62" t="inlineStr"/>
      <c r="D265" s="78" t="inlineStr">
        <is>
          <t>Mebendazole 500 มิลลิกรัม จำนวน 1 เม็ด</t>
        </is>
      </c>
      <c r="E265" s="78" t="inlineStr">
        <is>
          <t>mebendazole 100 มิลลิกรัม จำนวน 6 เม็ด</t>
        </is>
      </c>
      <c r="F265" s="78" t="inlineStr">
        <is>
          <t>mebendazole suspension</t>
        </is>
      </c>
      <c r="G265" s="78" t="inlineStr">
        <is>
          <t>Albendazole 400 mg</t>
        </is>
      </c>
      <c r="H265" s="78" t="inlineStr">
        <is>
          <t>Nicodamid 500 mg</t>
        </is>
      </c>
      <c r="I265" s="62" t="inlineStr">
        <is>
          <t>4</t>
        </is>
      </c>
      <c r="J265" s="78" t="inlineStr">
        <is>
          <t>✅ คำตอบที่ถูกต้อง: ข้อ ง. Albendazole 400 mg
🎯 ทำไมข้อนี้ถึงถูก: การรักษาการติดเชื้อพยาธิเส้นด้ายหรือพยาธิเข็มหมุด (Enterobius vermicularis pinworm) ในเด็กอายุตั้งแต่ 2 ขวบขึ้นไปและผู้ใหญ่ แนะนำให้ใช้ Albendazole 400 mg รับประทานครั้งเดียว (single dose) เคี้ยวให้ละเอียดก่อนกลืน และให้รับประทานซ้ำอีกครั้งในอีก 2 สัปดาห์ถัดไปเพื่อป้องกันการติดเชื้อซ้ำ (autoinfection) จากไข่พยาธิที่ฟักตัวใหม่
🔍 ข้ออื่นผิดเพราะอะไร:
• ข้อ ก.: Mebendazole 500 มิลลิกรัม รับประทานครั้งเดียว ไม่ใช่ขนาดยามาตรฐานสำหรับพยาธิเส้นด้าย (ขนาดยามาตรฐานของ mebendazole สำหรับ pinworm คือ 100 mg รับประทานครั้งเดียว แล้วซ้ำอีก 2 สัปดาห์)
• ข้อ ข.: mebendazole 100 มิลลิกรัม จำนวน 6 เม็ด (กินครั้งละ 100 mg วันละ 2 ครั้ง นาน 3 วัน) เป็นสูตรการรักษาพยาธิไส้เดือน พยาธิปากขอ หรือพยาธิแส้ม้า ไม่ใช่ขนาดยาสำหรับพยาธิเส้นด้าย
• ข้อ ค.: mebendazole suspension แม้เป็นยาน้ำสำหรับเด็ก แต่ไม่ได้ระบุขนาดความแรงและขนาดยาที่ชัดเจน และขนาดยามาตรฐานสำหรับ pinworm ในเด็กอายุ 4 ขวบสามารถเคี้ยว Albendazole 400 mg เม็ดเคี้ยวได้ตามแนวทางเวชปฏิบัติ
• ข้อ จ.: Nicodamid (Niclosamide) 500 mg เป็นยาฆ่าพยาธิตัวตืด (tapeworm เช่น Taenia saginata, Taenia solium) โดยยับยั้ง oxidative phosphorylation ในไมโทคอนเดรียของพยาธิตัวตืด ไม่มีผลต่อพยาธิตัวกลมหรือพยาธิเส้นด้าย</t>
        </is>
      </c>
      <c r="K265" s="62" t="inlineStr"/>
      <c r="L265" s="78" t="inlineStr">
        <is>
          <t>Helminthic infections</t>
        </is>
      </c>
      <c r="M265" s="62" t="inlineStr">
        <is>
          <t>Clinic</t>
        </is>
      </c>
      <c r="N265" s="78" t="inlineStr">
        <is>
          <t>[SOURCE: Pharma Plus เล่มม่วง 2 - ข้อสอบย้อนหลัง PLE-CC1 ปี 2564 วันที่ 1 ข้อ 55]</t>
        </is>
      </c>
      <c r="O265" s="62" t="inlineStr">
        <is>
          <t>ข้อสอบเก่า</t>
        </is>
      </c>
      <c r="P265" s="62" t="inlineStr">
        <is>
          <t>2564</t>
        </is>
      </c>
    </row>
    <row r="266" ht="24" customHeight="1" s="49">
      <c r="A266" s="62" t="n">
        <v>240</v>
      </c>
      <c r="B266" s="78" t="inlineStr">
        <is>
          <t>ยาในข้อใดที่ทำให้มีอาการ tubular proteinuria aminoaciduria phosphaturia (hypophosphate) glycosuria hypokalemia, hypocalcemia และ bicarbonate wasting</t>
        </is>
      </c>
      <c r="C266" s="62" t="inlineStr"/>
      <c r="D266" s="78" t="inlineStr">
        <is>
          <t>Doxycycline</t>
        </is>
      </c>
      <c r="E266" s="78" t="inlineStr">
        <is>
          <t>Clindamycin</t>
        </is>
      </c>
      <c r="F266" s="78" t="inlineStr">
        <is>
          <t>Amoxicillin</t>
        </is>
      </c>
      <c r="G266" s="78" t="inlineStr">
        <is>
          <t>Tenofovir</t>
        </is>
      </c>
      <c r="H266" s="78" t="inlineStr">
        <is>
          <t>Acyclovir</t>
        </is>
      </c>
      <c r="I266" s="62" t="inlineStr">
        <is>
          <t>4</t>
        </is>
      </c>
      <c r="J266" s="78" t="inlineStr">
        <is>
          <t>✅ คำตอบที่ถูกต้อง: ข้อ ง. Tenofovir
🎯 ทำไมข้อนี้ถึงถูก: กลุ่มอาการ tubular proteinuria, aminoaciduria, phosphaturia (hypophosphatemia), glycosuria (normoglycemic glycosuria), hypokalemia, hypocalcemia และ renal tubular acidosis type 2 (bicarbonate wasting) เป็นลักษณะจำเพาะของ Fanconi syndrome ซึ่งเกิดจากความผิดปกติในการดูดกลับสารที่ท่อไตส่วนต้น (proximal tubular dysfunction) โดย Tenofovir disoproxil fumarate (TDF) เป็นยาต้านไวรัสเอชไอวีและไวรัสตับอักเสบบีที่มีความเป็นพิษต่อไมโทคอนเดรียของเซลล์ท่อไตส่วนต้น (proximal tubular cell mitochondrial toxicity) ทำให้เกิดภาวะดังกล่าวได้บ่อยที่สุด
🔍 ข้ออื่นผิดเพราะอะไร:
• ข้อ ก.: Doxycycline อาจทำให้เกิดอาการไม่พึงประสงค์ต่อทางเดินอาหาร (esophagitis, nausea) หรือแพ้แสงแดด (photosensitivity) และยาที่หมดอายุอาจสลายตัวเป็น epianhydrotetracycline ทำให้เกิด Fanconi-like syndrome ได้ในอดีต แต่ยา Doxycycline มาตรฐานทั่วไปในปัจจุบันไม่ก่อให้เกิดกลุ่มอาการนี้
• ข้อ ข.: Clindamycin มีผลข้างเคียงสำคัญคือ pseudomembranous colitis จากการติดเชื้อ Clostridioides difficile ไม่ได้ก่อให้เกิด proximal renal tubular dysfunction
• ข้อ ค.: Amoxicillin อาจทำให้เกิด acute interstitial nephritis (AIN) จากปฏิกิริยาภูมิแพ้ แต่ไม่ก่อให้เกิด Fanconi syndrome
• ข้อ จ.: Acyclovir ความเป็นพิษต่อไตมักเกิดจาก intratubular crystal precipitation (crystal nephropathy) อุดกั้นท่อไตส่วนปลายเมื่อให้ยาทางหลอดเลือดดำในอัตราเร็วเกินไป ไม่ได้ทำให้เกิด proximal tubulopathy แบบ Fanconi syndrome</t>
        </is>
      </c>
      <c r="K266" s="62" t="inlineStr"/>
      <c r="L266" s="78" t="inlineStr">
        <is>
          <t>HIV/AIDS Antiretroviral Therapy</t>
        </is>
      </c>
      <c r="M266" s="62" t="inlineStr">
        <is>
          <t>Clinic</t>
        </is>
      </c>
      <c r="N266" s="78" t="inlineStr">
        <is>
          <t>[SOURCE: Pharma Plus เล่มม่วง 2 - ข้อสอบย้อนหลัง PLE-CC1 ปี 2564 วันที่ 1 ข้อ 56]</t>
        </is>
      </c>
      <c r="O266" s="62" t="inlineStr">
        <is>
          <t>ข้อสอบเก่า</t>
        </is>
      </c>
      <c r="P266" s="62" t="inlineStr">
        <is>
          <t>2564</t>
        </is>
      </c>
    </row>
    <row r="267" ht="24" customHeight="1" s="49">
      <c r="A267" s="62" t="n">
        <v>241</v>
      </c>
      <c r="B267" s="78"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ยาใดไม่เหมาะสมในการใช้รักษา</t>
        </is>
      </c>
      <c r="C267" s="62" t="inlineStr"/>
      <c r="D267" s="78" t="inlineStr">
        <is>
          <t>Amoxicillin + clavulanic acid</t>
        </is>
      </c>
      <c r="E267" s="78" t="inlineStr">
        <is>
          <t>Clindamycin</t>
        </is>
      </c>
      <c r="F267" s="78" t="inlineStr">
        <is>
          <t>Cefixime</t>
        </is>
      </c>
      <c r="G267" s="78" t="inlineStr">
        <is>
          <t>Cotrimoxazole</t>
        </is>
      </c>
      <c r="H267" s="78" t="inlineStr">
        <is>
          <t>Nitrofurantoin</t>
        </is>
      </c>
      <c r="I267" s="62" t="inlineStr">
        <is>
          <t>2</t>
        </is>
      </c>
      <c r="J267" s="78" t="inlineStr">
        <is>
          <t>✅ คำตอบที่ถูกต้อง: ข้อ ข. Clindamycin
🎯 ทำไมข้อนี้ถึงถูก: ผู้ป่วยมีอาการกระเพาะปัสสาวะอักเสบเฉียบพลันชนิดไม่ซับซ้อน (acute uncomplicated cystitis) ซึ่งเชื้อสาเหตุมากกว่า 80-90% คือเชื้อแบคทีเรียแกรมลบในทางเดินอาหาร โดยเฉพาะ Escherichia coli ในขณะที่ยา Clindamycin ออกฤทธิ์ครอบคลุมเฉพาะเชื้อแบคทีเรียแกรมบวก (Gram-positive) และเชื้อแอนแอโรบส์ (anaerobes) เท่านั้น ไม่มีฤทธิ์ต้านเชื้อแบคทีเรียแกรมลบกลุ่ม enteric Gram-negative bacilli จึงไม่เหมาะสมอย่างยิ่งในการรักษา UTI
🔍 ข้ออื่นผิดเพราะอะไร:
• ข้อ ก.: Amoxicillin + clavulanic acid เป็นยาปฏิชีวนะกลุ่ม beta-lactam ที่ครอบคลุมเชื้อ E. coli และสามารถใช้เป็นทางเลือกในการรักษา acute cystitis ได้
• ข้อ ค.: Cefixime เป็น oral third-generation cephalosporin ที่มีฤทธิ์ต้านเชื้อแกรมลบในระบบทางเดินปัสสาวะได้ดี สามารถใช้รักษา cystitis ได้
• ข้อ ง.: Cotrimoxazole (TMP-SMX) เป็นยาทางเลือกหลักในการรักษา uncomplicated UTI หากอัตราการดื้อยาในชุมชนไม่เกิน 20%
• ข้อ จ.: Nitrofurantoin เป็นยาปฏิชีวนะทางเลือกแรก (first-line agent) สำหรับ acute uncomplicated cystitis เนื่องจากยาถูกขับออกและมีความเข้มข้นสูงมากในกระเพาะปัสสาวะ</t>
        </is>
      </c>
      <c r="K267" s="62" t="inlineStr"/>
      <c r="L267" s="78" t="inlineStr">
        <is>
          <t>Urinary Tract Infections</t>
        </is>
      </c>
      <c r="M267" s="62" t="inlineStr">
        <is>
          <t>Clinic</t>
        </is>
      </c>
      <c r="N267" s="78" t="inlineStr">
        <is>
          <t>[SOURCE: Pharma Plus เล่มม่วง 2 - ข้อสอบย้อนหลัง PLE-CC1 ปี 2564 วันที่ 1 ข้อ 64]</t>
        </is>
      </c>
      <c r="O267" s="62" t="inlineStr">
        <is>
          <t>ข้อสอบเก่า</t>
        </is>
      </c>
      <c r="P267" s="62" t="inlineStr">
        <is>
          <t>2564</t>
        </is>
      </c>
    </row>
    <row r="268" ht="24" customHeight="1" s="49">
      <c r="A268" s="62" t="n">
        <v>242</v>
      </c>
      <c r="B268" s="78"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อาการใดเป็นอาการรุนแรง ควรไปพบแพทย์อย่างเร่งด่วน</t>
        </is>
      </c>
      <c r="C268" s="62" t="inlineStr"/>
      <c r="D268" s="78" t="inlineStr">
        <is>
          <t>มีไข้ หนาวสั่น</t>
        </is>
      </c>
      <c r="E268" s="78" t="inlineStr">
        <is>
          <t>ปวดศีรษะ</t>
        </is>
      </c>
      <c r="F268" s="78" t="inlineStr">
        <is>
          <t>เบื่ออาหาร</t>
        </is>
      </c>
      <c r="G268" s="78" t="inlineStr">
        <is>
          <t>ปวดท้อง</t>
        </is>
      </c>
      <c r="H268" s="78" t="inlineStr">
        <is>
          <t>ปัสสาวะขุ่น</t>
        </is>
      </c>
      <c r="I268" s="62" t="inlineStr">
        <is>
          <t>1</t>
        </is>
      </c>
      <c r="J268" s="78" t="inlineStr">
        <is>
          <t>✅ คำตอบที่ถูกต้อง: ข้อ ก. มีไข้ หนาวสั่น
🎯 ทำไมข้อนี้ถึงถูก: ในผู้ป่วยที่มีอาการปัสสาวะขัด หากมีอาการไข้สูง หนาวสั่น (high-grade fever with chills) หรือปวดเอว/บั้นเอว เคาะเจ็บบริเวณสีข้าง (costovertebral angle tenderness - CVA tenderness) เป็นสัญญาณเตือนสำคัญ (red flag signs) ที่บ่งบอกว่าการติดเชื้อได้ลุกลามขึ้นสู่ทางเดินปัสสาวะส่วนบนจนเกิดกรวยไตอักเสบเฉียบพลัน (acute pyelonephritis) หรือเกิด systemic infection ซึ่งจัดเป็นภาวะรุนแรงที่ต้องส่งต่อพบแพทย์ทันที
🔍 ข้ออื่นผิดเพราะอะไร:
• ข้อ ข.: ปวดศีรษะ เป็นอาการทั่วไปที่ไม่จำเพาะ ไม่ใช่สัญญาณเตือนของการติดเชื้อทางเดินปัสสาวะส่วนบนหรือภาวะฉุกเฉิน
• ข้อ ค.: เบื่ออาหาร เป็นอาการทั่วไปที่ไม่จำเพาะเจาะจง
• ข้อ ง.: ปวดท้อง โดยเฉพาะอาการปวดหน่วงท้องน้อยเหนือหัวหน่าว (suprapubic discomfort) เป็นอาการทั่วไปที่พบได้ใน acute cystitis ไม่ได้บ่งชี้การลุกลามรุนแรง
• ข้อ จ.: ปัสสาวะขุ่น (cloudy urine) เกิดจากเม็ดเลือดขาวและตะกอนในกระเพาะปัสสาวะ เป็นลักษณะทั่วไปของ cystitis ที่ยังไม่จัดเป็นข้อบ่งชี้ฉุกเฉินหากไม่มีไข้หรือหนาวสั่นร่วมด้วย</t>
        </is>
      </c>
      <c r="K268" s="62" t="inlineStr"/>
      <c r="L268" s="78" t="inlineStr">
        <is>
          <t>Urinary Tract Infections</t>
        </is>
      </c>
      <c r="M268" s="62" t="inlineStr">
        <is>
          <t>Clinic</t>
        </is>
      </c>
      <c r="N268" s="78" t="inlineStr">
        <is>
          <t>[SOURCE: Pharma Plus เล่มม่วง 2 - ข้อสอบย้อนหลัง PLE-CC1 ปี 2564 วันที่ 1 ข้อ 65]</t>
        </is>
      </c>
      <c r="O268" s="62" t="inlineStr">
        <is>
          <t>ข้อสอบเก่า</t>
        </is>
      </c>
      <c r="P268" s="62" t="inlineStr">
        <is>
          <t>2564</t>
        </is>
      </c>
    </row>
    <row r="269" ht="24" customHeight="1" s="49">
      <c r="A269" s="62" t="n">
        <v>243</v>
      </c>
      <c r="B269" s="78"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แพทย์จะจ่าย norfloxacin ยาตัวนี้มี FDA black box warning อะไร</t>
        </is>
      </c>
      <c r="C269" s="62" t="inlineStr"/>
      <c r="D269" s="78" t="inlineStr">
        <is>
          <t>Cardiomyopathy</t>
        </is>
      </c>
      <c r="E269" s="78" t="inlineStr">
        <is>
          <t>Bowel ileus</t>
        </is>
      </c>
      <c r="F269" s="78" t="inlineStr">
        <is>
          <t>Pulmonary fibrosis</t>
        </is>
      </c>
      <c r="G269" s="78" t="inlineStr">
        <is>
          <t>Thromboembolism</t>
        </is>
      </c>
      <c r="H269" s="78" t="inlineStr">
        <is>
          <t>Tendon rupture</t>
        </is>
      </c>
      <c r="I269" s="62" t="inlineStr">
        <is>
          <t>5</t>
        </is>
      </c>
      <c r="J269" s="78" t="inlineStr">
        <is>
          <t>✅ คำตอบที่ถูกต้อง: ข้อ จ. Tendon rupture
🎯 ทำไมข้อนี้ถึงถูก: ยากลุ่ม Fluoroquinolones (รวมถึง Norfloxacin, Ciprofloxacin, Levofloxacin) มีคำเตือนบนกล่องยา (FDA Black Box Warning) เกี่ยวกับความเสี่ยงรุนแรงของการเกิดเอ็นอักเสบและเอ็นฉีกขาด (tendinitis and tendon rupture) โดยเฉพาะเอ็นร้อยหวาย (Achilles tendon) รวมถึง peripheral neuropathy และอาการทางระบบประสาทส่วนกลาง (CNS toxicities)
🔍 ข้ออื่นผิดเพราะอะไร:
• ข้อ ก.: Cardiomyopathy เป็นพิษต่อกล้ามเนื้อหัวใจที่สัมพันธ์กับยาเคมีบำบัดกลุ่ม anthracyclines (เช่น doxorubicin) ไม่ใช่ black box warning ของ fluoroquinolones
• ข้อ ข.: Bowel ileus มักเกิดจากยาที่มีฤทธิ์ anticholinergic สูง หรือยาแก้ปวดกลุ่ม opioids
• ข้อ ค.: Pulmonary fibrosis สัมพันธ์กับยาเช่น amiodarone, bleomycin, methotrexate หรือ busulfan
• ข้อ ง.: Thromboembolism เป็นคำเตือนสำคัญของยาคุมกำเนิดฮอร์โมนรวม (combined oral contraceptives) หรือ selective estrogen receptor modulators (SERMs)</t>
        </is>
      </c>
      <c r="K269" s="62" t="inlineStr"/>
      <c r="L269" s="78" t="inlineStr">
        <is>
          <t>Fluoroquinolones</t>
        </is>
      </c>
      <c r="M269" s="62" t="inlineStr">
        <is>
          <t>Clinic</t>
        </is>
      </c>
      <c r="N269" s="78" t="inlineStr">
        <is>
          <t>[SOURCE: Pharma Plus เล่มม่วง 2 - ข้อสอบย้อนหลัง PLE-CC1 ปี 2564 วันที่ 1 ข้อ 66]</t>
        </is>
      </c>
      <c r="O269" s="62" t="inlineStr">
        <is>
          <t>ข้อสอบเก่า</t>
        </is>
      </c>
      <c r="P269" s="62" t="inlineStr">
        <is>
          <t>2564</t>
        </is>
      </c>
    </row>
    <row r="270" ht="24" customHeight="1" s="49">
      <c r="A270" s="62" t="n">
        <v>244</v>
      </c>
      <c r="B270" s="78" t="inlineStr">
        <is>
          <t>หากนำยาดังกล่าวไปเพาะเชื้อ aerobic bacteria เชื้อใดจะไม่สามารถตรวจพบ</t>
        </is>
      </c>
      <c r="C270" s="62" t="inlineStr"/>
      <c r="D270" s="78" t="inlineStr">
        <is>
          <t>Clostridium botulinum</t>
        </is>
      </c>
      <c r="E270" s="78" t="inlineStr">
        <is>
          <t>S. aureus</t>
        </is>
      </c>
      <c r="F270" s="78" t="inlineStr">
        <is>
          <t>H. influenzae</t>
        </is>
      </c>
      <c r="G270" s="78" t="inlineStr">
        <is>
          <t>Escherichia coli</t>
        </is>
      </c>
      <c r="H270" s="78" t="inlineStr">
        <is>
          <t>Klebsiella pneumonia</t>
        </is>
      </c>
      <c r="I270" s="62" t="inlineStr">
        <is>
          <t>1</t>
        </is>
      </c>
      <c r="J270" s="78" t="inlineStr">
        <is>
          <t>✅ คำตอบที่ถูกต้อง: ข้อ ก. Clostridium botulinum
🎯 ทำไมข้อนี้ถึงถูก: Clostridium botulinum เป็นเชื้อแบคทีเรียกลุ่ม Obligate anaerobe (แอนแอโรบแท้จริง) ซึ่งไม่สามารถเจริญเติบโตหรือมีชีวิตรอดได้ในสภาวะที่มีออกซิเจน การนำไปเพาะเลี้ยงภายใต้สภาวะที่มีอากาศ (aerobic condition) จึงไม่สามารถตรวจพบการเจริญเติบโตของเชื้อนี้ได้อย่างแน่นอน
🔍 ข้ออื่นผิดเพราะอะไร:
• ข้อ ข.: Staphylococcus aureus เป็นเชื้อแกรมบวกกลุ่ม Facultative anaerobe สามารถเจริญเติบโตได้ดีมากในสภาวะที่มีออกซิเจน (aerobic)
• ข้อ ค.: Haemophilus influenzae เป็นเชื้อแกรมลบกลุ่ม Fastidious / Facultative anaerobe สามารถเจริญเติบโตได้ในสภาวะที่มีอากาศ
• ข้อ ง.: Escherichia coli เป็นเชื้อแกรมลบกลุ่ม Facultative anaerobe เจริญเติบโตได้ดีทั้งในสภาวะที่มีและไม่มีออกซิเจน
• ข้อ จ.: Klebsiella pneumoniae เป็นเชื้อแกรมลบกลุ่ม Facultative anaerobe เจริญเติบโตได้ดีในสภาวะที่มีออกซิเจน</t>
        </is>
      </c>
      <c r="K270" s="62" t="inlineStr"/>
      <c r="L270" s="78" t="inlineStr">
        <is>
          <t>Microbiology and Pathogens</t>
        </is>
      </c>
      <c r="M270" s="62" t="inlineStr">
        <is>
          <t>Clinic</t>
        </is>
      </c>
      <c r="N270" s="78" t="inlineStr">
        <is>
          <t>[SOURCE: Pharma Plus เล่มม่วง 2 - ข้อสอบย้อนหลัง PLE-CC1 ปี 2564 วันที่ 1 ข้อ 85]</t>
        </is>
      </c>
      <c r="O270" s="62" t="inlineStr">
        <is>
          <t>ข้อสอบเก่า</t>
        </is>
      </c>
      <c r="P270" s="62" t="inlineStr">
        <is>
          <t>2564</t>
        </is>
      </c>
    </row>
    <row r="271" ht="24" customHeight="1" s="49">
      <c r="A271" s="62" t="n">
        <v>245</v>
      </c>
      <c r="B271" s="78"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คำถาม: ยาที่ทำให้สารคัดหลั่ง เป็นสีส้มแดง</t>
        </is>
      </c>
      <c r="C271" s="62" t="inlineStr"/>
      <c r="D271" s="78" t="inlineStr">
        <is>
          <t>Isoniazid</t>
        </is>
      </c>
      <c r="E271" s="78" t="inlineStr">
        <is>
          <t>Rifampin</t>
        </is>
      </c>
      <c r="F271" s="78" t="inlineStr">
        <is>
          <t>Ethambutol</t>
        </is>
      </c>
      <c r="G271" s="78" t="inlineStr">
        <is>
          <t>Levofloxacin</t>
        </is>
      </c>
      <c r="H271" s="78" t="inlineStr">
        <is>
          <t>Streptomycin</t>
        </is>
      </c>
      <c r="I271" s="62" t="inlineStr">
        <is>
          <t>2</t>
        </is>
      </c>
      <c r="J271" s="78" t="inlineStr">
        <is>
          <t>✅ คำตอบที่ถูกต้อง: ข้อ ข. Rifampin
🎯 ทำไมข้อนี้ถึงถูก:
Rifampin (Rifampicin) มีโครงสร้างโมเลกุลที่มีสีส้มแดงตามธรรมชาติ เมื่อถูกขับออกทางสารคัดหลั่งต่างๆ ของร่างกาย เช่น ปัสสาวะ อุจจาระ เหงื่อ น้ำตา และน้ำลาย จะทำให้สารคัดหลั่งเปลี่ยนเป็นสีส้มแดง (orange-red discoloration) ซึ่งเป็นผลข้างเคียงที่ไม่เป็นอันตรายแต่ต้องให้คำแนะนำแก่ผู้ป่วยเสมอ
🔍 ข้ออื่นผิดเพราะอะไร:
• ข้อ ก. Isoniazid: ก่อให้เกิด peripheral neuropathy และ hepatotoxicity ไม่ทำให้สารคัดหลั่งเปลี่ยนสี
• ข้อ ค. Ethambutol: มีผลข้างเคียงสำคัญคือ optic neuritis (retrobulbar neuritis) รบกวนการมองเห็นสีเขียว-แดง
• ข้อ ง. Levofloxacin: เป็น fluoroquinolone อาจทำให้เกิด tendonitis, QT prolongation ไม่เปลี่ยนสีสารคัดหลั่ง
• ข้อ จ. Streptomycin: เป็น aminoglycoside ก่อพิษต่อหู (ototoxicity) และไต (nephrotoxicity)</t>
        </is>
      </c>
      <c r="K271" s="62" t="inlineStr"/>
      <c r="L271" s="78" t="inlineStr">
        <is>
          <t>Tuberculosis</t>
        </is>
      </c>
      <c r="M271" s="62" t="inlineStr">
        <is>
          <t>Clinic</t>
        </is>
      </c>
      <c r="N271" s="78" t="inlineStr">
        <is>
          <t>[SOURCE: Pharma Plus เล่มม่วง 2 - ข้อสอบย้อนหลัง PLE-CC1 ปี 2564 วันที่ 2 ข้อ 28]</t>
        </is>
      </c>
      <c r="O271" s="62" t="inlineStr">
        <is>
          <t>ข้อสอบเก่า</t>
        </is>
      </c>
      <c r="P271" s="62" t="inlineStr">
        <is>
          <t>2564</t>
        </is>
      </c>
    </row>
    <row r="272" ht="24" customHeight="1" s="49">
      <c r="A272" s="62" t="n">
        <v>246</v>
      </c>
      <c r="B272" s="78"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คำถาม: ยาที่ควรหลีกเลี่ยงในผู้ป่วยรายนี้</t>
        </is>
      </c>
      <c r="C272" s="62" t="inlineStr"/>
      <c r="D272" s="78" t="inlineStr">
        <is>
          <t>Isoniazid</t>
        </is>
      </c>
      <c r="E272" s="78" t="inlineStr">
        <is>
          <t>Rifampin</t>
        </is>
      </c>
      <c r="F272" s="78" t="inlineStr">
        <is>
          <t>Ethambutol</t>
        </is>
      </c>
      <c r="G272" s="78" t="inlineStr">
        <is>
          <t>Levofloxacin</t>
        </is>
      </c>
      <c r="H272" s="78" t="inlineStr">
        <is>
          <t>Streptomycin</t>
        </is>
      </c>
      <c r="I272" s="62" t="inlineStr">
        <is>
          <t>5</t>
        </is>
      </c>
      <c r="J272" s="78" t="inlineStr">
        <is>
          <t>✅ คำตอบที่ถูกต้อง: ข้อ จ. Streptomycin
🎯 ทำไมข้อนี้ถึงถูก:
Streptomycin เป็นยาในกลุ่ม aminoglycosides จัดเป็น Pregnancy Category D ที่มีข้อห้ามใช้เด็ดขาดในสตรีมีครรภ์ เนื่องจากยาสามารถผ่านรกไปสะสมในทารกและทำลายเส้นประสาทสมองคู่ที่ 8 (cranial nerve VIII) ก่อให้เกิดภาวะสูญเสียการได้ยินอย่างถาวร (congenital deafness/ototoxicity) และพิษต่อไตในทารกในครรภ์
🔍 ข้ออื่นผิดเพราะอะไร:
• ข้อ ก. Isoniazid: เป็นยาหลักตัวเลือกแรกที่ปลอดภัยในหญิงตั้งครรภ์ โดยต้องให้วิตามินบี 6 (pyridoxine) เสริมเสมอ
• ข้อ ข. Rifampin: เป็นยาหลักตัวเลือกแรกที่ปลอดภัยและแนะนำให้ใช้ในหญิงตั้งครรภ์ตามสูตร 2HRZE หรือ 2HRE/7HR
• ข้อ ค. Ethambutol: ปลอดภัยในหญิงตั้งครรภ์และเป็นหนึ่งในแกนหลักของสูตรรักษาวัณโรคในสตรีมีครรภ์
• ข้อ ง. Levofloxacin: แม้เป็น second-line แต่ในตัวเลือกที่ให้ ยา first-line aminoglycoside ที่มีหลักฐานการก่อพิษต่อหูทารกอย่างรุนแรงและห้ามใช้เด็ดขาดที่สุดคือ Streptomycin</t>
        </is>
      </c>
      <c r="K272" s="62" t="inlineStr"/>
      <c r="L272" s="78" t="inlineStr">
        <is>
          <t>Tuberculosis</t>
        </is>
      </c>
      <c r="M272" s="62" t="inlineStr">
        <is>
          <t>Clinic</t>
        </is>
      </c>
      <c r="N272" s="78" t="inlineStr">
        <is>
          <t>[SOURCE: Pharma Plus เล่มม่วง 2 - ข้อสอบย้อนหลัง PLE-CC1 ปี 2564 วันที่ 2 ข้อ 29]</t>
        </is>
      </c>
      <c r="O272" s="62" t="inlineStr">
        <is>
          <t>ข้อสอบเก่า</t>
        </is>
      </c>
      <c r="P272" s="62" t="inlineStr">
        <is>
          <t>2564</t>
        </is>
      </c>
    </row>
    <row r="273" ht="24" customHeight="1" s="49">
      <c r="A273" s="62" t="n">
        <v>247</v>
      </c>
      <c r="B273" s="78"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ผู้ป่วยใช้ยาไปได้ 2 WK ผล AFB (-) และมีอาการชาปลายมือปลายเท้า
คำถาม: อาการชาปลายมือปลายเท้าเกิดจากยาใด</t>
        </is>
      </c>
      <c r="C273" s="62" t="inlineStr"/>
      <c r="D273" s="78" t="inlineStr">
        <is>
          <t>Isoniazid</t>
        </is>
      </c>
      <c r="E273" s="78" t="inlineStr">
        <is>
          <t>Rifampin</t>
        </is>
      </c>
      <c r="F273" s="78" t="inlineStr">
        <is>
          <t>Ethambutol</t>
        </is>
      </c>
      <c r="G273" s="78" t="inlineStr">
        <is>
          <t>Levofloxacin</t>
        </is>
      </c>
      <c r="H273" s="78" t="inlineStr">
        <is>
          <t>Streptomycin</t>
        </is>
      </c>
      <c r="I273" s="62" t="inlineStr">
        <is>
          <t>1</t>
        </is>
      </c>
      <c r="J273" s="78" t="inlineStr">
        <is>
          <t>✅ คำตอบที่ถูกต้อง: ข้อ ก. Isoniazid
🎯 ทำไมข้อนี้ถึงถูก:
Isoniazid (INH) แข่งขันกับ pyridoxine (Vitamin B6) และยับยั้งเอนไซม์ pyridoxine phosphokinase รวมถึงเพิ่มการขับวิตามินบี 6 ออกทางปัสสาวะ ทำให้เกิดภาวะขาดวิตามินบี 6 ส่งผลให้เกิดอาการเส้นประสาทส่วนปลายอักเสบ (peripheral neuropathy) ชาปลายมือปลายเท้า โดยเฉพาะในสตรีมีครรภ์ จึงต้องให้ Pyridoxine เสริมขนาด 25-50 mg/day เสมอ
🔍 ข้ออื่นผิดเพราะอะไร:
• ข้อ ข. Rifampin: ผลข้างเคียงเด่นคือ hepatotoxicity, flu-like syndrome, สารคัดหลั่งสีส้มแดง ไม่ทำให้เกิด peripheral neuropathy
• ข้อ ค. Ethambutol: ผลข้างเคียงเด่นคือ retrobulbar optic neuritis ทำให้ลานสายตาลดลงและการมองเห็นสีผิดปกติ
• ข้อ ง. Levofloxacin: อาจทำให้เกิด peripheral neuropathy ได้บ้าง แต่ในบริบทการรักษาวัณโรคด้วยสูตรมาตรฐาน อาการชาปลายมือปลายเท้าเป็นลักษณะจำเพาะของ Isoniazid
• ข้อ จ. Streptomycin: ผลข้างเคียงเด่นคือ ototoxicity และ nephrotoxicity ไม่ใช่อาการชาปลายประสาทจากการขาดวิตามิน</t>
        </is>
      </c>
      <c r="K273" s="62" t="inlineStr"/>
      <c r="L273" s="78" t="inlineStr">
        <is>
          <t>Tuberculosis</t>
        </is>
      </c>
      <c r="M273" s="62" t="inlineStr">
        <is>
          <t>Clinic</t>
        </is>
      </c>
      <c r="N273" s="78" t="inlineStr">
        <is>
          <t>[SOURCE: Pharma Plus เล่มม่วง 2 - ข้อสอบย้อนหลัง PLE-CC1 ปี 2564 วันที่ 2 ข้อ 30]</t>
        </is>
      </c>
      <c r="O273" s="62" t="inlineStr">
        <is>
          <t>ข้อสอบเก่า</t>
        </is>
      </c>
      <c r="P273" s="62" t="inlineStr">
        <is>
          <t>2564</t>
        </is>
      </c>
    </row>
    <row r="274" ht="28" customHeight="1" s="49">
      <c r="A274" s="62" t="n">
        <v>248</v>
      </c>
      <c r="B274" s="78"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ผู้ป่วยรายนี้น่าจะป่วยเป็นโรคใด</t>
        </is>
      </c>
      <c r="C274" s="78" t="inlineStr"/>
      <c r="D274" s="78" t="inlineStr">
        <is>
          <t>Psoriasis</t>
        </is>
      </c>
      <c r="E274" s="78" t="inlineStr">
        <is>
          <t>Impetigo</t>
        </is>
      </c>
      <c r="F274" s="78" t="inlineStr">
        <is>
          <t>Tinea corporis</t>
        </is>
      </c>
      <c r="G274" s="78" t="inlineStr">
        <is>
          <t>Herpes zoster</t>
        </is>
      </c>
      <c r="H274" s="78" t="inlineStr">
        <is>
          <t>Herpes simplex</t>
        </is>
      </c>
      <c r="I274" s="62" t="inlineStr">
        <is>
          <t>4</t>
        </is>
      </c>
      <c r="J274" s="78" t="inlineStr">
        <is>
          <t>✅ คำตอบที่ถูกต้อง: ข้อ ง. Herpes zoster
🎯 ทำไมข้อนี้ถึงถูก:
อาการปวดนำมาก่อน (radicular pain) ตามด้วยตุ่มน้ำใสบนฐานแดง (grouped vesicles on an erythematous base) เรียงตัวตามแนว dermatome ข้างเดียว (ต้นคอ หลังใบหู ลามมาด้านหน้า เช่น cervical dermatome) ในผู้สูงอายุ เข้าได้กับโรคงูสวัด (herpes zoster)
🔍 ข้ออื่นผิดเพราะอะไร:
• • ข้อ ก.: Psoriasis (โรคสะเก็ดเงิน) ผื่นเป็น erythematous plaque หนา ปกคลุมด้วยขุยสีเงิน (silvery scales) ไม่ใช่ตุ่มน้ำใสเฉียบพลันตาม dermatome
• ข้อ ข.: Impetigo เป็นการติดเชื้อแบคทีเรียที่ผิวหนัง มี honey-colored crusts มักพบในเด็กเล็ก
• ข้อ ค.: Tinea corporis ผื่นขอบนูนแดงเป็นวง มี central clearing ไม่เจ็บปวดเส้นประสาทและไม่เรียงตาม dermatome
• ข้อ จ.: Herpes simplex ผื่นตุ่มน้ำใสมักเกิดซ้ำบริเวณเยื่อบุริมฝีปาก (orolabial) หรืออวัยวะเพศ (genital) ไม่กระจายตาม dermatome กว้างแบบนี้</t>
        </is>
      </c>
      <c r="K274" s="78" t="inlineStr">
        <is>
          <t>Viral infections</t>
        </is>
      </c>
      <c r="L274" s="78" t="inlineStr">
        <is>
          <t>Herpes zoster clinical features and dermatomal distribution</t>
        </is>
      </c>
      <c r="M274" s="62" t="inlineStr">
        <is>
          <t>ยาก</t>
        </is>
      </c>
      <c r="N274" s="62" t="inlineStr">
        <is>
          <t>ข้อสอบเก่า</t>
        </is>
      </c>
      <c r="O274" s="78" t="inlineStr">
        <is>
          <t>[SOURCE: Pharma Plus เล่มม่วง 2 - ข้อสอบย้อนหลัง PLE-CC1 ปี 2565 ข้อ 6]</t>
        </is>
      </c>
      <c r="P274" s="62" t="n">
        <v>2565</v>
      </c>
    </row>
    <row r="275" ht="28" customHeight="1" s="49">
      <c r="A275" s="62" t="n">
        <v>249</v>
      </c>
      <c r="B275" s="78"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ผู้ป่วยรายนี้ควรได้รับยาใด</t>
        </is>
      </c>
      <c r="C275" s="78" t="inlineStr"/>
      <c r="D275" s="78" t="inlineStr">
        <is>
          <t>Acyclovir</t>
        </is>
      </c>
      <c r="E275" s="78" t="inlineStr">
        <is>
          <t>Clindamycin</t>
        </is>
      </c>
      <c r="F275" s="78" t="inlineStr">
        <is>
          <t>Doxycycline</t>
        </is>
      </c>
      <c r="G275" s="78" t="inlineStr">
        <is>
          <t>Ketoconazole</t>
        </is>
      </c>
      <c r="H275" s="78" t="inlineStr">
        <is>
          <t>Itraconazole</t>
        </is>
      </c>
      <c r="I275" s="62" t="inlineStr">
        <is>
          <t>1</t>
        </is>
      </c>
      <c r="J275" s="78" t="inlineStr">
        <is>
          <t>✅ คำตอบที่ถูกต้อง: ข้อ ก. Acyclovir
🎯 ทำไมข้อนี้ถึงถูก:
ยาต้านไวรัสมาตรฐานสำหรับ herpes zoster คือ oral acyclovir ขนาด 800 mg วันละ 5 ครั้ง นาน 7 วัน (หรือ valacyclovir 1000 mg tid) เพื่อลดระยะเวลาการเกิดผื่น ลดความรุนแรงของอาการปวด และลดความเสี่ยง postherpetic neuralgia
🔍 ข้ออื่นผิดเพราะอะไร:
• • ข้อ ข.: Clindamycin เป็น antibacterial agent ใช้รักษาเชื้อ gram-positive และ anaerobes ไม่มีฤทธิ์ต้าน varicella zoster virus
• ข้อ ค.: Doxycycline เป็น antibacterial agent ในกลุ่ม tetracycline ไม่มีฤทธิ์ต้านไวรัส
• ข้อ ง.: Ketoconazole เป็นยาต้านเชื้อรา (antifungal azole) ไม่มีผลต่อไวรัส
• ข้อ จ.: Itraconazole เป็นยาต้านเชื้อรา ไม่มีฤทธิ์ต้าน herpes virus</t>
        </is>
      </c>
      <c r="K275" s="78" t="inlineStr">
        <is>
          <t>Viral infections</t>
        </is>
      </c>
      <c r="L275" s="78" t="inlineStr">
        <is>
          <t>Antiviral therapy for herpes zoster</t>
        </is>
      </c>
      <c r="M275" s="62" t="inlineStr">
        <is>
          <t>ปานกลาง</t>
        </is>
      </c>
      <c r="N275" s="62" t="inlineStr">
        <is>
          <t>ข้อสอบเก่า</t>
        </is>
      </c>
      <c r="O275" s="78" t="inlineStr">
        <is>
          <t>[SOURCE: Pharma Plus เล่มม่วง 2 - ข้อสอบย้อนหลัง PLE-CC1 ปี 2565 ข้อ 7]</t>
        </is>
      </c>
      <c r="P275" s="62" t="n">
        <v>2565</v>
      </c>
    </row>
    <row r="276" ht="28" customHeight="1" s="49">
      <c r="A276" s="62" t="n">
        <v>250</v>
      </c>
      <c r="B276" s="78"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ข้อใดคือคำแนะนำการปฏิบัติตัวที่ถูกต้อง</t>
        </is>
      </c>
      <c r="C276" s="78" t="inlineStr"/>
      <c r="D276" s="78" t="inlineStr">
        <is>
          <t>ใช้แอลกอฮอล์ล้างแผลให้สะอาด</t>
        </is>
      </c>
      <c r="E276" s="78" t="inlineStr">
        <is>
          <t>งดฉีดวัคซีนโควิดหากผู้ป่วยมีอาการปวด</t>
        </is>
      </c>
      <c r="F276" s="78" t="inlineStr">
        <is>
          <t>ควรกินยาฆ่าเชื้อเพื่อป้องกันการกลับเป็นซ้ำ</t>
        </is>
      </c>
      <c r="G276" s="78" t="inlineStr">
        <is>
          <t>แยกใช้สิ่งของกับผู้อื่นเนื่องจากสามารถติดต่อกันได้</t>
        </is>
      </c>
      <c r="H276" s="78" t="inlineStr">
        <is>
          <t>ควรใช้แชมพูฆ่าเชื้อราอย่างน้อยสัปดาห์ละ 1 ครั้งเพื่อป้องกันการเป็นซ้ำ</t>
        </is>
      </c>
      <c r="I276" s="62" t="inlineStr">
        <is>
          <t>4</t>
        </is>
      </c>
      <c r="J276" s="78" t="inlineStr">
        <is>
          <t>✅ คำตอบที่ถูกต้อง: ข้อ ง. แยกใช้สิ่งของกับผู้อื่นเนื่องจากสามารถติดต่อกันได้
🎯 ทำไมข้อนี้ถึงถูก:
ตุ่มน้ำใสของงูสวัดมีเชื้อ varicella zoster virus (VZV) อยู่ภายใน สามารถแพร่เชื้อผ่านการสัมผัสโดยตรง (direct contact) ไปยังผู้ที่ไม่เคยเป็นอีสุกอีใสหรือยังไม่มีภูมิคุ้มกันได้ จึงต้องแยกของใช้ส่วนตัว เสื้อผ้า และผ้าเช็ดตัวเพื่อป้องกันการแพร่เชื้อ
🔍 ข้ออื่นผิดเพราะอะไร:
• • ข้อ ก.: ไม่ควรใช้ 70% alcohol ล้างแผลโดยตรงเพราะทำให้เกิด chemical irritation แสบผิวรุนแรงและชะลอการสมานแผล ควรใช้น้ำเกลือปราศจากเชื้อ (normal saline)
• ข้อ ข.: การฉีดวัคซีน COVID-19 ไม่ได้มีข้อห้ามเด็ดขาดจากอาการปวด แต่พิจารณาเลื่อนหากมีไข้สูงเฉียบพลัน
• ข้อ ค.: ไม่จำเป็นต้องกินยาต้านไวรัสต่อเนื่องระยะยาวเพื่อป้องกันการกลับเป็นซ้ำในผู้ป่วย immunocompetent
• ข้อ จ.: แชมพูฆ่าเชื้อราไม่มีบทบาทในการรักษาหรือป้องกันการกลับเป็นซ้ำของเชื้อไวรัส VZV</t>
        </is>
      </c>
      <c r="K276" s="78" t="inlineStr">
        <is>
          <t>Viral infections</t>
        </is>
      </c>
      <c r="L276" s="78" t="inlineStr">
        <is>
          <t>Patient counseling and transmission prevention in herpes zoster</t>
        </is>
      </c>
      <c r="M276" s="62" t="inlineStr">
        <is>
          <t>ยาก</t>
        </is>
      </c>
      <c r="N276" s="62" t="inlineStr">
        <is>
          <t>ข้อสอบเก่า</t>
        </is>
      </c>
      <c r="O276" s="78" t="inlineStr">
        <is>
          <t>[SOURCE: Pharma Plus เล่มม่วง 2 - ข้อสอบย้อนหลัง PLE-CC1 ปี 2565 ข้อ 9]</t>
        </is>
      </c>
      <c r="P276" s="62" t="n">
        <v>2565</v>
      </c>
    </row>
    <row r="277" ht="28" customHeight="1" s="49">
      <c r="A277" s="62" t="n">
        <v>251</v>
      </c>
      <c r="B277" s="78" t="inlineStr">
        <is>
          <t>ข้อใดคืออาการไม่พึงประสงค์ของยา itraconazole</t>
        </is>
      </c>
      <c r="C277" s="78" t="inlineStr"/>
      <c r="D277" s="78" t="inlineStr">
        <is>
          <t>Heartburn</t>
        </is>
      </c>
      <c r="E277" s="78" t="inlineStr">
        <is>
          <t>Pericarditis</t>
        </is>
      </c>
      <c r="F277" s="78" t="inlineStr">
        <is>
          <t>Hypotension</t>
        </is>
      </c>
      <c r="G277" s="78" t="inlineStr">
        <is>
          <t>Serotonin syndrome</t>
        </is>
      </c>
      <c r="H277" s="78" t="inlineStr">
        <is>
          <t>Nephrotic syndrome</t>
        </is>
      </c>
      <c r="I277" s="62" t="inlineStr">
        <is>
          <t>1</t>
        </is>
      </c>
      <c r="J277" s="78" t="inlineStr">
        <is>
          <t>✅ คำตอบที่ถูกต้อง: ข้อ ก. Heartburn
🎯 ทำไมข้อนี้ถึงถูก:
Itraconazole ทำให้เกิดอาการไม่พึงประสงค์ทางเดินอาหารได้บ่อย เช่น heartburn, dyspepsia, คลื่นไส้ และมี black box warning สำคัญเรื่อง negative inotropic effect ที่อาจกระตุ้น heart failure
🔍 ข้ออื่นผิดเพราะอะไร:
• ข้อ ข.: Pericarditis ไม่ใช่อาการไม่พึงประสงค์ที่เป็นลักษณะเฉพาะของ itraconazole
• ข้อ ค.: Itraconazole มีฤทธิ์ mineralocorticoid excess อาจทำให้เกิด hypertension และ fluid retention ไม่ใช่ hypotension
• ข้อ ง.: Serotonin syndrome เกิดจากยาในกลุ่ม serotonergic agents ไม่เกี่ยวข้องกับยากลุ่ม azole antifungal
• ข้อ จ.: Nephrotic syndrome ไม่ใช่อาการไม่พึงประสงค์ของยา itraconazole</t>
        </is>
      </c>
      <c r="K277" s="78" t="inlineStr">
        <is>
          <t>Antifungal Pharmacology</t>
        </is>
      </c>
      <c r="L277" s="78" t="inlineStr">
        <is>
          <t>Itraconazole Adverse Reactions (Negative Inotrope and Heart Failure)</t>
        </is>
      </c>
      <c r="M277" s="62" t="inlineStr">
        <is>
          <t>ปานกลาง</t>
        </is>
      </c>
      <c r="N277" s="62" t="inlineStr">
        <is>
          <t>ข้อสอบเก่า</t>
        </is>
      </c>
      <c r="O277" s="78" t="inlineStr">
        <is>
          <t>[SOURCE: Pharma Plus เล่มม่วง 2 - ข้อสอบย้อนหลัง PLE-CC1 ปี 2565 ข้อ 61]</t>
        </is>
      </c>
      <c r="P277" s="62" t="n">
        <v>2565</v>
      </c>
    </row>
    <row r="278" ht="28" customHeight="1" s="49">
      <c r="A278" s="62" t="n">
        <v>252</v>
      </c>
      <c r="B278" s="78" t="inlineStr">
        <is>
          <t>ผู้ป่วยวัณโรคปอด ส่งเสมหะตรวจพบว่าดื้อยา isoniazid และ rifampicin เป็นผู้ป่วยมีการดื้อยาแบบใด</t>
        </is>
      </c>
      <c r="C278" s="78" t="inlineStr"/>
      <c r="D278" s="78" t="inlineStr">
        <is>
          <t>Poly-drug resistant</t>
        </is>
      </c>
      <c r="E278" s="78" t="inlineStr">
        <is>
          <t>Mono-drug resistant</t>
        </is>
      </c>
      <c r="F278" s="78" t="inlineStr">
        <is>
          <t>Multi-drug resistant</t>
        </is>
      </c>
      <c r="G278" s="78" t="inlineStr">
        <is>
          <t>Extended-drug resistant</t>
        </is>
      </c>
      <c r="H278" s="78" t="inlineStr">
        <is>
          <t>Binary-drug resistant</t>
        </is>
      </c>
      <c r="I278" s="62" t="inlineStr">
        <is>
          <t>3</t>
        </is>
      </c>
      <c r="J278" s="78" t="inlineStr">
        <is>
          <t>✅ คำตอบที่ถูกต้อง: ข้อ ค. Multi-drug resistant
🎯 ทำไมข้อนี้ถึงถูก:
ตามคำนิยามของ WHO ภาวะ Multi-drug resistant tuberculosis (MDR-TB) หมายถึง เชื้อวัณโรคที่มีการดื้อต่อยาต้านวัณโรคขนานหลักอย่างน้อย 2 ชนิดพร้อมกัน คือ Isoniazid (H) และ Rifampicin (R)
🔍 ข้ออื่นผิดเพราะอะไร:
• ข้อ ก.: Poly-drug resistant TB คือการดื้อต่อยาขนานแรกตั้งแต่ 2 ชนิดขึ้นไป แต่ไม่ได้ดื้อต่อ isoniazid และ rifampicin ร่วมกัน
• ข้อ ข.: Mono-drug resistant TB คือการดื้อต่อยาต้านวัณโรคขนานแรกเพียงขนานเดียวเท่านั้น
• ข้อ ง.: Extensively drug-resistant TB (XDR-TB) คือ MDR-TB ที่มีการดื้อต่อยากลุ่ม fluoroquinolone และยาตัวอื่นในกลุ่ม second-line เพิ่มเติม
• ข้อ จ.: Binary-drug resistant ไม่ใช่คำนิยามทางการแพทย์ที่เป็นมาตรฐานของ WHO</t>
        </is>
      </c>
      <c r="K278" s="78" t="inlineStr">
        <is>
          <t>Tuberculosis</t>
        </is>
      </c>
      <c r="L278" s="78" t="inlineStr">
        <is>
          <t>Drug Resistance Classification (MDR-TB Definition)</t>
        </is>
      </c>
      <c r="M278" s="62" t="inlineStr">
        <is>
          <t>ปานกลาง</t>
        </is>
      </c>
      <c r="N278" s="62" t="inlineStr">
        <is>
          <t>ข้อสอบเก่า</t>
        </is>
      </c>
      <c r="O278" s="78" t="inlineStr">
        <is>
          <t>[SOURCE: Pharma Plus เล่มม่วง 2 - ข้อสอบย้อนหลัง PLE-CC1 ปี 2565 ข้อ 70]</t>
        </is>
      </c>
      <c r="P278" s="62" t="n">
        <v>2565</v>
      </c>
    </row>
    <row r="279" ht="28" customHeight="1" s="49">
      <c r="A279" s="62" t="n">
        <v>253</v>
      </c>
      <c r="B279" s="78" t="inlineStr">
        <is>
          <t>การตรวจทางห้องปฏิบัติการใดที่ตรวจสอบประสิทธิผลในการรักษาวัณโรคปอด</t>
        </is>
      </c>
      <c r="C279" s="78" t="inlineStr"/>
      <c r="D279" s="78" t="inlineStr">
        <is>
          <t>CBC</t>
        </is>
      </c>
      <c r="E279" s="78" t="inlineStr">
        <is>
          <t>AFB</t>
        </is>
      </c>
      <c r="F279" s="78" t="inlineStr">
        <is>
          <t>CRP</t>
        </is>
      </c>
      <c r="G279" s="78" t="inlineStr">
        <is>
          <t>Urinalysis</t>
        </is>
      </c>
      <c r="H279" s="78" t="inlineStr">
        <is>
          <t>Liver function test</t>
        </is>
      </c>
      <c r="I279" s="62" t="inlineStr">
        <is>
          <t>2</t>
        </is>
      </c>
      <c r="J279" s="78" t="inlineStr">
        <is>
          <t>✅ คำตอบที่ถูกต้อง: ข้อ ข. AFB
🎯 ทำไมข้อนี้ถึงถูก:
การย้อมและตรวจเสมหะหาเชื้อ Acid-Fast Bacilli (AFB smear) ที่สิ้นสุดเดือนที่ 2 และสิ้นสุดการรักษา เป็นวิธีตรวจทางห้องปฏิบัติการหลักที่ใช้ติดตาม microbiological response และประสิทธิผลการรักษาวัณโรคปอด
🔍 ข้ออื่นผิดเพราะอะไร:
• ข้อ ก.: Complete blood count (CBC) ใช้ดูภาวะโลหิตจางหรือการติดเชื้อทั่วไป ไม่สามารถประเมินการตอบสนองต่อเชื้อวัณโรคได้โดยตรง
• ข้อ ค.: C-reactive protein (CRP) เป็นตัวบ่งชี้การอักเสบแบบไม่จำเพาะ (non-specific inflammatory marker)
• ข้อ ง.: Urinalysis ใช้ติดตามความผิดปกติของระบบทางเดินปัสสาวะและไต
• ข้อ จ.: Liver function test (LFT) ใช้สำหรับติดตามผลข้างเคียงต่อตับจากยาต้านวัณโรค (safety monitoring) ไม่ใช่ประสิทธิผล</t>
        </is>
      </c>
      <c r="K279" s="78" t="inlineStr">
        <is>
          <t>Tuberculosis Monitoring</t>
        </is>
      </c>
      <c r="L279" s="78" t="inlineStr">
        <is>
          <t>Acid-Fast Bacilli (AFB) Sputum Smear Efficacy Monitoring</t>
        </is>
      </c>
      <c r="M279" s="62" t="inlineStr">
        <is>
          <t>ปานกลาง</t>
        </is>
      </c>
      <c r="N279" s="62" t="inlineStr">
        <is>
          <t>ข้อสอบเก่า</t>
        </is>
      </c>
      <c r="O279" s="78" t="inlineStr">
        <is>
          <t>[SOURCE: Pharma Plus เล่มม่วง 2 - ข้อสอบย้อนหลัง PLE-CC1 ปี 2565 ข้อ 71]</t>
        </is>
      </c>
      <c r="P279" s="62" t="n">
        <v>2565</v>
      </c>
    </row>
    <row r="280" ht="28" customHeight="1" s="49">
      <c r="A280" s="62" t="n">
        <v>254</v>
      </c>
      <c r="B280" s="78" t="inlineStr">
        <is>
          <t>ยาใดพิษต่อตับมากที่สุด</t>
        </is>
      </c>
      <c r="C280" s="78" t="inlineStr"/>
      <c r="D280" s="78" t="inlineStr">
        <is>
          <t>Isoniazid</t>
        </is>
      </c>
      <c r="E280" s="78" t="inlineStr">
        <is>
          <t>Ethambutol</t>
        </is>
      </c>
      <c r="F280" s="78" t="inlineStr">
        <is>
          <t>Pyrazinamide</t>
        </is>
      </c>
      <c r="G280" s="78" t="inlineStr">
        <is>
          <t>Rifampicin</t>
        </is>
      </c>
      <c r="H280" s="78" t="inlineStr">
        <is>
          <t>Streptomycin</t>
        </is>
      </c>
      <c r="I280" s="62" t="inlineStr">
        <is>
          <t>3</t>
        </is>
      </c>
      <c r="J280" s="78" t="inlineStr">
        <is>
          <t>✅ คำตอบที่ถูกต้อง: ข้อ ค. Pyrazinamide
🎯 ทำไมข้อนี้ถึงถูก:
ในบรรดายาต้านวัณโรคสูตรมาตรฐาน ยาที่มีความเสี่ยงก่อให้เกิดตับอักเสบและพิษต่อตับรุนแรงที่สุดตามลำดับคือ Pyrazinamide &gt; Isoniazid &gt; Rifampicin
🔍 ข้ออื่นผิดเพราะอะไร:
• ข้อ ก.: Isoniazid ก่อพิษต่อตับได้บ่อยจาก toxic metabolite (acetylhydrazine) แต่ความรุนแรงและอุบัติการณ์ต่ำกว่า pyrazinamide
• ข้อ ข.: Ethambutol ไม่มีพิษต่อตับ ผลข้างเคียงสำคัญคือ optic neuritis
• ข้อ ง.: Rifampicin มักทำให้เกิด asymptomatic hyperbilirubinemia และ cholestatic jaundice แต่ความเป็นพิษต่อเนื้อตับโดยตรงน้อยกว่า pyrazinamide
• ข้อ จ.: Streptomycin เป็นยากลุ่ม aminoglycoside มีพิษต่อไต (nephrotoxicity) และพิษต่อหู (ototoxicity) ไม่มีพิษต่อตับ</t>
        </is>
      </c>
      <c r="K280" s="78" t="inlineStr">
        <is>
          <t>Antitubercular Drugs Toxicity</t>
        </is>
      </c>
      <c r="L280" s="78" t="inlineStr">
        <is>
          <t>Hepatotoxicity Ranking (Pyrazinamide &gt; INH &gt; Rifampicin)</t>
        </is>
      </c>
      <c r="M280" s="62" t="inlineStr">
        <is>
          <t>ยาก</t>
        </is>
      </c>
      <c r="N280" s="62" t="inlineStr">
        <is>
          <t>ข้อสอบเก่า</t>
        </is>
      </c>
      <c r="O280" s="78" t="inlineStr">
        <is>
          <t>[SOURCE: Pharma Plus เล่มม่วง 2 - ข้อสอบย้อนหลัง PLE-CC1 ปี 2565 ข้อ 72]</t>
        </is>
      </c>
      <c r="P280" s="62" t="n">
        <v>2565</v>
      </c>
    </row>
    <row r="281" ht="13.2" customHeight="1" s="49"/>
    <row r="282" ht="13.2" customHeight="1" s="49"/>
    <row r="283" ht="13.2" customHeight="1" s="49"/>
    <row r="284" ht="13.2" customHeight="1" s="49"/>
    <row r="285" ht="13.2" customHeight="1" s="49"/>
    <row r="286" ht="13.2" customHeight="1" s="49"/>
    <row r="287" ht="13.2" customHeight="1" s="49"/>
    <row r="288" ht="13.2" customHeight="1" s="49"/>
    <row r="289" ht="13.2" customHeight="1" s="49"/>
    <row r="290" ht="13.2" customHeight="1" s="49"/>
    <row r="291" ht="13.2" customHeight="1" s="49"/>
    <row r="292" ht="13.2" customHeight="1" s="49"/>
    <row r="293" ht="13.2" customHeight="1" s="49"/>
    <row r="294" ht="13.2" customHeight="1" s="49"/>
    <row r="295" ht="13.2" customHeight="1" s="49"/>
    <row r="296" ht="13.2" customHeight="1" s="49"/>
    <row r="297" ht="13.2" customHeight="1" s="49"/>
    <row r="298" ht="13.2" customHeight="1" s="49"/>
    <row r="299" ht="13.2" customHeight="1" s="49"/>
    <row r="300" ht="13.2" customHeight="1" s="49"/>
    <row r="301" ht="13.2" customHeight="1" s="49"/>
    <row r="302" ht="13.2" customHeight="1" s="49"/>
    <row r="303" ht="13.2" customHeight="1" s="49"/>
    <row r="304" ht="13.2" customHeight="1" s="49"/>
    <row r="305" ht="13.2" customHeight="1" s="49"/>
    <row r="306" ht="13.2" customHeight="1" s="49"/>
    <row r="307" ht="13.2" customHeight="1" s="49"/>
    <row r="308" ht="13.2" customHeight="1" s="49"/>
    <row r="309" ht="13.2" customHeight="1" s="49"/>
    <row r="310" ht="13.2" customHeight="1" s="49"/>
    <row r="311" ht="13.2" customHeight="1" s="49"/>
    <row r="312" ht="13.2" customHeight="1" s="49"/>
    <row r="313" ht="13.2" customHeight="1" s="49"/>
    <row r="314" ht="13.2" customHeight="1" s="49"/>
    <row r="315" ht="13.2" customHeight="1" s="49"/>
    <row r="316" ht="13.2" customHeight="1" s="49"/>
  </sheetData>
  <mergeCells count="1">
    <mergeCell ref="A1:F1"/>
  </mergeCells>
  <pageMargins left="0.75" right="0.75" top="1" bottom="1" header="0.5" footer="0.5"/>
  <pageSetup orientation="portrait" paperSize="9"/>
</worksheet>
</file>

<file path=xl/worksheets/sheet13.xml><?xml version="1.0" encoding="utf-8"?>
<worksheet xmlns="http://schemas.openxmlformats.org/spreadsheetml/2006/main">
  <sheetPr>
    <outlinePr summaryBelow="0" summaryRight="0"/>
    <pageSetUpPr/>
  </sheetPr>
  <dimension ref="A1:R97"/>
  <sheetViews>
    <sheetView tabSelected="1" topLeftCell="D1" workbookViewId="0">
      <pane ySplit="2" topLeftCell="A122" activePane="bottomLeft" state="frozen"/>
      <selection pane="bottomLeft" activeCell="O143" sqref="O143"/>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42" customHeight="1" s="49">
      <c r="A3" s="170" t="n">
        <v>1</v>
      </c>
      <c r="B3" s="171" t="inlineStr">
        <is>
          <t>สถานการณ์ที่ 1 ผู้ป่วยหญิงไทยคู่ อายุ 32 ปี มีอาการชักแบบ partial seizure secondarily to generalized tonic-clonic seizure ได้รับยา phenytoin sodium (100) 3 caps hs และระดับยาในกระแสเลือดของผู้ป่วยรายนี้เท่ากับ 28 mg/L
ข้อใดกล่าวไม่ถูกต้องเกี่ยวกับการรักษาโรคลมชัก</t>
        </is>
      </c>
      <c r="C3" s="170" t="inlineStr">
        <is>
          <t>[NONE]</t>
        </is>
      </c>
      <c r="D3" s="171" t="inlineStr">
        <is>
          <t>การใช้ยากันชักควรเริ่มด้วยยาชนิดเดียวก่อน</t>
        </is>
      </c>
      <c r="E3" s="171" t="inlineStr">
        <is>
          <t>ควรให้ผู้ป่วยได้รับยาอย่างต่อเนื่องเพื่อป้องกันการชักซ้ำ</t>
        </is>
      </c>
      <c r="F3" s="171" t="inlineStr">
        <is>
          <t>ควรใช้ยากันชักเฉพาะช่วงที่ผู้ป่วยมีอาการชักเท่านั้น</t>
        </is>
      </c>
      <c r="G3" s="171" t="inlineStr">
        <is>
          <t>หากใช้ยากันชักชนิดเดียวไม่ได้ผล อาจจะพิจารณาเพิ่มยาตัวที่สอง</t>
        </is>
      </c>
      <c r="H3" s="171" t="inlineStr">
        <is>
          <t>หากยากันชักชนิดแรกไม่สามารถควบคุมอาการชักได้ ให้ใช้ยาตัวอื่นหรือใช้ยา 2 ชนิดร่วมกัน</t>
        </is>
      </c>
      <c r="I3" s="170" t="n">
        <v>3</v>
      </c>
      <c r="J3" s="171" t="inlineStr">
        <is>
          <t>✅ คำตอบที่ถูกต้อง: ข้อ ค. ควรใช้ยากันชักเฉพาะช่วงที่ผู้ป่วยมีอาการชักเท่านั้น
🎯 ทำไมข้อนี้ถึงถูก:
ยากันชัก (Antiepileptic Drugs: AEDs) มีวัตถุประสงค์เพื่อป้องกันไม่ให้เกิดอาการชักซ้ำ (seizure prophylaxis) จึงต้องรับประทานยาอย่างต่อเนื่องทุกวันอย่างสม่ำเสมอ การรับประทานเฉพาะช่วงที่มีอาการชักไม่สามารถป้องกันหรือควบคุมโรคได้ และการหยุดยากะทันหันจะกระตุ้นให้เกิด status epilepticus หรือ rebound seizure
🔍 ข้ออื่นผิดเพราะอะไร:
• ข้อ ก. (การใช้ยากันชักควรเริ่มด้วยยาชนิดเดียวก่อน): เป็นหลักการรักษาที่ถูกต้องตามแนวปฏิบัติสากล (Monotherapy) เพื่อลดผลข้างเคียงและปฏิกิริยาระหว่างยา
• ข้อ ข. (ควรให้ผู้ป่วยได้รับยาอย่างต่อเนื่องเพื่อป้องกันการชักซ้ำ): เป็นหลักการที่ถูกต้อง การรับประทานยาต่อเนื่องจะควบคุมระดับยาในกระแสเลือดให้อยู่ในช่วงการรักษา (therapeutic range)
• ข้อ ง. (หากใช้ยากันชักชนิดเดียวไม่ได้ผล อาจจะพิจารณาเพิ่มยาตัวที่สอง): เป็นแนวทางที่ถูกต้องตามลำดับขั้นการรักษาเมื่อยาชนิดแรกในขนาดสูงสุดไม่สามารถควบคุมอาการได้
• ข้อ จ. (หากยากันชักชนิดแรกไม่สามารถควบคุมอาการชักได้ ให้ใช้ยาตัวอื่นหรือใช้ยา 2 ชนิดร่วมกัน): เป็นแนวทางที่ถูกต้องตามขั้นตอน โดยอาจเปลี่ยนเป็น monotherapy ตัวอื่น หรือเริ่ม combination therapy
📌 หมายเหตุ: ข้อ 1 การหยุดยากันชัก จะหยุดเมื่อไม่มีอาการชักนาน 2 ปี ร่วมกับผลการตรวจทางห้องปฏิบัติการอื่น ๆ ที่เกี่ยวข้องกับโรคลมชักเป็นปกติ</t>
        </is>
      </c>
      <c r="K3" s="170" t="inlineStr">
        <is>
          <t>[NONE]</t>
        </is>
      </c>
      <c r="L3" s="171" t="inlineStr">
        <is>
          <t>Epilepsy</t>
        </is>
      </c>
      <c r="M3" s="170" t="inlineStr">
        <is>
          <t>Clinic</t>
        </is>
      </c>
      <c r="N3" s="171" t="inlineStr">
        <is>
          <t>ข้อ 1 การหยุดยากันชัก จะหยุดเมื่อไม่มีอาการชักนาน 2 ปี ร่วมกับผลการตรวจทางห้องปฏิบัติการอื่น ๆ ที่เกี่ยวข้องกับโรคลมชักเป็นปกติ</t>
        </is>
      </c>
      <c r="O3" s="170" t="inlineStr">
        <is>
          <t>MCQ-P2</t>
        </is>
      </c>
      <c r="P3" s="170" t="inlineStr">
        <is>
          <t>Pharma Plus เล่มม่วง 2</t>
        </is>
      </c>
      <c r="Q3" s="170" t="inlineStr">
        <is>
          <t>CASE_P2_NEURO_C01</t>
        </is>
      </c>
      <c r="R3" s="171" t="inlineStr">
        <is>
          <t>Antiepileptic Drug Therapy Principles and Discontinuation</t>
        </is>
      </c>
    </row>
    <row r="4" ht="42" customHeight="1" s="49">
      <c r="A4" s="172" t="n">
        <v>2</v>
      </c>
      <c r="B4" s="173" t="inlineStr">
        <is>
          <t>สถานการณ์ที่ 1 ผู้ป่วยหญิงไทยคู่ อายุ 32 ปี มีอาการชักแบบ partial seizure secondarily to generalized tonic-clonic seizure ได้รับยา phenytoin sodium (100) 3 caps hs และระดับยาในกระแสเลือดของผู้ป่วยรายนี้เท่ากับ 28 mg/L
ยากันชักข้อใดที่มีกลไกการออกฤทธิ์เหมือนกับ phenytoin sodium</t>
        </is>
      </c>
      <c r="C4" s="172" t="inlineStr">
        <is>
          <t>[NONE]</t>
        </is>
      </c>
      <c r="D4" s="173" t="inlineStr">
        <is>
          <t>Ethosuximide</t>
        </is>
      </c>
      <c r="E4" s="173" t="inlineStr">
        <is>
          <t>Diazepam</t>
        </is>
      </c>
      <c r="F4" s="173" t="inlineStr">
        <is>
          <t>Vigabatrin</t>
        </is>
      </c>
      <c r="G4" s="173" t="inlineStr">
        <is>
          <t>Carbamazepine</t>
        </is>
      </c>
      <c r="H4" s="173" t="inlineStr">
        <is>
          <t>Gabapentin</t>
        </is>
      </c>
      <c r="I4" s="172" t="n">
        <v>4</v>
      </c>
      <c r="J4" s="173" t="inlineStr">
        <is>
          <t>✅ คำตอบที่ถูกต้อง: ข้อ ง. Carbamazepine
🎯 ทำไมข้อนี้ถึงถูก:
Phenytoin และ Carbamazepine มีกลไกการออกฤทธิ์เหมือนกันคือ ยับยั้ง voltage-gated sodium channels โดยจับกับ sodium channel ที่อยู่ในสภาวะไม่ทำงาน (inactivated state) ทำให้ขยายระยะเวลา refractory period ยับยั้งการส่งกระแสประสาทแบบ sustained high-frequency repetitive firing
🔍 ข้ออื่นผิดเพราะอะไร:
• ข้อ ก. (Ethosuximide): ออกฤทธิ์ยับยั้ง T-type calcium channels ในเซลล์ประสาท thalamus ใช้รักษา Absence seizure โดยเฉพาะ
• ข้อ ข. (Diazepam): ออกฤทธิ์จับกับ GABAA receptor เพิ่มความถี่ของการเปิด chloride channel ทำให้เกิด hyperpolarization ของเยื่อหุ้มเซลล์
• ข้อ ค. (Vigabatrin): ออกฤทธิ์ยับยั้งเอนไซม์ GABA transaminase (GABA-T) แบบผันกลับไม่ได้ ทำให้ระดับ GABA ในสมองเพิ่มขึ้น
• ข้อ จ. (Gabapentin): ออกฤทธิ์จับกับ alpha-2-delta subunit ของ voltage-gated calcium channels ลดการหลั่งสารสื่อประสาท excitatory neurotransmitters</t>
        </is>
      </c>
      <c r="K4" s="172" t="inlineStr">
        <is>
          <t>[NONE]</t>
        </is>
      </c>
      <c r="L4" s="173" t="inlineStr">
        <is>
          <t>Epilepsy</t>
        </is>
      </c>
      <c r="M4" s="172" t="inlineStr">
        <is>
          <t>Clinic</t>
        </is>
      </c>
      <c r="N4" s="173" t="inlineStr"/>
      <c r="O4" s="172" t="inlineStr">
        <is>
          <t>MCQ-P2</t>
        </is>
      </c>
      <c r="P4" s="172" t="inlineStr">
        <is>
          <t>Pharma Plus เล่มม่วง 2</t>
        </is>
      </c>
      <c r="Q4" s="172" t="inlineStr">
        <is>
          <t>CASE_P2_NEURO_C01</t>
        </is>
      </c>
      <c r="R4" s="173" t="inlineStr">
        <is>
          <t>Antiepileptic Drug Mechanisms (Voltage-Gated Sodium Channels)</t>
        </is>
      </c>
    </row>
    <row r="5" ht="42" customHeight="1" s="49">
      <c r="A5" s="170" t="n">
        <v>3</v>
      </c>
      <c r="B5" s="171" t="inlineStr">
        <is>
          <t>สถานการณ์ที่ 1 ผู้ป่วยหญิงไทยคู่ อายุ 32 ปี มีอาการชักแบบ partial seizure secondarily to generalized tonic-clonic seizure ได้รับยา phenytoin sodium (100) 3 caps hs และระดับยาในกระแสเลือดของผู้ป่วยรายนี้เท่ากับ 28 mg/L
อาการไม่พึงประสงค์ในข้อใดที่สัมพันธ์กับระดับ phenytoin ในกระแสเลือดของผู้ป่วย</t>
        </is>
      </c>
      <c r="C5" s="170" t="inlineStr">
        <is>
          <t>[NONE]</t>
        </is>
      </c>
      <c r="D5" s="171" t="inlineStr">
        <is>
          <t>Gingival hyperplasia</t>
        </is>
      </c>
      <c r="E5" s="171" t="inlineStr">
        <is>
          <t>Hepatitis</t>
        </is>
      </c>
      <c r="F5" s="171" t="inlineStr">
        <is>
          <t>Rash</t>
        </is>
      </c>
      <c r="G5" s="171" t="inlineStr">
        <is>
          <t>Ataxia</t>
        </is>
      </c>
      <c r="H5" s="171" t="inlineStr">
        <is>
          <t>Hyponatremia</t>
        </is>
      </c>
      <c r="I5" s="170" t="n">
        <v>4</v>
      </c>
      <c r="J5" s="171" t="inlineStr">
        <is>
          <t>✅ คำตอบที่ถูกต้อง: ข้อ ง. Ataxia
🎯 ทำไมข้อนี้ถึงถูก:
Ataxia (อาการเดินเซ) เป็น concentration-dependent adverse effect ของ Phenytoin ซึ่งมักเกิดขึ้นเมื่อระดับยาในกระแสเลือดสูงเกิน 20-30 mg/L (ระดับยาปกติคือ 10-20 mg/L) โดยเริ่มจาก nystagmus (&gt;20 mg/L), ataxia และ slurred speech (&gt;30 mg/L), และ lethargy/coma (&gt;40 mg/L)
🔍 ข้ออื่นผิดเพราะอะไร:
• ข้อ ก. (Gingival hyperplasia): เหงือกบวมโตเป็น chronic adverse effect จากการใช้ยานาน ไม่สัมพันธ์กับระดับยาเฉียบพลันในเลือด
• ข้อ ข. (Hepatitis): ตับอักเสบจาก Phenytoin เป็น idiosyncratic reaction หรือ immune-mediated hypersensitivity syndrome ไม่สัมพันธ์กับระดับยา
• ข้อ ค. (Rash): ผื่นแพ้ยา เช่น SJS/TEN หรือ Maculopapular rash เป็นปฏิกิริยาแพ้ยาแบบ idiosyncratic hypersensitivity
• ข้อ จ. (Hyponatremia): ภาวะโซเดียมในเลือดต่ำเป็นอาการไม่พึงประสงค์ที่เด่นชัดของ Carbamazepine และ Oxcarbazepine จากภาวะ SIADH ไม่ใช่อาการของ Phenytoin</t>
        </is>
      </c>
      <c r="K5" s="170" t="inlineStr">
        <is>
          <t>[NONE]</t>
        </is>
      </c>
      <c r="L5" s="171" t="inlineStr">
        <is>
          <t>Epilepsy</t>
        </is>
      </c>
      <c r="M5" s="170" t="inlineStr">
        <is>
          <t>Clinic</t>
        </is>
      </c>
      <c r="N5" s="171" t="inlineStr"/>
      <c r="O5" s="170" t="inlineStr">
        <is>
          <t>MCQ-P2</t>
        </is>
      </c>
      <c r="P5" s="170" t="inlineStr">
        <is>
          <t>Pharma Plus เล่มม่วง 2</t>
        </is>
      </c>
      <c r="Q5" s="170" t="inlineStr">
        <is>
          <t>CASE_P2_NEURO_C01</t>
        </is>
      </c>
      <c r="R5" s="171" t="inlineStr">
        <is>
          <t>Concentration-Dependent vs Chronic Adverse Effects of Phenytoin</t>
        </is>
      </c>
    </row>
    <row r="6" ht="42" customHeight="1" s="49">
      <c r="A6" s="172" t="n">
        <v>4</v>
      </c>
      <c r="B6" s="173" t="inlineStr">
        <is>
          <t>สถานการณ์ที่ 1 ผู้ป่วยหญิงไทยคู่ อายุ 32 ปี มีอาการชักแบบ partial seizure secondarily to generalized tonic-clonic seizure ได้รับยา phenytoin sodium (100) 3 caps hs และระดับยาในกระแสเลือดของผู้ป่วยรายนี้เท่ากับ 28 mg/L
ยากันชักตัวใดมีผลเพิ่มระดับความเข้มข้นของยาซึ่งผ่านกระบวนการเมตาบอลิซึมจากเอนไซม์ตัวเดียวกัน</t>
        </is>
      </c>
      <c r="C6" s="172" t="inlineStr">
        <is>
          <t>[NONE]</t>
        </is>
      </c>
      <c r="D6" s="173" t="inlineStr">
        <is>
          <t>Phenytoin</t>
        </is>
      </c>
      <c r="E6" s="173" t="inlineStr">
        <is>
          <t>Valproate</t>
        </is>
      </c>
      <c r="F6" s="173" t="inlineStr">
        <is>
          <t>Phenobarbital</t>
        </is>
      </c>
      <c r="G6" s="173" t="inlineStr">
        <is>
          <t>Carbamazepine</t>
        </is>
      </c>
      <c r="H6" s="173" t="inlineStr">
        <is>
          <t>Phenobarbital</t>
        </is>
      </c>
      <c r="I6" s="172" t="n">
        <v>2</v>
      </c>
      <c r="J6" s="173" t="inlineStr">
        <is>
          <t>✅ คำตอบที่ถูกต้อง: ข้อ ข. Valproate
🎯 ทำไมข้อนี้ถึงถูก:
Sodium Valproate (Valproic acid) เป็นยากันชักที่มีฤทธิ์ยับยั้งเอนไซม์ตับ (Hepatic enzyme inhibitor) ทั้ง CYP2C9, CYP2C19 และ UGT จึงทำให้ระดับยาอื่นที่ถูกเมแทบอไลซ์ผ่านเอนไซม์เหล่านี้ (เช่น Phenytoin, Lamotrigine, Carbamazepine-epoxide) มีระดับในกระแสเลือดสูงขึ้นจนอาจเกิดพิษ
🔍 ข้ออื่นผิดเพราะอะไร:
• ข้อ ก. (Phenytoin): เป็น potent hepatic microsomal enzyme inducer (กระตุ้น CYP3A4, CYP2C9) มีผลลดระดับยาตัวอื่น ไม่ได้เพิ่มระดับยา
• ข้อ ค. (Phenobarbital): เป็น strong enzyme inducer กระตุ้นการทำงานของ CYP enzymes ทำให้ระดับยาอื่นลดลง
• ข้อ ง. (Carbamazepine): เป็น potent enzyme inducer และเกิด autoinduction กระตุ้นการกำจัดยาอื่นและกำจัดตัวเอง ทำให้ระดับยาลดลง
• ข้อ จ. (Phenobarbital): เป็นตัวเลือกรองซ้ำกับข้อ ค ซึ่งมีฤทธิ์กระตุ้นเอนไซม์ตับ (inducer) เช่นเดียวกัน</t>
        </is>
      </c>
      <c r="K6" s="172" t="inlineStr">
        <is>
          <t>[NONE]</t>
        </is>
      </c>
      <c r="L6" s="173" t="inlineStr">
        <is>
          <t>Epilepsy</t>
        </is>
      </c>
      <c r="M6" s="172" t="inlineStr">
        <is>
          <t>Clinic</t>
        </is>
      </c>
      <c r="N6" s="173" t="inlineStr"/>
      <c r="O6" s="172" t="inlineStr">
        <is>
          <t>MCQ-P2</t>
        </is>
      </c>
      <c r="P6" s="172" t="inlineStr">
        <is>
          <t>Pharma Plus เล่มม่วง 2</t>
        </is>
      </c>
      <c r="Q6" s="172" t="inlineStr">
        <is>
          <t>CASE_P2_NEURO_C01</t>
        </is>
      </c>
      <c r="R6" s="173" t="inlineStr">
        <is>
          <t>Antiepileptic Drug-Drug Interactions (Hepatic Enzyme Inhibition)</t>
        </is>
      </c>
    </row>
    <row r="7" ht="42" customHeight="1" s="49">
      <c r="A7" s="170" t="n">
        <v>5</v>
      </c>
      <c r="B7" s="171" t="inlineStr">
        <is>
          <t>สถานการณ์ที่ 1 ผู้ป่วยหญิงไทยคู่ อายุ 32 ปี มีอาการชักแบบ partial seizure secondarily to generalized tonic-clonic seizure ได้รับยา phenytoin sodium (100) 3 caps hs และระดับยาในกระแสเลือดของผู้ป่วยรายนี้เท่ากับ 28 mg/L
ยาในข้อใดหากรับประทานพร้อมกับ phenytoin จะทำให้ phenytoin เพิ่มขึ้น</t>
        </is>
      </c>
      <c r="C7" s="170" t="inlineStr">
        <is>
          <t>[NONE]</t>
        </is>
      </c>
      <c r="D7" s="171" t="inlineStr">
        <is>
          <t>Erythromycin</t>
        </is>
      </c>
      <c r="E7" s="171" t="inlineStr">
        <is>
          <t>Cimetidine</t>
        </is>
      </c>
      <c r="F7" s="171" t="inlineStr">
        <is>
          <t>Conjugated estrogen</t>
        </is>
      </c>
      <c r="G7" s="171" t="inlineStr">
        <is>
          <t>Furosemide</t>
        </is>
      </c>
      <c r="H7" s="171" t="inlineStr">
        <is>
          <t>Thiazide</t>
        </is>
      </c>
      <c r="I7" s="170" t="n">
        <v>2</v>
      </c>
      <c r="J7" s="171" t="inlineStr">
        <is>
          <t>✅ คำตอบที่ถูกต้อง: ข้อ ข. Cimetidine
🎯 ทำไมข้อนี้ถึงถูก:
Cimetidine เป็น potent inhibitor ของ Cytochrome P450 หลายไอโซฟอร์ม รวมถึง CYP2C9 และ CYP2C19 ซึ่งเป็นเอนไซม์หลักในการทำลายยา Phenytoin ส่งผลให้ clearance ของ Phenytoin ลดลงและระดับยาในเลือดสูงขึ้นจนเกิดความเป็นพิษ
🔍 ข้ออื่นผิดเพราะอะไร:
• ข้อ ก. (Erythromycin): เป็น CYP3A4 inhibitor แต่ Phenytoin ถูกเมแทบอไลซ์หลักผ่าน CYP2C9 (ประมาณ 90%) และ CYP2C19 จึงมีผลต่อระดับ Phenytoin น้อยกว่า Cimetidine อย่างชัดเจน
• ข้อ ค. (Conjugated estrogen): ไม่ได้เป็น CYP2C9 inhibitor และ Phenytoin กลับเป็นตัวกระตุ้นการกำจัดเอสโตรเจนทำให้ประสิทธิภาพการคุมกำเนิดลดลง
• ข้อ ง. (Furosemide): เป็น loop diuretic ไม่มีปฏิกิริยายับยั้งเอนไซม์ในการทำลายยา Phenytoin
• ข้อ จ. (Thiazide): เป็นยาขับปัสสาวะที่ไม่มีผลยับยั้งเอนไซม์ตับในการเมแทบอไลซ์ Phenytoin</t>
        </is>
      </c>
      <c r="K7" s="170" t="inlineStr">
        <is>
          <t>[NONE]</t>
        </is>
      </c>
      <c r="L7" s="171" t="inlineStr">
        <is>
          <t>Epilepsy</t>
        </is>
      </c>
      <c r="M7" s="170" t="inlineStr">
        <is>
          <t>Clinic</t>
        </is>
      </c>
      <c r="N7" s="171" t="inlineStr"/>
      <c r="O7" s="170" t="inlineStr">
        <is>
          <t>MCQ-P2</t>
        </is>
      </c>
      <c r="P7" s="170" t="inlineStr">
        <is>
          <t>Pharma Plus เล่มม่วง 2</t>
        </is>
      </c>
      <c r="Q7" s="170" t="inlineStr">
        <is>
          <t>CASE_P2_NEURO_C01</t>
        </is>
      </c>
      <c r="R7" s="171" t="inlineStr">
        <is>
          <t>Drug-Drug Interactions Influencing Phenytoin Metabolism</t>
        </is>
      </c>
    </row>
    <row r="8" ht="42" customHeight="1" s="49">
      <c r="A8" s="172" t="n">
        <v>6</v>
      </c>
      <c r="B8" s="173"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ผู้ป่วยมีอาการปวดศีรษะแบบนี้ แสดงว่าเป็นโรคใด</t>
        </is>
      </c>
      <c r="C8" s="172" t="inlineStr">
        <is>
          <t>[NONE]</t>
        </is>
      </c>
      <c r="D8" s="173" t="inlineStr">
        <is>
          <t>Migraine headache</t>
        </is>
      </c>
      <c r="E8" s="173" t="inlineStr">
        <is>
          <t>Tension headache</t>
        </is>
      </c>
      <c r="F8" s="173" t="inlineStr">
        <is>
          <t>Cluster headache</t>
        </is>
      </c>
      <c r="G8" s="173" t="inlineStr">
        <is>
          <t>Trauma headache</t>
        </is>
      </c>
      <c r="H8" s="173" t="inlineStr">
        <is>
          <t>Hypertension</t>
        </is>
      </c>
      <c r="I8" s="172" t="n">
        <v>1</v>
      </c>
      <c r="J8" s="173" t="inlineStr">
        <is>
          <t>✅ คำตอบที่ถูกต้อง: ข้อ ก. Migraine headache
🎯 ทำไมข้อนี้ถึงถูก:
อาการปวดศีรษะข้างเดียว (unilateral) ลักษณะปวดตุบๆ ตามจังหวะชีพจร (pulsatile/throbbing) มี visual aura (เห็นแสงระยิบระยับ) มีอาการร่วมคือคลื่นไส้อาเจียน และอาการทุเลาเมื่อพักในห้องมืดและเงียบ (หลีกเลี่ยง photophobia และ phonophobia) เป็นลักษณะแบบฉบับของ Migraine with aura
🔍 ข้ออื่นผิดเพราะอะไร:
• ข้อ ข. (Tension headache): มีลักษณะปวดตื้อๆ เหมือนมีสายรัดรอบศีรษะ (band-like dull ache) ปวดทั้งสองข้าง ไม่มีอาการคลื่นไส้อาเจียน และไม่มี visual aura
• ข้อ ค. (Cluster headache): ปวดรุนแรงเหมือนถูกแทงบริเวณรอบเบ้าตาข้างเดียว (unilateral periorbital) ร่วมกับมีน้ำตาไหล น้ำมูกไหล หนังตาตก กระสับกระส่าย มักพบในเพศชาย
• ข้อ ง. (Trauma headache): ต้องมีประวัติได้รับอุบัติเหตุหรือการบาดเจ็บที่ศีรษะนำมาก่อน
• ข้อ จ. (Hypertension): ภาวะความดันโลหิตสูงทั่วไปมักไม่มีอาการ หรือหากปวดศีรษะมักเป็นบริเวณท้ายทอยช่วงเช้าตรู่เมื่อความดันสูงรุนแรง (hypertensive crisis)</t>
        </is>
      </c>
      <c r="K8" s="172" t="inlineStr">
        <is>
          <t>[NONE]</t>
        </is>
      </c>
      <c r="L8" s="173" t="inlineStr">
        <is>
          <t>Headache Disorders</t>
        </is>
      </c>
      <c r="M8" s="172" t="inlineStr">
        <is>
          <t>Clinic</t>
        </is>
      </c>
      <c r="N8" s="173" t="inlineStr"/>
      <c r="O8" s="172" t="inlineStr">
        <is>
          <t>MCQ-P2</t>
        </is>
      </c>
      <c r="P8" s="172" t="inlineStr">
        <is>
          <t>Pharma Plus เล่มม่วง 2</t>
        </is>
      </c>
      <c r="Q8" s="172" t="inlineStr">
        <is>
          <t>CASE_P2_NEURO_C02</t>
        </is>
      </c>
      <c r="R8" s="173" t="inlineStr">
        <is>
          <t>Clinical Diagnosis and Classification of Migraine Headache</t>
        </is>
      </c>
    </row>
    <row r="9" ht="42" customHeight="1" s="49">
      <c r="A9" s="170" t="n">
        <v>7</v>
      </c>
      <c r="B9" s="171"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ผู้ป่วยรายนี้ควรได้รับยาชนิดใดเป็นขนานแรก ในการรักษาอาการปวด</t>
        </is>
      </c>
      <c r="C9" s="170" t="inlineStr">
        <is>
          <t>[NONE]</t>
        </is>
      </c>
      <c r="D9" s="171" t="inlineStr">
        <is>
          <t>Methyl ergotamine</t>
        </is>
      </c>
      <c r="E9" s="171" t="inlineStr">
        <is>
          <t>Sumatriptan</t>
        </is>
      </c>
      <c r="F9" s="171" t="inlineStr">
        <is>
          <t>Amitriptyline</t>
        </is>
      </c>
      <c r="G9" s="171" t="inlineStr">
        <is>
          <t>Naproxen</t>
        </is>
      </c>
      <c r="H9" s="171" t="inlineStr">
        <is>
          <t>Verapamil</t>
        </is>
      </c>
      <c r="I9" s="170" t="n">
        <v>2</v>
      </c>
      <c r="J9" s="171" t="inlineStr">
        <is>
          <t>✅ คำตอบที่ถูกต้อง: ข้อ ข. Sumatriptan (และยอมรับ Naproxen ในกรณี mild-to-moderate)
🎯 ทำไมข้อนี้ถึงถูก:
สำหรับผู้ป่วยที่มีอาการปวดไมเกรนระดับปานกลางถึงรุนแรง (moderate to severe) ร่วมกับมีคลื่นไส้อาเจียนและ visual aura ยาทางเลือกแรกที่จำเพาะเจาะจง (migraine-specific therapy) คือกลุ่ม Triptans เช่น Sumatriptan (เฉลยทางการระบุข้อ ข โดยประเมินความรุนแรงในระดับ severe ตามหมายเหตุทางการ)
🔍 ข้ออื่นผิดเพราะอะไร:
• ข้อ ก. (Methyl ergotamine): Methergine/Methylergonovine ใช้บีบมดลูกป้องกันการตกเลือดหลังคลอด ไม่ใช่ยาที่ใช้รักษาอาการปวดไมเกรนเฉียบพลัน
• ข้อ ค. (Amitriptyline): เป็น tricyclic antidepressant ใช้สำหรับป้องกันไมเกรน (prophylaxis) ไม่มีผลระงับอาการปวดเฉียบพลัน
• ข้อ ง. (Naproxen): เป็นยากลุ่ม NSAIDs ที่ใช้เป็นอันดับแรกสำหรับ mild-to-moderate migraine แต่หากประเมินเป็น severe migraine ตามเฉลยสภาฯ จะเลือก triptans
• ข้อ จ. (Verapamil): เป็น calcium channel blocker ที่ใช้เป็นยาป้องกันไมเกรนหรือรักษา cluster headache ไม่ใช่ยาบรรเทาอาการเฉียบพลัน
📌 หมายเหตุ: ข้อ 7 ประเมินความรุนแรงโรคได้ในระดับ severe ควรเริ่มยา ergotamine หรือเป็นกลุ่ม triptans</t>
        </is>
      </c>
      <c r="K9" s="170" t="inlineStr">
        <is>
          <t>[NONE]</t>
        </is>
      </c>
      <c r="L9" s="171" t="inlineStr">
        <is>
          <t>Headache Disorders</t>
        </is>
      </c>
      <c r="M9" s="170" t="inlineStr">
        <is>
          <t>Clinic</t>
        </is>
      </c>
      <c r="N9" s="171" t="inlineStr">
        <is>
          <t>ข้อ 7 ประเมินความรุนแรงโรคได้ในระดับ severe ควรเริ่มยา ergotamine หรือเป็นกลุ่ม triptans</t>
        </is>
      </c>
      <c r="O9" s="170" t="inlineStr">
        <is>
          <t>MCQ-P2</t>
        </is>
      </c>
      <c r="P9" s="170" t="inlineStr">
        <is>
          <t>Pharma Plus เล่มม่วง 2</t>
        </is>
      </c>
      <c r="Q9" s="170" t="inlineStr">
        <is>
          <t>CASE_P2_NEURO_C02</t>
        </is>
      </c>
      <c r="R9" s="171" t="inlineStr">
        <is>
          <t>First-Line Acute Abortive Migraine Pharmacotherapy</t>
        </is>
      </c>
    </row>
    <row r="10" ht="42" customHeight="1" s="49">
      <c r="A10" s="172" t="n">
        <v>8</v>
      </c>
      <c r="B10" s="173"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ต่อมาผู้ป่วยได้กลับมาหาท่านเนื่องจากอาการปวดเพิ่มมากขึ้น จึงจ่าย ergotamine และ caffeine 100 mg ให้แก่ผู้ป่วย ข้อใดไม่ถูกต้องเกี่ยวกับยาที่ผู้ป่วยได้รับในครั้งนี้</t>
        </is>
      </c>
      <c r="C10" s="172" t="inlineStr">
        <is>
          <t>[NONE]</t>
        </is>
      </c>
      <c r="D10" s="173" t="inlineStr">
        <is>
          <t>ขนาดเริ่มต้นคือ 1-2 เม็ด รับประทานเมื่อมีอาการ</t>
        </is>
      </c>
      <c r="E10" s="173" t="inlineStr">
        <is>
          <t>รับประทานยาซ้ำได้เมื่ออาการไม่ดีขึ้นภายใน 30 นาที</t>
        </is>
      </c>
      <c r="F10" s="173" t="inlineStr">
        <is>
          <t>ถ้ามีอาการชาที่ปลายมือปลายเท้าให้หยุดยา</t>
        </is>
      </c>
      <c r="G10" s="173" t="inlineStr">
        <is>
          <t>ไม่ควรรับประทานยาเกิน 6 เม็ด ต่อวัน</t>
        </is>
      </c>
      <c r="H10" s="173" t="inlineStr">
        <is>
          <t>ไม่มีข้อใดผิด</t>
        </is>
      </c>
      <c r="I10" s="172" t="n">
        <v>1</v>
      </c>
      <c r="J10" s="173" t="inlineStr">
        <is>
          <t>✅ คำตอบที่ถูกต้อง: ข้อ ก. ขนาดเริ่มต้นคือ 1-2 เม็ด รับประทานเมื่อมีอาการ (หรือตามเฉลยทางการข้อ ก)
🎯 ทำไมข้อนี้ถึงถูก:
ตามคำแนะนำมาตรฐานของ Ergotamine 1 mg + Caffeine 100 mg (Cafergot) ขนาดยาเริ่มต้นที่ถูกต้องคือ รับประทาน 1 เม็ดทันทีที่เริ่มมีอาการปวด (not 2 tablets at once to minimize nausea/vasospasm) และหากอาการไม่ดีขึ้นสามารถซ้ำได้ 1 เม็ดทุก 30 นาที ไม่เกิน 6 เม็ด/วัน และไม่เกิน 10 เม็ด/สัปดาห์
🔍 ข้ออื่นผิดเพราะอะไร:
• ข้อ ข. (รับประทานยาซ้ำได้เมื่ออาการไม่ดีขึ้นภายใน 30 นาที): เป็นคำแนะนำที่ถูกต้อง หาก 30 นาทีแล้วยังปวดอยู่สามารถทานซ้ำได้ 1 เม็ด
• ข้อ ค. (ถ้ามีอาการชาที่ปลายมือปลายเท้าให้หยุดยา): เป็นคำแนะนำที่ถูกต้อง อาการชาหรือเย็นปลายมือปลายเท้าเป็นสัญญาณเตือนของ peripheral vasospasm (ergotism) ต้องหยุดยาทันที
• ข้อ ง. (ไม่ควรรับประทานยาเกิน 6 เม็ด ต่อวัน): เป็นคำแนะนำมาตรฐานที่ถูกต้องสูงสุดไม่เกิน 6 เม็ดต่อวัน และไม่เกิน 10 เม็ดต่อสัปดาห์
• ข้อ จ. (ไม่มีข้อใดผิด): ไม่ถูกต้องเนื่องจากข้อ ก เป็นข้อความที่คลาดเคลื่อนจากขนาดยาเริ่มต้นมาตรฐาน</t>
        </is>
      </c>
      <c r="K10" s="172" t="inlineStr">
        <is>
          <t>[NONE]</t>
        </is>
      </c>
      <c r="L10" s="173" t="inlineStr">
        <is>
          <t>Headache Disorders</t>
        </is>
      </c>
      <c r="M10" s="172" t="inlineStr">
        <is>
          <t>Clinic</t>
        </is>
      </c>
      <c r="N10" s="173" t="inlineStr"/>
      <c r="O10" s="172" t="inlineStr">
        <is>
          <t>MCQ-P2</t>
        </is>
      </c>
      <c r="P10" s="172" t="inlineStr">
        <is>
          <t>Pharma Plus เล่มม่วง 2</t>
        </is>
      </c>
      <c r="Q10" s="172" t="inlineStr">
        <is>
          <t>CASE_P2_NEURO_C02</t>
        </is>
      </c>
      <c r="R10" s="173" t="inlineStr">
        <is>
          <t>Patient Counseling and Dosing of Ergotamine Tartrate</t>
        </is>
      </c>
    </row>
    <row r="11" ht="42" customHeight="1" s="49">
      <c r="A11" s="170" t="n">
        <v>9</v>
      </c>
      <c r="B11" s="171"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ในเดือนถัดมาผู้ป่วยมีอาการปวดศีรษะและกินยา ergotamine พร้อมทั้งมีอาการหวัด เจ็บคอ จึงได้ซื้อยาปฏิชีวนะ erythromycin จากร้านยา หลังกินยาผู้ป่วยมีอาการคลื่นไส้ อาเจียน และชาตามปลายมือปลายเท้า ท่านคิดว่าปฏิกิริยาระหว่างยาที่เกิดขึ้นเกิดจากกระบวนการใด</t>
        </is>
      </c>
      <c r="C11" s="170" t="inlineStr">
        <is>
          <t>[NONE]</t>
        </is>
      </c>
      <c r="D11" s="171" t="inlineStr">
        <is>
          <t>Absorption</t>
        </is>
      </c>
      <c r="E11" s="171" t="inlineStr">
        <is>
          <t>Distribution</t>
        </is>
      </c>
      <c r="F11" s="171" t="inlineStr">
        <is>
          <t>Biotransformation</t>
        </is>
      </c>
      <c r="G11" s="171" t="inlineStr">
        <is>
          <t>Elimination</t>
        </is>
      </c>
      <c r="H11" s="171" t="inlineStr">
        <is>
          <t>Excretion</t>
        </is>
      </c>
      <c r="I11" s="170" t="n">
        <v>3</v>
      </c>
      <c r="J11" s="171" t="inlineStr">
        <is>
          <t>✅ คำตอบที่ถูกต้อง: ข้อ ค. Biotransformation
🎯 ทำไมข้อนี้ถึงถูก:
Erythromycin เป็น potent inhibitor ของเอนไซม์ Cytochrome P450 3A4 (CYP3A4) ซึ่งทำหน้าที่หลักในกระบวนการเปลี่ยนแปลงยา (Biotransformation/Metabolism) ของ Ergotamine ที่ตับ การยับยั้งเอนไซม์นี้ทำให้ระดับ Ergotamine ในเลือดพุ่งสูงขึ้นอย่างรวดเร็ว เกิดภาวะหลอดเลือดหดเกร็งรุนแรง (severe peripheral vasospasm/Ergotism)
🔍 ข้ออื่นผิดเพราะอะไร:
• ข้อ ก. (Absorption): กระบวนการดูดซึมยาจากทางเดินอาหารไม่ได้ถูกเปลี่ยนแปลงโดยตรงจนทำให้เกิดพิษเฉียบพลันระดับนี้
• ข้อ ข. (Distribution): การกระจายตัวของยาและการจับกับโปรตีนในพลาสมาไม่ใช่กลไกหลักของปฏิกิริยานี้
• ข้อ ง. (Elimination): เป็นคำกว้างที่ครอบคลุมทั้ง metabolism และ excretion แต่ในทางเภสัชจลนศาสตร์ กระบวนการที่เจาะจงระดับเอนไซม์ตับคือ Biotransformation
• ข้อ จ. (Excretion): การขับถ่ายยาออกทางไตหรือน้ำดีไม่ใช่จุดเกิดปฏิกิริยาหลักของคู่นี้</t>
        </is>
      </c>
      <c r="K11" s="170" t="inlineStr">
        <is>
          <t>[NONE]</t>
        </is>
      </c>
      <c r="L11" s="171" t="inlineStr">
        <is>
          <t>Headache Disorders</t>
        </is>
      </c>
      <c r="M11" s="170" t="inlineStr">
        <is>
          <t>Clinic</t>
        </is>
      </c>
      <c r="N11" s="171" t="inlineStr"/>
      <c r="O11" s="170" t="inlineStr">
        <is>
          <t>MCQ-P2</t>
        </is>
      </c>
      <c r="P11" s="170" t="inlineStr">
        <is>
          <t>Pharma Plus เล่มม่วง 2</t>
        </is>
      </c>
      <c r="Q11" s="170" t="inlineStr">
        <is>
          <t>CASE_P2_NEURO_C02</t>
        </is>
      </c>
      <c r="R11" s="171" t="inlineStr">
        <is>
          <t>Drug Interaction between Ergotamine and Macrolides (CYP3A4 Inhibition)</t>
        </is>
      </c>
    </row>
    <row r="12" ht="42" customHeight="1" s="49">
      <c r="A12" s="172" t="n">
        <v>10</v>
      </c>
      <c r="B12" s="173"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ผู้ป่วยรายเดิมกลับมาหาท่านอีกและบอกว่ามีอาการปวดศีรษะบ่อยขึ้น เพิ่งเปลี่ยน งานใหม่และงานค่อนข้างยุ่ง ข้อใดเป็นการประเมินว่าผู้ป่วยควรได้ยาเพื่อการป้องกัน</t>
        </is>
      </c>
      <c r="C12" s="172" t="inlineStr">
        <is>
          <t>[NONE]</t>
        </is>
      </c>
      <c r="D12" s="173" t="inlineStr">
        <is>
          <t>ผู้ป่วยปวดศีรษะมากกว่า 2-3 ครั้ง/เดือน</t>
        </is>
      </c>
      <c r="E12" s="173" t="inlineStr">
        <is>
          <t>อาการปวดศีรษะค่อนข้างรุนแรง</t>
        </is>
      </c>
      <c r="F12" s="173" t="inlineStr">
        <is>
          <t>ผู้ป่วยมีอาการปวดนาน 12 ชม. และอายุที่เป็นครั้งแรกมากกว่า 55 ปี</t>
        </is>
      </c>
      <c r="G12" s="173" t="inlineStr">
        <is>
          <t>ผู้ป่วยทนต่ออาการไม่พึงประสงค์ของยาบรรเทาการปวดศีรษะไม่ได้</t>
        </is>
      </c>
      <c r="H12" s="173" t="inlineStr">
        <is>
          <t>ระยะเวลาที่จะมีอาการปวดศีรษะสามารถคาดการณ์ล่วงหน้าได้</t>
        </is>
      </c>
      <c r="I12" s="172" t="n">
        <v>4</v>
      </c>
      <c r="J12" s="173" t="inlineStr">
        <is>
          <t>✅ คำตอบที่ถูกต้อง: ข้อ ง. ผู้ป่วยทนต่ออาการไม่พึงประสงค์ของยาบรรเทาการปวดศีรษะไม่ได้
🎯 ทำไมข้อนี้ถึงถูก:
ข้อบ่งชี้ในการเริ่มยาป้องกันไมเกรน (Migraine prophylaxis) ตามแนวทางสากล ได้แก่ 1) ปวดศีรษะบ่อย (&gt;2 ครั้ง/สัปดาห์ หรือกระทบชีวิตประจำวัน &gt;3 วัน/เดือน) 2) ยารักษาอาการเฉียบพลันใช้ไม่ได้ผล มีข้อห้ามใช้ หรือทนต่อผลข้างเคียงไม่ได้ (intolerable adverse effects) 3) เสี่ยงต่อ medication overuse headache
🔍 ข้ออื่นผิดเพราะอะไร:
• ข้อ ก. (ผู้ป่วยปวดศีรษะมากกว่า 2-3 ครั้ง/เดือน): เกณฑ์ความถี่มาตรฐานสากลคือปวดบ่อยตั้งแต่ 2 ครั้งต่อสัปดาห์ขึ้นไป หรือมีอาการที่รบกวนชีวิตตั้งแต่ 3-4 วันต่อเดือนขึ้นไป
• ข้อ ข. (อาการปวดศีรษะค่อนข้างรุนแรง): ความรุนแรงเพียงอย่างเดียวสามารถจัดการด้วย acute specific therapy (เช่น triptans) ก่อนพิจารณา prophylaxis หากความถี่ไม่บ่อย
• ข้อ ค. (ผู้ป่วยมีอาการปวดนาน 12 ชม. และอายุที่เป็นครั้งแรกมากกว่า 55 ปี): อายุเริ่มเป็นครั้งแรกมากกว่า 50 ปีจัดเป็น Red flag (SNOOP criteria) ที่ต้องส่งตรวจเพิ่มเติมเพื่อหาสาเหตุทุติยภูมิ (secondary headache) ไม่ใช่การเริ่ม prophylaxis ทันที
• ข้อ จ. (ระยะเวลาที่จะมีอาการปวดศีรษะสามารถคาดการณ์ล่วงหน้าได้): การคาดการณ์เวลาปวดได้ (เช่น ไมเกรนช่วงมีประจำเดือน) มักใช้ short-term mini-prophylaxis เฉพาะช่วง ไม่ใช่ข้อบ่งชี้หลักของ continuous daily prophylaxis</t>
        </is>
      </c>
      <c r="K12" s="172" t="inlineStr">
        <is>
          <t>[NONE]</t>
        </is>
      </c>
      <c r="L12" s="173" t="inlineStr">
        <is>
          <t>Headache Disorders</t>
        </is>
      </c>
      <c r="M12" s="172" t="inlineStr">
        <is>
          <t>Clinic</t>
        </is>
      </c>
      <c r="N12" s="173" t="inlineStr"/>
      <c r="O12" s="172" t="inlineStr">
        <is>
          <t>MCQ-P2</t>
        </is>
      </c>
      <c r="P12" s="172" t="inlineStr">
        <is>
          <t>Pharma Plus เล่มม่วง 2</t>
        </is>
      </c>
      <c r="Q12" s="172" t="inlineStr">
        <is>
          <t>CASE_P2_NEURO_C02</t>
        </is>
      </c>
      <c r="R12" s="173" t="inlineStr">
        <is>
          <t>Indications and Assessment Criteria for Migraine Prophylaxis</t>
        </is>
      </c>
    </row>
    <row r="13" ht="42" customHeight="1" s="49">
      <c r="A13" s="170" t="n">
        <v>11</v>
      </c>
      <c r="B13" s="171"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ยาในข้อใดที่น่าจะเหมาะสมและใช้ได้ผลดีในการป้องกันอาการปวดศีรษะในผู้ป่วยรายนี้</t>
        </is>
      </c>
      <c r="C13" s="170" t="inlineStr">
        <is>
          <t>[NONE]</t>
        </is>
      </c>
      <c r="D13" s="171" t="inlineStr">
        <is>
          <t>Indomethacin</t>
        </is>
      </c>
      <c r="E13" s="171" t="inlineStr">
        <is>
          <t>Ergotamine</t>
        </is>
      </c>
      <c r="F13" s="171" t="inlineStr">
        <is>
          <t>Sumatriptan</t>
        </is>
      </c>
      <c r="G13" s="171" t="inlineStr">
        <is>
          <t>Propranolol</t>
        </is>
      </c>
      <c r="H13" s="171" t="inlineStr">
        <is>
          <t>Verapamil</t>
        </is>
      </c>
      <c r="I13" s="170" t="n">
        <v>4</v>
      </c>
      <c r="J13" s="171" t="inlineStr">
        <is>
          <t>✅ คำตอบที่ถูกต้อง: ข้อ ง. Propranolol
🎯 ทำไมข้อนี้ถึงถูก:
Propranolol เป็น non-selective beta-blocker ที่มีหลักฐานทางวิชาการระดับสูงสุด (Level A evidence) และเป็น first-line agent ในการป้องกันโรคไมเกรนในผู้ป่วยที่ไม่มีข้อห้ามใช้ (เช่น asthma, severe bradycardia)
🔍 ข้ออื่นผิดเพราะอะไร:
• ข้อ ก. (Indomethacin): เป็นยากลุ่ม NSAID ใช้รักษาภาวะ Hemicrania continua หรือ Paroxysmal hemicrania ไม่ใช่ยาป้องกันไมเกรนทั่วไป
• ข้อ ข. (Ergotamine): เป็นยาใช้ระงับอาการปวดเฉียบพลัน (abortive therapy) ห้ามนำมารับประทานทุกวันเพื่อป้องกันเพราะจะทำให้เกิด Ergotism และ Medication overuse headache
• ข้อ ค. (Sumatriptan): เป็นยาเฉพาะที่ใช้ระงับอาการปวดเฉียบพลันเท่านั้น ไม่ใช้เป็นยาป้องกันประจำวัน
• ข้อ จ. (Verapamil): มีประสิทธิภาพในการป้องกันไมเกรนต่ำกว่า beta-blockers และจัดเป็น second-line/third-line drug (มีบทบาทหลักใน cluster headache prophylaxis)</t>
        </is>
      </c>
      <c r="K13" s="170" t="inlineStr">
        <is>
          <t>[NONE]</t>
        </is>
      </c>
      <c r="L13" s="171" t="inlineStr">
        <is>
          <t>Headache Disorders</t>
        </is>
      </c>
      <c r="M13" s="170" t="inlineStr">
        <is>
          <t>Clinic</t>
        </is>
      </c>
      <c r="N13" s="171" t="inlineStr"/>
      <c r="O13" s="170" t="inlineStr">
        <is>
          <t>MCQ-P2</t>
        </is>
      </c>
      <c r="P13" s="170" t="inlineStr">
        <is>
          <t>Pharma Plus เล่มม่วง 2</t>
        </is>
      </c>
      <c r="Q13" s="170" t="inlineStr">
        <is>
          <t>CASE_P2_NEURO_C02</t>
        </is>
      </c>
      <c r="R13" s="171" t="inlineStr">
        <is>
          <t>First-Line Migraine Prophylactic Pharmacotherapy (Beta-Blockers)</t>
        </is>
      </c>
    </row>
    <row r="14" ht="42" customHeight="1" s="49">
      <c r="A14" s="172" t="n">
        <v>12</v>
      </c>
      <c r="B14" s="173"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การใช้ยาป้องกันอาการปวดศีรษะของผู้ป่วยรายนี้ ควรได้รับ</t>
        </is>
      </c>
      <c r="C14" s="172" t="inlineStr">
        <is>
          <t>[NONE]</t>
        </is>
      </c>
      <c r="D14" s="173" t="inlineStr">
        <is>
          <t>อย่างน้อย 6 เดือน หลังจากการปวดศีรษะครั้งสุดท้าย</t>
        </is>
      </c>
      <c r="E14" s="173" t="inlineStr">
        <is>
          <t>อย่างน้อย 6 เดือน หลังจากความถี่และอาการปวดศีรษะลดลง</t>
        </is>
      </c>
      <c r="F14" s="173" t="inlineStr">
        <is>
          <t>กินยาต่อไปจนกว่าผู้ป่วยจะทนอาการไม่พึงประสงค์ไม่ได้</t>
        </is>
      </c>
      <c r="G14" s="173" t="inlineStr">
        <is>
          <t>กินยาเดือนเว้นเดือน จนกว่าจะไม่มีอาการ</t>
        </is>
      </c>
      <c r="H14" s="173" t="inlineStr">
        <is>
          <t>กินได้ตลอดไป</t>
        </is>
      </c>
      <c r="I14" s="172" t="n">
        <v>2</v>
      </c>
      <c r="J14" s="173" t="inlineStr">
        <is>
          <t>✅ คำตอบที่ถูกต้อง: ข้อ ข. อย่างน้อย 6 เดือน หลังจากความถี่และอาการปวดศีรษะลดลง
🎯 ทำไมข้อนี้ถึงถูก:
ตามแนวทางการรักษาโรคไมเกรน ยาป้องกันควรให้ต่อเนื่องเป็นเวลาอย่างน้อย 6 เดือน ถึง 1 ปี หลังจากที่สามารถควบคุมความถี่และความรุนแรงของอาการปวดให้ลดลงได้อย่างคงที่ จากนั้นจึงค่อยๆ ปรับลดยาลงทีละน้อย (taper off) เพื่อประเมินว่ายังจำเป็นต้องใช้ยาต่อหรือไม่
🔍 ข้ออื่นผิดเพราะอะไร:
• ข้อ ก. (อย่างน้อย 6 เดือน หลังจากการปวดศีรษะครั้งสุดท้าย): เป้าหมายของยาป้องกันไมเกรนคือการลดความถี่ลงอย่างน้อย 50% ไม่จำเป็นต้องรอจนไม่มีอาการปวดเลย 100%
• ข้อ ค. (กินยาต่อไปจนกว่าผู้ป่วยจะทนอาการไม่พึงประสงค์ไม่ได้): การใช้ยาโดยไม่มีแผนการหยุดยาเมื่อโรคสงบไม่ถูกต้องตามหลักการบริบาลเภสัชกรรม
• ข้อ ง. (กินยาเดือนเว้นเดือน จนกว่าจะไม่มีอาการ): การรับประทานยาเดือนเว้นเดือนทำให้ระดับยาไม่คงที่และกระตุ้นให้อาการปวดกลับมากำเริบ
• ข้อ จ. (กินได้ตลอดไป): โรคไมเกรนมีช่วงที่สงบลงได้ จึงไม่จำเป็นต้องรับประทานยาป้องกันตลอดชีวิตโดยไม่มีการประเมินซ้ำ</t>
        </is>
      </c>
      <c r="K14" s="172" t="inlineStr">
        <is>
          <t>[NONE]</t>
        </is>
      </c>
      <c r="L14" s="173" t="inlineStr">
        <is>
          <t>Headache Disorders</t>
        </is>
      </c>
      <c r="M14" s="172" t="inlineStr">
        <is>
          <t>Clinic</t>
        </is>
      </c>
      <c r="N14" s="173" t="inlineStr"/>
      <c r="O14" s="172" t="inlineStr">
        <is>
          <t>MCQ-P2</t>
        </is>
      </c>
      <c r="P14" s="172" t="inlineStr">
        <is>
          <t>Pharma Plus เล่มม่วง 2</t>
        </is>
      </c>
      <c r="Q14" s="172" t="inlineStr">
        <is>
          <t>CASE_P2_NEURO_C02</t>
        </is>
      </c>
      <c r="R14" s="173" t="inlineStr">
        <is>
          <t>Treatment Duration and Tapering of Migraine Prophylaxis</t>
        </is>
      </c>
    </row>
    <row r="15" ht="42" customHeight="1" s="49">
      <c r="A15" s="170" t="n">
        <v>13</v>
      </c>
      <c r="B15" s="171" t="inlineStr">
        <is>
          <t>สถานการณ์ที่ 2 หญิงไทยเดี่ยวอายุ 29 ปี อาชีพพนักงานบริษัท มาร้านยาด้วยอาการปวดศีรษะข้างเดียวแบบตุบ ๆ มีอาการคลื่นไส้อาเจียนร่วมด้วย ก่อนปวดศีรษะสังเกตเห็นแสงระยิบระยับ อาการจะดีขึ้นเมื่อนอนพักในห้องที่มืดและเงียบ
ยาในข้อใด ไม่ควร ใช้ป้องกันอาการปวดศีรษะในผู้ป่วยที่มีอาการ</t>
        </is>
      </c>
      <c r="C15" s="170" t="inlineStr">
        <is>
          <t>[NONE]</t>
        </is>
      </c>
      <c r="D15" s="171" t="inlineStr">
        <is>
          <t>Amitriptyline</t>
        </is>
      </c>
      <c r="E15" s="171" t="inlineStr">
        <is>
          <t>Fluoxetine</t>
        </is>
      </c>
      <c r="F15" s="171" t="inlineStr">
        <is>
          <t>Propranolol</t>
        </is>
      </c>
      <c r="G15" s="171" t="inlineStr">
        <is>
          <t>Diltiazem</t>
        </is>
      </c>
      <c r="H15" s="171" t="inlineStr">
        <is>
          <t>Gabapentin</t>
        </is>
      </c>
      <c r="I15" s="170" t="n">
        <v>2</v>
      </c>
      <c r="J15" s="171" t="inlineStr">
        <is>
          <t>✅ คำตอบที่ถูกต้อง: ข้อ ข/ง. Fluoxetine (และ Diltiazem ตามเฉลยทางการ)
🎯 ทำไมข้อนี้ถึงถูก:
Fluoxetine (ยากลุ่ม SSRI) และ Diltiazem (non-dihydropyridine CCB) ไม่มีหลักฐานสนับสนุนประสิทธิผลที่ชัดเจนในการป้องกันโรคไมเกรน จึงไม่แนะนำให้ใช้ในแนวทางเวชปฏิบัติสากล ต่างจาก Amitriptyline (TCA), Propranolol (Beta-blocker) และ Gabapentin/Topiramate ที่มีหลักฐานรองรับ
🔍 ข้ออื่นผิดเพราะอะไร:
• ข้อ ก. (Amitriptyline): เป็น first-line prophylactic agent กลุ่ม TCA ที่มีหลักฐานประสิทธิภาพดี โดยเฉพาะในผู้ป่วยที่มีภาวะนอนไม่หลับหรือตึงเครียดร่วมด้วย
• ข้อ ค. (Propranolol): เป็นยามาตรฐานอันดับหนึ่ง (Level A evidence) ในการป้องกันไมเกรน
• ข้อ จ. (Gabapentin): มีหลักฐานทางคลินิกรองรับในการใช้เป็นยาป้องกันไมเกรนทางเลือก (Level U/B evidence)
• ข้อ ข. (Fluoxetine): ยากลุ่ม SSRIs ส่วนใหญ่ไม่มีประสิทธิภาพในการป้องกันไมเกรน
• ข้อ ง. (Diltiazem): ยากลุ่ม CCB ที่มีข้อมูลป้องกันไมเกรนคือ Flunarizine และ Verapamil ส่วน Diltiazem ไม่มีข้อบ่งใช้นี้
📌 หมายเหตุ: เฉลยทางการระบุ ข และ ง (ทั้ง Fluoxetine และ Diltiazem ไม่จัดเป็นยามาตรฐานในการป้องกันไมเกรน)</t>
        </is>
      </c>
      <c r="K15" s="170" t="inlineStr">
        <is>
          <t>[NONE]</t>
        </is>
      </c>
      <c r="L15" s="171" t="inlineStr">
        <is>
          <t>Headache Disorders</t>
        </is>
      </c>
      <c r="M15" s="170" t="inlineStr">
        <is>
          <t>Clinic</t>
        </is>
      </c>
      <c r="N15" s="171" t="inlineStr">
        <is>
          <t>เฉลยทางการระบุ ข และ ง (ทั้ง Fluoxetine และ Diltiazem ไม่จัดเป็นยามาตรฐานในการป้องกันไมเกรน)</t>
        </is>
      </c>
      <c r="O15" s="170" t="inlineStr">
        <is>
          <t>MCQ-P2</t>
        </is>
      </c>
      <c r="P15" s="170" t="inlineStr">
        <is>
          <t>Pharma Plus เล่มม่วง 2</t>
        </is>
      </c>
      <c r="Q15" s="170" t="inlineStr">
        <is>
          <t>CASE_P2_NEURO_C02</t>
        </is>
      </c>
      <c r="R15" s="171" t="inlineStr">
        <is>
          <t>Drugs NOT Recommended for Migraine Prophylaxis</t>
        </is>
      </c>
    </row>
    <row r="16" ht="42" customHeight="1" s="49">
      <c r="A16" s="172" t="n">
        <v>14</v>
      </c>
      <c r="B16" s="173" t="inlineStr">
        <is>
          <t>สถานการณ์ที่ 3 ผู้ป่วยหญิงอายุ 35 ปี มาด้วยอาการปวดหัวข้างเดียวตุบ ๆ สู้แสงจ้าไม่ได้ เวียนศีรษะ คลื่นไส้อาเจียน
ผู้ป่วยรายนี้จัดว่ามีอาการปวดศีรษะแบบใด</t>
        </is>
      </c>
      <c r="C16" s="172" t="inlineStr">
        <is>
          <t>[NONE]</t>
        </is>
      </c>
      <c r="D16" s="173" t="inlineStr">
        <is>
          <t>Migraine with aura</t>
        </is>
      </c>
      <c r="E16" s="173" t="inlineStr">
        <is>
          <t>Migraine without aura</t>
        </is>
      </c>
      <c r="F16" s="173" t="inlineStr">
        <is>
          <t>Tension</t>
        </is>
      </c>
      <c r="G16" s="173" t="inlineStr">
        <is>
          <t>Cluster</t>
        </is>
      </c>
      <c r="H16" s="173" t="inlineStr">
        <is>
          <t>Traumatic</t>
        </is>
      </c>
      <c r="I16" s="172" t="n">
        <v>1</v>
      </c>
      <c r="J16" s="173" t="inlineStr">
        <is>
          <t>✅ คำตอบที่ถูกต้อง: ข้อ ก. Migraine with aura (หรือ Migraine without aura ขึ้นกับการตีความ photophobia)
🎯 ทำไมข้อนี้ถึงถูก:
ผู้ป่วยมีอาการปวดศีรษะข้างเดียวแบบตุบๆ ร่วมกับอาการสู้แสงจ้าไม่ได้ (photophobia) คลื่นไส้อาเจียน และเวียนศีรษะ จัดเป็นโรคปวดศีรษะไมเกรนอย่างชัดเจน โดยเฉลยทางการจัดอยู่ในกลุ่ม Migraine with aura (หรือมี sensory/visual symptom นำ)
🔍 ข้ออื่นผิดเพราะอะไร:
• ข้อ ข. (Migraine without aura): หาก photophobia จัดเป็น associated symptom ไม่ใช่ focal neurological aura จะจัดเป็น without aura แต่เฉลยทางการระบุข้อ ก
• ข้อ ค. (Tension): ปวดตื้อๆ แน่นๆ สองข้างศีรษะ ไม่มีอาการสู้แสงไม่ได้และไม่มีคลื่นไส้อาเจียน
• ข้อ ง. (Cluster): ปวดเบ้าตาข้างเดียวอย่างรุนแรงร่วมกับ autonomic symptoms เช่น น้ำตาไหล เหงื่อออกข้างเดียว
• ข้อ จ. (Traumatic): ต้องมีประวัติการกระทบกระแทกหรืออุบัติเหตุที่ศีรษะนำมาก่อน</t>
        </is>
      </c>
      <c r="K16" s="172" t="inlineStr">
        <is>
          <t>[NONE]</t>
        </is>
      </c>
      <c r="L16" s="173" t="inlineStr">
        <is>
          <t>Headache Disorders</t>
        </is>
      </c>
      <c r="M16" s="172" t="inlineStr">
        <is>
          <t>Clinic</t>
        </is>
      </c>
      <c r="N16" s="173" t="inlineStr"/>
      <c r="O16" s="172" t="inlineStr">
        <is>
          <t>MCQ-P2</t>
        </is>
      </c>
      <c r="P16" s="172" t="inlineStr">
        <is>
          <t>Pharma Plus เล่มม่วง 2</t>
        </is>
      </c>
      <c r="Q16" s="172" t="inlineStr">
        <is>
          <t>CASE_P2_NEURO_C03</t>
        </is>
      </c>
      <c r="R16" s="173" t="inlineStr">
        <is>
          <t>Clinical Presentation of Migraine with Aura</t>
        </is>
      </c>
    </row>
    <row r="17" ht="42" customHeight="1" s="49">
      <c r="A17" s="170" t="n">
        <v>15</v>
      </c>
      <c r="B17" s="171"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ให้ผู้ป่วยรายนี้ การให้ metoclopramide ร่วมด้วยเพราะเหตุใด</t>
        </is>
      </c>
      <c r="C17" s="170" t="inlineStr">
        <is>
          <t>[NONE]</t>
        </is>
      </c>
      <c r="D17" s="171" t="inlineStr">
        <is>
          <t>เนื่องจากผู้ป่วยรายนี้มีอาการคลื่นไส้อาเจียนร่วมด้วย</t>
        </is>
      </c>
      <c r="E17" s="171" t="inlineStr">
        <is>
          <t>ป้องกันการเกิดอาการปวดศีรษะซ้ำ</t>
        </is>
      </c>
      <c r="F17" s="171" t="inlineStr">
        <is>
          <t>ลดผลข้างเคียงจากยา cafergot®</t>
        </is>
      </c>
      <c r="G17" s="171" t="inlineStr">
        <is>
          <t>ก และ ข ถูก</t>
        </is>
      </c>
      <c r="H17" s="171" t="inlineStr">
        <is>
          <t>ก และ ค ถูก</t>
        </is>
      </c>
      <c r="I17" s="170" t="n">
        <v>5</v>
      </c>
      <c r="J17" s="171" t="inlineStr">
        <is>
          <t>✅ คำตอบที่ถูกต้อง: ข้อ จ. ก และ ค ถูก
🎯 ทำไมข้อนี้ถึงถูก:
Metoclopramide เป็น dopamine D2 receptor antagonist และ prokinetic agent มีบทบาทคู่คือ 1) รักษาอาการคลื่นไส้อาเจียนซึ่งเป็นอาการร่วมของไมเกรน (ข้อ ก) และ 2) ป้องกัน/ลดผลข้างเคียงคลื่นไส้อาเจียนที่เกิดจากยา Cafergot (Ergotamine กระตุ้น Chemoreceptor Trigger Zone: CTZ) (ข้อ ค) นอกจากนี้ยังช่วยเพิ่ม gastric emptying ทำให้อัตราการดูดซึมยา Ergotamine ดีขึ้น
🔍 ข้ออื่นผิดเพราะอะไร:
• ข้อ ก. (เนื่องจากผู้ป่วยรายนี้มีอาการคลื่นไส้อาเจียนร่วมด้วย): ถูกต้องแต่ไม่ครบถ้วน เพราะยังมีวัตถุประสงค์เพื่อลดผลข้างเคียงจากยา Cafergot ด้วย
• ข้อ ข. (ป้องกันการเกิดอาการปวดศีรษะซ้ำ): Metoclopramide ไม่มีบทบาทในการป้องกันการเกิดอาการปวดศีรษะซ้ำ (prevent headache recurrence)
• ข้อ ค. (ลดผลข้างเคียงจากยา cafergot®): ถูกต้องแต่ไม่ครบถ้วนเนื่องจากข้อ ก ก็เป็นเหตุผลที่ถูกต้องเช่นกัน
• ข้อ ง. (ก และ ข ถูก): ข้อความ ข ไม่ถูกต้อง Metoclopramide ไม่ได้ป้องกันการปวดซ้ำ</t>
        </is>
      </c>
      <c r="K17" s="170" t="inlineStr">
        <is>
          <t>[NONE]</t>
        </is>
      </c>
      <c r="L17" s="171" t="inlineStr">
        <is>
          <t>Headache Disorders</t>
        </is>
      </c>
      <c r="M17" s="170" t="inlineStr">
        <is>
          <t>Clinic</t>
        </is>
      </c>
      <c r="N17" s="171" t="inlineStr"/>
      <c r="O17" s="170" t="inlineStr">
        <is>
          <t>MCQ-P2</t>
        </is>
      </c>
      <c r="P17" s="170" t="inlineStr">
        <is>
          <t>Pharma Plus เล่มม่วง 2</t>
        </is>
      </c>
      <c r="Q17" s="170" t="inlineStr">
        <is>
          <t>CASE_P2_NEURO_C03</t>
        </is>
      </c>
      <c r="R17" s="171" t="inlineStr">
        <is>
          <t>Role of Antiemetics in Acute Migraine Therapy (Metoclopramide)</t>
        </is>
      </c>
    </row>
    <row r="18" ht="42" customHeight="1" s="49">
      <c r="A18" s="172" t="n">
        <v>16</v>
      </c>
      <c r="B18" s="173"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ยาที่ใช้เป็น prophylaxis ในผู้ป่วยรายนี้คือ</t>
        </is>
      </c>
      <c r="C18" s="172" t="inlineStr">
        <is>
          <t>[NONE]</t>
        </is>
      </c>
      <c r="D18" s="173" t="inlineStr">
        <is>
          <t>Flunarizine</t>
        </is>
      </c>
      <c r="E18" s="173" t="inlineStr">
        <is>
          <t>Ibuprofen</t>
        </is>
      </c>
      <c r="F18" s="173" t="inlineStr">
        <is>
          <t>Cafergot®</t>
        </is>
      </c>
      <c r="G18" s="173" t="inlineStr">
        <is>
          <t>Nitrate</t>
        </is>
      </c>
      <c r="H18" s="173" t="inlineStr">
        <is>
          <t>Sumatriptan</t>
        </is>
      </c>
      <c r="I18" s="172" t="n">
        <v>1</v>
      </c>
      <c r="J18" s="173" t="inlineStr">
        <is>
          <t>✅ คำตอบที่ถูกต้อง: ข้อ ก. Flunarizine
🎯 ทำไมข้อนี้ถึงถูก:
Flunarizine เป็น selective calcium channel blocker ที่มีฤทธิ์ยับยั้งการหดเกร็งของหลอดเลือดในสมองและปกป้องเซลล์ประสาทจากภาวะ hypoxic damage จัดเป็นยามาตรฐานที่ใช้สำหรับป้องกันโรคไมเกรน (prophylaxis)
🔍 ข้ออื่นผิดเพราะอะไร:
• ข้อ ข. (Ibuprofen): เป็นยากลุ่ม NSAID ใช้สำหรับระงับอาการปวดเฉียบพลัน (abortive treatment) ไม่ใช่ยาป้องกันระยะยาว
• ข้อ ค. (Cafergot®): เป็นยาผสม Ergotamine + Caffeine ใช้เฉพาะช่วงที่มีอาการปวดเฉียบพลัน ห้ามใช้รับประทานทุกวันเพื่อป้องกัน
• ข้อ ง. (Nitrate): เป็น vasodilator ที่เป็นตัวกระตุ้น (trigger) ทำให้เกิดอาการปวดศีรษะไมเกรนกำเริบอย่างรุนแรง
• ข้อ จ. (Sumatriptan): เป็น 5-HT1B/1D agonist ใช้เฉพาะระงับอาการปวดเฉียบพลันเท่านั้น
📌 หมายเหตุ: ข้อ 16 เดิมมีการใช้ cinnarizine กับ flunarizine ในการป้องกันไมเกรน แต่ในปัจจุบันไม่ค่อยเป็นที่นิยม เนื่องจาก drug induced EPS</t>
        </is>
      </c>
      <c r="K18" s="172" t="inlineStr">
        <is>
          <t>[NONE]</t>
        </is>
      </c>
      <c r="L18" s="173" t="inlineStr">
        <is>
          <t>Headache Disorders</t>
        </is>
      </c>
      <c r="M18" s="172" t="inlineStr">
        <is>
          <t>Clinic</t>
        </is>
      </c>
      <c r="N18" s="173" t="inlineStr">
        <is>
          <t>ข้อ 16 เดิมมีการใช้ cinnarizine กับ flunarizine ในการป้องกันไมเกรน แต่ในปัจจุบันไม่ค่อยเป็นที่นิยม เนื่องจาก drug induced EPS</t>
        </is>
      </c>
      <c r="O18" s="172" t="inlineStr">
        <is>
          <t>MCQ-P2</t>
        </is>
      </c>
      <c r="P18" s="172" t="inlineStr">
        <is>
          <t>Pharma Plus เล่มม่วง 2</t>
        </is>
      </c>
      <c r="Q18" s="172" t="inlineStr">
        <is>
          <t>CASE_P2_NEURO_C03</t>
        </is>
      </c>
      <c r="R18" s="173" t="inlineStr">
        <is>
          <t>Migraine Prophylactic Agents (Flunarizine)</t>
        </is>
      </c>
    </row>
    <row r="19" ht="42" customHeight="1" s="49">
      <c r="A19" s="170" t="n">
        <v>17</v>
      </c>
      <c r="B19" s="171"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ยาใดต่อไปนี้ไม่จัดเป็นยาป้องกันการเกิดไมเกรน</t>
        </is>
      </c>
      <c r="C19" s="170" t="inlineStr">
        <is>
          <t>[NONE]</t>
        </is>
      </c>
      <c r="D19" s="171" t="inlineStr">
        <is>
          <t>Amitriptyline</t>
        </is>
      </c>
      <c r="E19" s="171" t="inlineStr">
        <is>
          <t>Gabapentin</t>
        </is>
      </c>
      <c r="F19" s="171" t="inlineStr">
        <is>
          <t>Propranolol</t>
        </is>
      </c>
      <c r="G19" s="171" t="inlineStr">
        <is>
          <t>Metoprolol</t>
        </is>
      </c>
      <c r="H19" s="171" t="inlineStr">
        <is>
          <t>ทุกข้อเป็นยาป้องกันไมเกรน</t>
        </is>
      </c>
      <c r="I19" s="170" t="n">
        <v>5</v>
      </c>
      <c r="J19" s="171" t="inlineStr">
        <is>
          <t>✅ คำตอบที่ถูกต้อง: ข้อ จ. ทุกข้อเป็นยาป้องกันไมเกรน
🎯 ทำไมข้อนี้ถึงถูก:
ยาทั้ง 4 ตัวในตัวเลือกล้วนจัดเป็นยาที่มีหลักฐานทางวิชาการรองรับในการใช้ป้องกันโรคไมเกรน ได้แก่ Amitriptyline (TCA), Gabapentin (Anticonvulsant), Propranolol (Non-selective beta-blocker) และ Metoprolol (Beta-1 selective blocker)
🔍 ข้ออื่นผิดเพราะอะไร:
• ข้อ ก. (Amitriptyline): เป็นยาป้องกันไมเกรนกลุ่ม TCA ที่มีประสิทธิภาพระดับ Level B
• ข้อ ข. (Gabapentin): เป็นยากันชักที่ใช้เป็นทางเลือกในการป้องกันไมเกรน (Level U/B)
• ข้อ ค. (Propranolol): เป็นยาอันดับหนึ่งที่มีหลักฐานประสิทธิภาพระดับสูงสุด (Level A) ในการป้องกันไมเกรน
• ข้อ ง. (Metoprolol): เป็น beta-blocker ที่มีหลักฐานระดับ Level A ในการป้องกันไมเกรนเช่นเดียวกับ Propranolol</t>
        </is>
      </c>
      <c r="K19" s="170" t="inlineStr">
        <is>
          <t>[NONE]</t>
        </is>
      </c>
      <c r="L19" s="171" t="inlineStr">
        <is>
          <t>Headache Disorders</t>
        </is>
      </c>
      <c r="M19" s="170" t="inlineStr">
        <is>
          <t>Clinic</t>
        </is>
      </c>
      <c r="N19" s="171" t="inlineStr"/>
      <c r="O19" s="170" t="inlineStr">
        <is>
          <t>MCQ-P2</t>
        </is>
      </c>
      <c r="P19" s="170" t="inlineStr">
        <is>
          <t>Pharma Plus เล่มม่วง 2</t>
        </is>
      </c>
      <c r="Q19" s="170" t="inlineStr">
        <is>
          <t>CASE_P2_NEURO_C03</t>
        </is>
      </c>
      <c r="R19" s="171" t="inlineStr">
        <is>
          <t>Classification of Migraine Prophylactic Drugs</t>
        </is>
      </c>
    </row>
    <row r="20" ht="42" customHeight="1" s="49">
      <c r="A20" s="172" t="n">
        <v>18</v>
      </c>
      <c r="B20" s="173"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Ergotamine มี side effect ต่าง ๆ ต่อไปนี้ ยกเว้น</t>
        </is>
      </c>
      <c r="C20" s="172" t="inlineStr">
        <is>
          <t>[NONE]</t>
        </is>
      </c>
      <c r="D20" s="173" t="inlineStr">
        <is>
          <t>Nausea and vomiting</t>
        </is>
      </c>
      <c r="E20" s="173" t="inlineStr">
        <is>
          <t>Weakness in legs</t>
        </is>
      </c>
      <c r="F20" s="173" t="inlineStr">
        <is>
          <t>Angina-like pain</t>
        </is>
      </c>
      <c r="G20" s="173" t="inlineStr">
        <is>
          <t>Hypertension</t>
        </is>
      </c>
      <c r="H20" s="173" t="inlineStr">
        <is>
          <t>Bradycardia</t>
        </is>
      </c>
      <c r="I20" s="172" t="n">
        <v>5</v>
      </c>
      <c r="J20" s="173" t="inlineStr">
        <is>
          <t>✅ คำตอบที่ถูกต้อง: ข้อ จ. Bradycardia
🎯 ทำไมข้อนี้ถึงถูก:
Ergotamine มีฤทธิ์กระตุ้น adrenergic และ serotonergic receptors ทำให้หลอดเลือดทั่วร่างกายหดตัว (vasoconstriction) ส่งผลให้เกิดความดันโลหิตสูง (Hypertension), แน่นหน้าอกจากการหดเกร็งของหลอดเลือดหัวใจ (Angina-like pain), ขาอ่อนแรงและขาดเลือด (Weakness in legs) และคลื่นไส้อาเจียนจากการกระตุ้น CTZ แต่ไม่พบ Bradycardia เด่นชัด
🔍 ข้ออื่นผิดเพราะอะไร:
• ข้อ ก. (Nausea and vomiting): เป็นผลข้างเคียงที่พบบ่อยมากที่สุด เกิดจากการกระตุ้น 5-HT receptors ที่ Chemoreceptor Trigger Zone โดยตรง
• ข้อ ข. (Weakness in legs): เกิดจาก peripheral vasoconstriction ทำให้เลือดไปเลี้ยงกล้ามเนื้อขาลดลง
• ข้อ ค. (Angina-like pain): เกิดจากการหดเกร็งของหลอดเลือดหัวใจโคโรนารี (coronary vasospasm) จึงห้ามใช้ในผู้ป่วยโรคหลอดเลือดหัวใจ
• ข้อ ง. (Hypertension): เกิดจาก peripheral vasoconstriction ทั่วระบบไหลเวียนโลหิต</t>
        </is>
      </c>
      <c r="K20" s="172" t="inlineStr">
        <is>
          <t>[NONE]</t>
        </is>
      </c>
      <c r="L20" s="173" t="inlineStr">
        <is>
          <t>Headache Disorders</t>
        </is>
      </c>
      <c r="M20" s="172" t="inlineStr">
        <is>
          <t>Clinic</t>
        </is>
      </c>
      <c r="N20" s="173" t="inlineStr"/>
      <c r="O20" s="172" t="inlineStr">
        <is>
          <t>MCQ-P2</t>
        </is>
      </c>
      <c r="P20" s="172" t="inlineStr">
        <is>
          <t>Pharma Plus เล่มม่วง 2</t>
        </is>
      </c>
      <c r="Q20" s="172" t="inlineStr">
        <is>
          <t>CASE_P2_NEURO_C03</t>
        </is>
      </c>
      <c r="R20" s="173" t="inlineStr">
        <is>
          <t>Adverse Effect Profile of Ergotamine Tartrate</t>
        </is>
      </c>
    </row>
    <row r="21" ht="42" customHeight="1" s="49">
      <c r="A21" s="170" t="n">
        <v>19</v>
      </c>
      <c r="B21" s="171"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ข้อความต่อไปนี้เกี่ยวกับ ergotamine ผิด</t>
        </is>
      </c>
      <c r="C21" s="170" t="inlineStr">
        <is>
          <t>[NONE]</t>
        </is>
      </c>
      <c r="D21" s="171" t="inlineStr">
        <is>
          <t>เป็น drug of choice สำหรับระงับอาการ migraine attack</t>
        </is>
      </c>
      <c r="E21" s="171" t="inlineStr">
        <is>
          <t>ถ้าใช้ในขนาดที่มากเกินไปจะก่อให้เกิด gangrene ตามปลายมือปลายเท้า</t>
        </is>
      </c>
      <c r="F21" s="171" t="inlineStr">
        <is>
          <t>ถ้าใช้ร่วมกับ selective serotonin receptor agonist เช่น sumatriptan จะให้ผลดียิ่งขึ้น</t>
        </is>
      </c>
      <c r="G21" s="171" t="inlineStr">
        <is>
          <t>ไม่ควรใช้ในสตรีมีครรภ์</t>
        </is>
      </c>
      <c r="H21" s="171" t="inlineStr">
        <is>
          <t>ใช้ไปนาน ๆ อาจติดยาได้ (physical dependence)</t>
        </is>
      </c>
      <c r="I21" s="170" t="n">
        <v>1</v>
      </c>
      <c r="J21" s="171" t="inlineStr">
        <is>
          <t>✅ คำตอบที่ถูกต้อง: ข้อ ก/ค. เป็น drug of choice สำหรับระงับอาการ migraine attack (และข้อ ค การใช้ร่วมกับ sumatriptan เป็นข้อห้ามเด็ดขาด)
🎯 ทำไมข้อนี้ถึงถูก:
ข้อ ก ไม่ถูกต้องเนื่องจาก Ergotamine ไม่ใช่ drug of choice ปัจจุบันยาอันดับแรกคือ NSAIDs หรือ Triptans และข้อ ค ไม่ถูกต้องอย่างยิ่งเพราะการใช้ Ergotamine ร่วมกับ Triptans ภายใน 24 ชั่วโมงเป็นข้อห้ามเด็ดขาด (contraindication) เนื่องจากเสริมฤทธิ์หลอดเลือดหดตัวจนเกิด prolonged vasospasm และ myocardial infarction
🔍 ข้ออื่นผิดเพราะอะไร:
• ข้อ ก. (เป็น drug of choice สำหรับระงับอาการ migraine attack): ข้อความนี้ผิด ปัจจุบันยาทางเลือกแรกคือ Triptans หรือ NSAIDs เนื่องจาก Ergotamine มีผลข้างเคียงและ DDI สูงกว่า
• ข้อ ข. (ถ้าใช้ในขนาดที่มากเกินไปจะก่อให้เกิด gangrene ตามปลายมือปลายเท้า): ข้อความนี้ถูกต้อง ภาวะ Ergotism รุนแรงทำให้เนื้อเยื่อปลายมือปลายเท้าขาดเลือดจนเน่าตาย (gangrene)
• ข้อ ค. (ถ้าใช้ร่วมกับ selective serotonin receptor agonist เช่น sumatriptan จะให้ผลดียิ่งขึ้น): ข้อความนี้ผิด เป็นข้อห้ามใช้ร่วมกันเด็ดขาด ต้องเว้นห่างกันอย่างน้อย 24 ชั่วโมง
• ข้อ ง. (ไม่ควรใช้ในสตรีมีครรภ์): ข้อความนี้ถูกต้อง Ergotamine มีฤทธิ์กระตุ้นการบีบตัวของมดลูก (oxytocic action) จัดเป็น Pregnancy Category X
• ข้อ จ. (ใช้ไปนาน ๆ อาจติดยาได้): ข้อความนี้ถูกต้อง การใช้ติดต่อกันนานทำให้เกิด physical dependence และ medication overuse headache เมื่อหยุดยา
📌 หมายเหตุ: เฉลยทางการระบุ ก และ ค (ทั้งข้อ ก ไม่ใช่ DOC และข้อ ค ห้ามใช้ร่วมกับ triptans ภายใน 24 ชม.)</t>
        </is>
      </c>
      <c r="K21" s="170" t="inlineStr">
        <is>
          <t>[NONE]</t>
        </is>
      </c>
      <c r="L21" s="171" t="inlineStr">
        <is>
          <t>Headache Disorders</t>
        </is>
      </c>
      <c r="M21" s="170" t="inlineStr">
        <is>
          <t>Clinic</t>
        </is>
      </c>
      <c r="N21" s="171" t="inlineStr">
        <is>
          <t>เฉลยทางการระบุ ก และ ค (ทั้งข้อ ก ไม่ใช่ DOC และข้อ ค ห้ามใช้ร่วมกับ triptans ภายใน 24 ชม.)</t>
        </is>
      </c>
      <c r="O21" s="170" t="inlineStr">
        <is>
          <t>MCQ-P2</t>
        </is>
      </c>
      <c r="P21" s="170" t="inlineStr">
        <is>
          <t>Pharma Plus เล่มม่วง 2</t>
        </is>
      </c>
      <c r="Q21" s="170" t="inlineStr">
        <is>
          <t>CASE_P2_NEURO_C03</t>
        </is>
      </c>
      <c r="R21" s="171" t="inlineStr">
        <is>
          <t>Contraindications, Dependency, and Combination Restrictions of Ergotamine</t>
        </is>
      </c>
    </row>
    <row r="22" ht="42" customHeight="1" s="49">
      <c r="A22" s="172" t="n">
        <v>20</v>
      </c>
      <c r="B22" s="173"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ข้อใดต่อไปนี้ไม่ใช่อาการของไมเกรน</t>
        </is>
      </c>
      <c r="C22" s="172" t="inlineStr">
        <is>
          <t>[NONE]</t>
        </is>
      </c>
      <c r="D22" s="173" t="inlineStr">
        <is>
          <t>ปวดตามท้ายทอยร้าวไปกลางศีรษะหรือลักษณะคล้ายวิ่งจี๊ดไปมา</t>
        </is>
      </c>
      <c r="E22" s="173" t="inlineStr">
        <is>
          <t>ปวดศีรษะข้างเดียว ปวดตุบๆ</t>
        </is>
      </c>
      <c r="F22" s="173" t="inlineStr">
        <is>
          <t>ปวดตุบ ๆ สลับข้างหรือทั้ง 2 ข้าง และมักมีอาการคลื่นไส้อาเจียนร่วมด้วย</t>
        </is>
      </c>
      <c r="G22" s="173" t="inlineStr">
        <is>
          <t>ก่อนจะปวดศีรษะมีอาการเห็นภาพผิดปกติ (visual disturbance)</t>
        </is>
      </c>
      <c r="H22" s="173" t="inlineStr">
        <is>
          <t>ก่อนจะปวดศีรษะอาจมีอาการหงุดหงิด ทนแสงหรือเสียงดังไม่ได้</t>
        </is>
      </c>
      <c r="I22" s="172" t="n">
        <v>1</v>
      </c>
      <c r="J22" s="173" t="inlineStr">
        <is>
          <t>✅ คำตอบที่ถูกต้อง: ข้อ ก. ปวดตามท้ายทอยร้าวไปกลางศีรษะหรือลักษณะคล้ายวิ่งจี๊ดไปมา
🎯 ทำไมข้อนี้ถึงถูก:
อาการปวดท้ายทอยร้าวไปกลางศีรษะหรือมีลักษณะวิ่งจี๊ดๆ (shooting/electric pain) เป็นลักษณะของ Tension-type headache, Cervicogenic headache หรือ Occipital neuralgia ไม่ใช่ลักษณะทางคลินิกของโรคปวดศีรษะไมเกรน
🔍 ข้ออื่นผิดเพราะอะไร:
• ข้อ ข. (ปวดศีรษะข้างเดียว ปวดตุบๆ): เป็น classic presentation ของไมเกรน (unilateral throbbing pain)
• ข้อ ค. (ปวดตุบ ๆ สลับข้างหรือทั้ง 2 ข้าง และมักมีอาการคลื่นไส้อาเจียนร่วมด้วย): ไมเกรนสามารถปวดสองข้างได้ (พบได้ประมาณหนึ่งในสาม) ร่วมกับคลื่นไส้อาเจียน
• ข้อ ง. (ก่อนจะปวดศีรษะมีอาการเห็นภาพผิดปกติ): เป็นลักษณะของ visual aura ที่พบบ่อยในไมเกรน
• ข้อ จ. (ก่อนจะปวดศีรษะอาจมีอาการหงุดหงิด ทนแสงหรือเสียงดังไม่ได้): เป็นอาการในระยะ Premonitory/Prodrome phase ร่วมกับ Photophobia/Phonophobia ของไมเกรน</t>
        </is>
      </c>
      <c r="K22" s="172" t="inlineStr">
        <is>
          <t>[NONE]</t>
        </is>
      </c>
      <c r="L22" s="173" t="inlineStr">
        <is>
          <t>Headache Disorders</t>
        </is>
      </c>
      <c r="M22" s="172" t="inlineStr">
        <is>
          <t>Clinic</t>
        </is>
      </c>
      <c r="N22" s="173" t="inlineStr"/>
      <c r="O22" s="172" t="inlineStr">
        <is>
          <t>MCQ-P2</t>
        </is>
      </c>
      <c r="P22" s="172" t="inlineStr">
        <is>
          <t>Pharma Plus เล่มม่วง 2</t>
        </is>
      </c>
      <c r="Q22" s="172" t="inlineStr">
        <is>
          <t>CASE_P2_NEURO_C03</t>
        </is>
      </c>
      <c r="R22" s="173" t="inlineStr">
        <is>
          <t>Differential Diagnosis of Migraine vs Tension/Cervicogenic Headache</t>
        </is>
      </c>
    </row>
    <row r="23" ht="42" customHeight="1" s="49">
      <c r="A23" s="170" t="n">
        <v>21</v>
      </c>
      <c r="B23" s="171"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ผู้ป่วยไมเกรนควรหลีกเลี่ยงในการรับประทานสิ่งเหล่านี้ ยกเว้น</t>
        </is>
      </c>
      <c r="C23" s="170" t="inlineStr">
        <is>
          <t>[NONE]</t>
        </is>
      </c>
      <c r="D23" s="171" t="inlineStr">
        <is>
          <t>เนยแข็ง</t>
        </is>
      </c>
      <c r="E23" s="171" t="inlineStr">
        <is>
          <t>ช็อกโกแลต</t>
        </is>
      </c>
      <c r="F23" s="171" t="inlineStr">
        <is>
          <t>ไวน์แดง</t>
        </is>
      </c>
      <c r="G23" s="171" t="inlineStr">
        <is>
          <t>เบียร์</t>
        </is>
      </c>
      <c r="H23" s="171" t="inlineStr">
        <is>
          <t>นม</t>
        </is>
      </c>
      <c r="I23" s="170" t="n">
        <v>5</v>
      </c>
      <c r="J23" s="171" t="inlineStr">
        <is>
          <t>✅ คำตอบที่ถูกต้อง: ข้อ จ. นม
🎯 ทำไมข้อนี้ถึงถูก:
นมสดทั่วไปไม่ได้มีสารกระตุ้นไมเกรน ต่างจากอาหารหมักดองและเครื่องดื่มที่มี Tyramine, Histamine หรือ Phenylethylamine สูง เช่น เนยแข็งบ่ม (aged cheese), ไวน์แดง, เบียร์ และช็อกโกแลต ซึ่งกระตุ้นการหลั่งสารสื่อประสาทและการหดขยายของหลอดเลือดในสมอง
🔍 ข้ออื่นผิดเพราะอะไร:
• ข้อ ก. (เนยแข็ง): Aged cheese มี tyramine ในปริมาณสูง เป็น potent dietary trigger ของไมเกรน
• ข้อ ข. (ช็อกโกแลต): มี phenylethylamine และ theobromine ซึ่งสามารถกระตุ้นอาการปวดศีรษะไมเกรน
• ข้อ ค. (ไวน์แดง): มี tyramine, histamine และ sulfites ซึ่งกระตุ้นอาการปวดศีรษะไมเกรนได้อย่างรวดเร็ว
• ข้อ ง. (เบียร์): เครื่องดื่มแอลกอฮอล์หมักมียีสต์และ tyramine ซึ่งเป็นตัวกระตุ้นไมเกรนที่พบบ่อย</t>
        </is>
      </c>
      <c r="K23" s="170" t="inlineStr">
        <is>
          <t>[NONE]</t>
        </is>
      </c>
      <c r="L23" s="171" t="inlineStr">
        <is>
          <t>Headache Disorders</t>
        </is>
      </c>
      <c r="M23" s="170" t="inlineStr">
        <is>
          <t>Clinic</t>
        </is>
      </c>
      <c r="N23" s="171" t="inlineStr"/>
      <c r="O23" s="170" t="inlineStr">
        <is>
          <t>MCQ-P2</t>
        </is>
      </c>
      <c r="P23" s="170" t="inlineStr">
        <is>
          <t>Pharma Plus เล่มม่วง 2</t>
        </is>
      </c>
      <c r="Q23" s="170" t="inlineStr">
        <is>
          <t>CASE_P2_NEURO_C03</t>
        </is>
      </c>
      <c r="R23" s="171" t="inlineStr">
        <is>
          <t>Dietary Triggers of Migraine (Tyramine and Phenylethylamine)</t>
        </is>
      </c>
    </row>
    <row r="24" ht="42" customHeight="1" s="49">
      <c r="A24" s="172" t="n">
        <v>22</v>
      </c>
      <c r="B24" s="173" t="inlineStr">
        <is>
          <t>สถานการณ์ที่ 3 ผู้ป่วยหญิงอายุ 35 ปี มาด้วยอาการปวดหัวข้างเดียวตุบ ๆ สู้แสงจ้าไม่ได้ เวียนศีรษะ คลื่นไส้อาเจียน หมอสั่งจ่ายยา cafergot® + metoclopamide
Ergotamine มีฤทธิ์อย่างไร</t>
        </is>
      </c>
      <c r="C24" s="172" t="inlineStr">
        <is>
          <t>[NONE]</t>
        </is>
      </c>
      <c r="D24" s="173" t="inlineStr">
        <is>
          <t>ลดการสร้าง prostaglandins</t>
        </is>
      </c>
      <c r="E24" s="173" t="inlineStr">
        <is>
          <t>ทำให้กล้ามเนื้อหลอดเลือดหดตัว</t>
        </is>
      </c>
      <c r="F24" s="173" t="inlineStr">
        <is>
          <t>ทำให้เลือดไปเลี้ยงสมองมากขึ้น</t>
        </is>
      </c>
      <c r="G24" s="173" t="inlineStr">
        <is>
          <t>ทำให้หลอดเลือดคลายตัว</t>
        </is>
      </c>
      <c r="H24" s="173" t="inlineStr">
        <is>
          <t>ทำให้กล้ามเนื้อคลายตัว</t>
        </is>
      </c>
      <c r="I24" s="172" t="n">
        <v>2</v>
      </c>
      <c r="J24" s="173" t="inlineStr">
        <is>
          <t>✅ คำตอบที่ถูกต้อง: ข้อ ข. ทำให้กล้ามเนื้อหลอดเลือดหดตัว
🎯 ทำไมข้อนี้ถึงถูก:
Ergotamine ออกฤทธิ์เป็น partial agonist ต่อ 5-HT1B และ 5-HT1D receptors รวมถึง alpha-1 adrenergic receptors ทำให้กล้ามเนื้อเรียบของหลอดเลือดสมองและเยื่อหุ้มสมองที่ขยายตัวผิดปกติเกิดการหดตัว (vasoconstriction) จึงช่วยระงับอาการปวดไมเกรน
🔍 ข้ออื่นผิดเพราะอะไร:
• ข้อ ก. (ลดการสร้าง prostaglandins): เป็นกลไกของยากลุ่ม NSAIDs โดยยับยั้งเอนไซม์ Cyclooxygenase (COX)
• ข้อ ค. (ทำให้เลือดไปเลี้ยงสมองมากขึ้น): Ergotamine ทำให้หลอดเลือดหดตัว เลือดไหลผ่านหลอดเลือดที่ขยายตัวผิดปกติลดลง ไม่ได้เพิ่ม cerebral blood flow
• ข้อ ง. (ทำให้หลอดเลือดคลายตัว): การคลายตัวของหลอดเลือด (vasodilation) เป็นพยาธิสภาพที่ทำให้เกิดอาการปวดไมเกรน ไม่ใช่ฤทธิ์ของยา
• ข้อ จ. (ทำให้กล้ามเนื้อคลายตัว): เป็นฤทธิ์ของยากลุ่ม skeletal muscle relaxants</t>
        </is>
      </c>
      <c r="K24" s="172" t="inlineStr">
        <is>
          <t>[NONE]</t>
        </is>
      </c>
      <c r="L24" s="173" t="inlineStr">
        <is>
          <t>Headache Disorders</t>
        </is>
      </c>
      <c r="M24" s="172" t="inlineStr">
        <is>
          <t>Clinic</t>
        </is>
      </c>
      <c r="N24" s="173" t="inlineStr"/>
      <c r="O24" s="172" t="inlineStr">
        <is>
          <t>MCQ-P2</t>
        </is>
      </c>
      <c r="P24" s="172" t="inlineStr">
        <is>
          <t>Pharma Plus เล่มม่วง 2</t>
        </is>
      </c>
      <c r="Q24" s="172" t="inlineStr">
        <is>
          <t>CASE_P2_NEURO_C03</t>
        </is>
      </c>
      <c r="R24" s="173" t="inlineStr">
        <is>
          <t>Mechanism of Action of Ergot Alkaloids (5-HT1B/1D Vasoconstriction)</t>
        </is>
      </c>
    </row>
    <row r="25" ht="42" customHeight="1" s="49">
      <c r="A25" s="170" t="n">
        <v>23</v>
      </c>
      <c r="B25" s="171" t="inlineStr">
        <is>
          <t>สถานการณ์ที่ 4 ผู้ป่วยหญิงอายุ 76 ปี เป็นโรคพาร์กินสัน ได้รับยา L-dopa/Benserazide 25/100 mg รับประทานวันละ 3 ครั้ง
Benserazide ถูกเติมลงไปใน levodopa เพื่ออะไร</t>
        </is>
      </c>
      <c r="C25" s="170" t="inlineStr">
        <is>
          <t>[NONE]</t>
        </is>
      </c>
      <c r="D25" s="171" t="inlineStr">
        <is>
          <t>เพิ่มอาการข้างเคียงที่จะเกิดที่ peripheral</t>
        </is>
      </c>
      <c r="E25" s="171" t="inlineStr">
        <is>
          <t>เสริมฤทธิ์กับ levodopa</t>
        </is>
      </c>
      <c r="F25" s="171" t="inlineStr">
        <is>
          <t>ช่วยทำให้มีปริมาณ levodopa ผ่านเข้าสมองมากขึ้น</t>
        </is>
      </c>
      <c r="G25" s="171" t="inlineStr">
        <is>
          <t>ช่วยพา levodopa ผ่าน blood brain barrier</t>
        </is>
      </c>
      <c r="H25" s="171" t="inlineStr">
        <is>
          <t>ยับยั้งการทำลาย levodopa ในสมอง</t>
        </is>
      </c>
      <c r="I25" s="170" t="n">
        <v>2</v>
      </c>
      <c r="J25" s="171" t="inlineStr">
        <is>
          <t>✅ คำตอบที่ถูกต้อง: ข้อ ข/ค. เสริมฤทธิ์กับ levodopa (และช่วยทำให้มีปริมาณ levodopa ผ่านเข้าสมองมากขึ้น)
🎯 ทำไมข้อนี้ถึงถูก:
Benserazide เป็น peripheral dopa decarboxylase inhibitor ยับยั้งการเปลี่ยน Levodopa เป็น Dopamine ในเนื้อเยื่อนอกสมอง ทำให้ระดับ Levodopa ในกระแสเลือดคงอยู่ได้นานขึ้นและข้ามผ่าน Blood-Brain Barrier เข้าสู่สมองได้มากขึ้นถึง 4-5 เท่า และลดผลข้างเคียงจาก dopamine นอกสมอง จึงเป็นการเสริมฤทธิ์กับ levodopa อย่างชัดเจน
🔍 ข้ออื่นผิดเพราะอะไร:
• ข้อ ก. (เพิ่มอาการข้างเคียงที่จะเกิดที่ peripheral): ตรงกันข้าม การเติม benserazide ช่วย "ลด" ผลข้างเคียงนอกสมอง เช่น คลื่นไส้อาเจียน และความดันตก
• ข้อ ง. (ช่วยพา levodopa ผ่าน blood brain barrier): Benserazide ไม่ได้ทำหน้าที่เป็น transport carrier (Levodopa ผ่าน BBB โดยอาศัย L-neutral amino acid transporter: LAT1)
• ข้อ จ. (ยับยั้งการทำลาย levodopa ในสมอง): Benserazide ไม่สามารถผ่านข้าม blood-brain barrier เข้าสู่สมองได้ จึงออกฤทธิ์ยับยั้งเฉพาะนอกสมองเท่านั้น
📌 หมายเหตุ: เฉลยทางการระบุ ข และ ค (ทั้งเสริมฤทธิ์และเพิ่มปริมาณ levodopa เข้าสู่สมอง)</t>
        </is>
      </c>
      <c r="K25" s="170" t="inlineStr">
        <is>
          <t>[NONE]</t>
        </is>
      </c>
      <c r="L25" s="171" t="inlineStr">
        <is>
          <t>Parkinson's Disease</t>
        </is>
      </c>
      <c r="M25" s="170" t="inlineStr">
        <is>
          <t>Clinic</t>
        </is>
      </c>
      <c r="N25" s="171" t="inlineStr">
        <is>
          <t>เฉลยทางการระบุ ข และ ค (ทั้งเสริมฤทธิ์และเพิ่มปริมาณ levodopa เข้าสู่สมอง)</t>
        </is>
      </c>
      <c r="O25" s="170" t="inlineStr">
        <is>
          <t>MCQ-P2</t>
        </is>
      </c>
      <c r="P25" s="170" t="inlineStr">
        <is>
          <t>Pharma Plus เล่มม่วง 2</t>
        </is>
      </c>
      <c r="Q25" s="170" t="inlineStr">
        <is>
          <t>CASE_P2_NEURO_C04</t>
        </is>
      </c>
      <c r="R25" s="171" t="inlineStr">
        <is>
          <t>Rationale of Dopa Decarboxylase Inhibitor Combination with Levodopa</t>
        </is>
      </c>
    </row>
    <row r="26" ht="42" customHeight="1" s="49">
      <c r="A26" s="172" t="n">
        <v>24</v>
      </c>
      <c r="B26" s="173" t="inlineStr">
        <is>
          <t>สถานการณ์ที่ 4 ผู้ป่วยหญิงอายุ 76 ปี เป็นโรคพาร์กินสัน ได้รับยา L-dopa/Benserazide 25/100 mg รับประทานวันละ 3 ครั้ง
ยาใดไม่ควรเลือกใช้เพื่อเสริมฤทธิ์ของยา levodopa ในการใช้ยา levodopa/benserazide 25/100 mg</t>
        </is>
      </c>
      <c r="C26" s="172" t="inlineStr">
        <is>
          <t>[NONE]</t>
        </is>
      </c>
      <c r="D26" s="173" t="inlineStr">
        <is>
          <t>Pergolide</t>
        </is>
      </c>
      <c r="E26" s="173" t="inlineStr">
        <is>
          <t>Selegiline</t>
        </is>
      </c>
      <c r="F26" s="173" t="inlineStr">
        <is>
          <t>Ondansetron</t>
        </is>
      </c>
      <c r="G26" s="173" t="inlineStr">
        <is>
          <t>Carbidopa</t>
        </is>
      </c>
      <c r="H26" s="173" t="inlineStr">
        <is>
          <t>Trihexyphenidyl</t>
        </is>
      </c>
      <c r="I26" s="172" t="n">
        <v>4</v>
      </c>
      <c r="J26" s="173" t="inlineStr">
        <is>
          <t>✅ คำตอบที่ถูกต้อง: ข้อ ง. Carbidopa
🎯 ทำไมข้อนี้ถึงถูก:
Carbidopa มีกลไกการออกฤทธิ์และข้อบ่งใช้เหมือนกับ Benserazide ทุกประการ (peripheral dopa decarboxylase inhibitor) การให้ Carbidopa เพิ่มเข้าไปในผู้ป่วยที่ได้รับ Levodopa/Benserazide อยู่แล้วจึงเป็นการใช้ยาซ้ำซ้อนโดยไม่เกิดประโยชน์ทางคลินิกเพิ่มเติม
🔍 ข้ออื่นผิดเพราะอะไร:
• ข้อ ก. (Pergolide): เป็น dopamine agonist ที่สามารถใช้เสริมฤทธิ์ levodopa เพื่อลด off-time ได้ (แม้ปัจจุบันจะเลิกใช้เนื่องจาก cardiac valve fibrosis)
• ข้อ ข. (Selegiline): เป็น MAO-B inhibitor ใช้เสริมฤทธิ์ levodopa ได้อย่างมีประสิทธิภาพ
• ข้อ ค. (Ondansetron): เป็น 5-HT3 antagonist ใช้แก้อาเจียน (ข้อควรระวังคือห้ามใช้ร่วมกับ Apomorphine เพราะทำให้ความดันตกหมดสติ แต่ไม่ใช่ข้อห้ามกับ levodopa/benserazide)
• ข้อ จ. (Trihexyphenidyl): เป็น anticholinergic agent ใช้เสริมเพื่อลดอาการ tremor ในผู้ป่วยพาร์กินสัน</t>
        </is>
      </c>
      <c r="K26" s="172" t="inlineStr">
        <is>
          <t>[NONE]</t>
        </is>
      </c>
      <c r="L26" s="173" t="inlineStr">
        <is>
          <t>Parkinson's Disease</t>
        </is>
      </c>
      <c r="M26" s="172" t="inlineStr">
        <is>
          <t>Clinic</t>
        </is>
      </c>
      <c r="N26" s="173" t="inlineStr"/>
      <c r="O26" s="172" t="inlineStr">
        <is>
          <t>MCQ-P2</t>
        </is>
      </c>
      <c r="P26" s="172" t="inlineStr">
        <is>
          <t>Pharma Plus เล่มม่วง 2</t>
        </is>
      </c>
      <c r="Q26" s="172" t="inlineStr">
        <is>
          <t>CASE_P2_NEURO_C04</t>
        </is>
      </c>
      <c r="R26" s="173" t="inlineStr">
        <is>
          <t>Antiparkinson Drug Combinations and Redundancy</t>
        </is>
      </c>
    </row>
    <row r="27" ht="42" customHeight="1" s="49">
      <c r="A27" s="170" t="n">
        <v>25</v>
      </c>
      <c r="B27" s="171" t="inlineStr">
        <is>
          <t>สถานการณ์ที่ 4 ผู้ป่วยหญิงอายุ 76 ปี เป็นโรคพาร์กินสัน ได้รับยา L-dopa/Benserazide 25/100 mg รับประทานวันละ 3 ครั้ง
ข้อใดคือผลข้างเคียงจากการใช้ยา levodopa</t>
        </is>
      </c>
      <c r="C27" s="170" t="inlineStr">
        <is>
          <t>[NONE]</t>
        </is>
      </c>
      <c r="D27" s="171" t="inlineStr">
        <is>
          <t>ความดันต่ำขณะเปลี่ยนท่า</t>
        </is>
      </c>
      <c r="E27" s="171" t="inlineStr">
        <is>
          <t>หัวใจเต้นช้า</t>
        </is>
      </c>
      <c r="F27" s="171" t="inlineStr">
        <is>
          <t>มึนงง</t>
        </is>
      </c>
      <c r="G27" s="171" t="inlineStr">
        <is>
          <t>คลื่นไส้ อาเจียน</t>
        </is>
      </c>
      <c r="H27" s="171" t="inlineStr">
        <is>
          <t>ชาตามปลายมือ ปลายเท้า</t>
        </is>
      </c>
      <c r="I27" s="170" t="n">
        <v>1</v>
      </c>
      <c r="J27" s="171" t="inlineStr">
        <is>
          <t>✅ คำตอบที่ถูกต้อง: ข้อ ก/ง. ความดันต่ำขณะเปลี่ยนท่า (และข้อ ง คลื่นไส้ อาเจียน ตามเฉลยทางการ)
🎯 ทำไมข้อนี้ถึงถูก:
Levodopa ก่อให้เกิดผลข้างเคียงเด่นชัด 2 ประการจาก peripheral dopamine receptor stimulation ได้แก่ 1) Orthostatic hypotension (ความดันโลหิตต่ำขณะเปลี่ยนท่า จากการขยายตัวของหลอดเลือด mesenteric/renal) และ 2) คลื่นไส้อาเจียน จากการกระตุ้น D2 receptors ที่ Chemoreceptor Trigger Zone (CTZ) นอกสมอง
🔍 ข้ออื่นผิดเพราะอะไร:
• ข้อ ข. (หัวใจเต้นช้า): Dopamine ในขนาดยาที่สูงขึ้นจะกระตุ้น beta-1 adrenergic receptors ทำให้หัวใจเต้นเร็ว (tachycardia) หรือเต้นผิดจังหวะ ไม่ใช่หัวใจเต้นช้า
• ข้อ ค. (มึนงง): เป็นอาการทั่วไปที่ไม่จำเพาะเจาะจงเท่ากับ orthostatic hypotension และ nausea/vomiting
• ข้อ จ. (ชาตามปลายมือ ปลายเท้า): Levodopa ไม่ได้ทำให้เกิด peripheral neuropathy เด่นชัด
📌 หมายเหตุ: เฉลยทางการระบุ ก และ ง (ทั้ง Orthostatic hypotension และ Nausea/vomiting เป็น classic adverse effects ของ Levodopa)</t>
        </is>
      </c>
      <c r="K27" s="170" t="inlineStr">
        <is>
          <t>[NONE]</t>
        </is>
      </c>
      <c r="L27" s="171" t="inlineStr">
        <is>
          <t>Parkinson's Disease</t>
        </is>
      </c>
      <c r="M27" s="170" t="inlineStr">
        <is>
          <t>Clinic</t>
        </is>
      </c>
      <c r="N27" s="171" t="inlineStr">
        <is>
          <t>เฉลยทางการระบุ ก และ ง (ทั้ง Orthostatic hypotension และ Nausea/vomiting เป็น classic adverse effects ของ Levodopa)</t>
        </is>
      </c>
      <c r="O27" s="170" t="inlineStr">
        <is>
          <t>MCQ-P2</t>
        </is>
      </c>
      <c r="P27" s="170" t="inlineStr">
        <is>
          <t>Pharma Plus เล่มม่วง 2</t>
        </is>
      </c>
      <c r="Q27" s="170" t="inlineStr">
        <is>
          <t>CASE_P2_NEURO_C04</t>
        </is>
      </c>
      <c r="R27" s="171" t="inlineStr">
        <is>
          <t>Common Adverse Drug Reactions of Levodopa Therapy</t>
        </is>
      </c>
    </row>
    <row r="28" ht="42" customHeight="1" s="49">
      <c r="A28" s="172" t="n">
        <v>26</v>
      </c>
      <c r="B28" s="173" t="inlineStr">
        <is>
          <t>สถานการณ์ที่ 4 ผู้ป่วยหญิงอายุ 76 ปี เป็นโรคพาร์กินสัน ได้รับยา L-dopa/Benserazide 25/100 mg รับประทานวันละ 3 ครั้ง
หากระดับยา levodopa สูงเกินไป จะเกิดอาการใด</t>
        </is>
      </c>
      <c r="C28" s="172" t="inlineStr">
        <is>
          <t>[NONE]</t>
        </is>
      </c>
      <c r="D28" s="173" t="inlineStr">
        <is>
          <t>Rigidity</t>
        </is>
      </c>
      <c r="E28" s="173" t="inlineStr">
        <is>
          <t>Dyskinesia</t>
        </is>
      </c>
      <c r="F28" s="173" t="inlineStr">
        <is>
          <t>Hallucination</t>
        </is>
      </c>
      <c r="G28" s="173" t="inlineStr">
        <is>
          <t>Somnolence</t>
        </is>
      </c>
      <c r="H28" s="173" t="inlineStr">
        <is>
          <t>Gynecomastia</t>
        </is>
      </c>
      <c r="I28" s="172" t="n">
        <v>2</v>
      </c>
      <c r="J28" s="173" t="inlineStr">
        <is>
          <t>✅ คำตอบที่ถูกต้อง: ข้อ ข/ค. Dyskinesia (และข้อ ค Hallucination ตามเฉลยทางการ)
🎯 ทำไมข้อนี้ถึงถูก:
เมื่อระดับ Levodopa ในกระแสเลือดและสมองสูงเกินไปในช่วงจุดสูงสุด (peak concentration) จะทำให้เกิดภาวะ Peak-dose dyskinesia (การเคลื่อนไหวผิดปกติแบบเต้นระบำ เช่น chorea, athetosis) และการกระตุ้น dopamine pathways ในระบบลิมบิกมากเกินไปทำให้เกิดภาพหลอน (Hallucinations) หรือ Psychosis
🔍 ข้ออื่นผิดเพราะอะไร:
• ข้อ ก. (Rigidity): อาการกล้ามเนื้อแข็งเกร็งเป็นอาการแสดงของโรคพาร์กินสันเมื่อระดับ dopamine ในสมอง "ต่ำลง" (end-of-dose wearing off) ไม่ใช่เมื่อยาสูงเกินไป
• ข้อ ง. (Somnolence): อาการง่วงนอนอาจพบได้จาก dopamine agonists แต่ภาวะพิษเฉียบพลันจากยาสูงเกินไปคือ Dyskinesia และ Psychosis
• ข้อ จ. (Gynecomastia): Dopamine มีฤทธิ์ยับยั้งการหลั่ง prolactin (Prolactin-inhibiting factor) จึงลดความเสี่ยง gynecomastia ไม่ได้ทำให้เกิดเต้านมโต
📌 หมายเหตุ: เฉลยทางการระบุ ข และ ค (ทั้ง Dyskinesia และ Hallucination เป็นภาวะแทรกซ้อนสำคัญเมื่อระดับยา levodopa สูงเกินไป)</t>
        </is>
      </c>
      <c r="K28" s="172" t="inlineStr">
        <is>
          <t>[NONE]</t>
        </is>
      </c>
      <c r="L28" s="173" t="inlineStr">
        <is>
          <t>Parkinson's Disease</t>
        </is>
      </c>
      <c r="M28" s="172" t="inlineStr">
        <is>
          <t>Clinic</t>
        </is>
      </c>
      <c r="N28" s="173" t="inlineStr">
        <is>
          <t>เฉลยทางการระบุ ข และ ค (ทั้ง Dyskinesia และ Hallucination เป็นภาวะแทรกซ้อนสำคัญเมื่อระดับยา levodopa สูงเกินไป)</t>
        </is>
      </c>
      <c r="O28" s="172" t="inlineStr">
        <is>
          <t>MCQ-P2</t>
        </is>
      </c>
      <c r="P28" s="172" t="inlineStr">
        <is>
          <t>Pharma Plus เล่มม่วง 2</t>
        </is>
      </c>
      <c r="Q28" s="172" t="inlineStr">
        <is>
          <t>CASE_P2_NEURO_C04</t>
        </is>
      </c>
      <c r="R28" s="173" t="inlineStr">
        <is>
          <t>Peak-Dose Complications of Levodopa (Dyskinesia and Psychosis)</t>
        </is>
      </c>
    </row>
    <row r="29" ht="42" customHeight="1" s="49">
      <c r="A29" s="170" t="n">
        <v>27</v>
      </c>
      <c r="B29" s="171" t="inlineStr">
        <is>
          <t>สถานการณ์ที่ 4 ผู้ป่วยหญิงอายุ 76 ปี เป็นโรคพาร์กินสัน ได้รับยา L-dopa/Benserazide 25/100 mg รับประทานวันละ 3 ครั้ง
ยาในข้อใดไม่ทำให้อาการความจำเสื่อมของผู้ป่วยโรคพาร์กินสันแย่มากขึ้น</t>
        </is>
      </c>
      <c r="C29" s="170" t="inlineStr">
        <is>
          <t>[NONE]</t>
        </is>
      </c>
      <c r="D29" s="171" t="inlineStr">
        <is>
          <t>Benztropine</t>
        </is>
      </c>
      <c r="E29" s="171" t="inlineStr">
        <is>
          <t>Amitriptyline</t>
        </is>
      </c>
      <c r="F29" s="171" t="inlineStr">
        <is>
          <t>Domperidone</t>
        </is>
      </c>
      <c r="G29" s="171" t="inlineStr">
        <is>
          <t>Trihexyphenidyl</t>
        </is>
      </c>
      <c r="H29" s="171" t="inlineStr">
        <is>
          <t>Chlorpheniramine</t>
        </is>
      </c>
      <c r="I29" s="170" t="n">
        <v>3</v>
      </c>
      <c r="J29" s="171" t="inlineStr">
        <is>
          <t>✅ คำตอบที่ถูกต้อง: ข้อ ค. Domperidone
🎯 ทำไมข้อนี้ถึงถูก:
Domperidone เป็น peripheral dopamine D2 antagonist ที่แทบไม่ผ่าน Blood-Brain Barrier เข้าสู่สมอง และไม่มีฤทธิ์ anticholinergic จึงไม่รบกวน cholinergic pathway ในสมองและไม่ทำให้ความจำเสื่อมแย่ลง ต่างจากตัวเลือกอื่นที่มีฤทธิ์ anticholinergic สูงและผ่านเข้าสมองได้ดี
🔍 ข้ออื่นผิดเพราะอะไร:
• ข้อ ก. (Benztropine): เป็น centrally acting anticholinergic agent ที่ยับยั้ง acetylcholine ในสมอง ทำให้เกิด cognitive impairment และความจำเสื่อมอย่างรุนแรง
• ข้อ ข. (Amitriptyline): เป็น tricyclic antidepressant ที่มี potent anticholinergic activity ผ่านเข้าสมองทำให้สับสนและความจำแย่ลง
• ข้อ ง. (Trihexyphenidyl): เป็น centrally acting anticholinergic ที่มีข้อห้ามใช้หรือข้อควรระวังสูงมากในผู้สูงอายุเนื่องจากทำให้เกิด dementia และ delirium
• ข้อ จ. (Chlorpheniramine): เป็น first-generation antihistamine ที่มี strong anticholinergic effect ผ่าน BBB ทำให้ง่วงซึมและความจำเสื่อม</t>
        </is>
      </c>
      <c r="K29" s="170" t="inlineStr">
        <is>
          <t>[NONE]</t>
        </is>
      </c>
      <c r="L29" s="171" t="inlineStr">
        <is>
          <t>Parkinson's Disease</t>
        </is>
      </c>
      <c r="M29" s="170" t="inlineStr">
        <is>
          <t>Clinic</t>
        </is>
      </c>
      <c r="N29" s="171" t="inlineStr"/>
      <c r="O29" s="170" t="inlineStr">
        <is>
          <t>MCQ-P2</t>
        </is>
      </c>
      <c r="P29" s="170" t="inlineStr">
        <is>
          <t>Pharma Plus เล่มม่วง 2</t>
        </is>
      </c>
      <c r="Q29" s="170" t="inlineStr">
        <is>
          <t>CASE_P2_NEURO_C04</t>
        </is>
      </c>
      <c r="R29" s="171" t="inlineStr">
        <is>
          <t>Anticholinergic Cognitive Impairment in Parkinson Patients</t>
        </is>
      </c>
    </row>
    <row r="30" ht="42" customHeight="1" s="49">
      <c r="A30" s="172" t="n">
        <v>28</v>
      </c>
      <c r="B30" s="173" t="inlineStr">
        <is>
          <t>สถานการณ์ที่ 4 ผู้ป่วยหญิงอายุ 76 ปี เป็นโรคพาร์กินสัน ได้รับยา L-dopa/Benserazide 25/100 mg รับประทานวันละ 3 ครั้ง
Benserazide ยับยั้ง enzyme ในข้อใด</t>
        </is>
      </c>
      <c r="C30" s="172" t="inlineStr">
        <is>
          <t>[NONE]</t>
        </is>
      </c>
      <c r="D30" s="173" t="inlineStr">
        <is>
          <t>MAOB</t>
        </is>
      </c>
      <c r="E30" s="173" t="inlineStr">
        <is>
          <t>COMT</t>
        </is>
      </c>
      <c r="F30" s="173" t="inlineStr">
        <is>
          <t>Acetylcholine esterase</t>
        </is>
      </c>
      <c r="G30" s="173" t="inlineStr">
        <is>
          <t>Dopa decarboxylase</t>
        </is>
      </c>
      <c r="H30" s="173" t="inlineStr">
        <is>
          <t>Dopa deaminase</t>
        </is>
      </c>
      <c r="I30" s="172" t="n">
        <v>4</v>
      </c>
      <c r="J30" s="173" t="inlineStr">
        <is>
          <t>✅ คำตอบที่ถูกต้อง: ข้อ ง. Dopa decarboxylase
🎯 ทำไมข้อนี้ถึงถูก:
Benserazide ออกฤทธิ์ยับยั้งเอนไซม์ Dopa decarboxylase (หรือ L-aromatic amino acid decarboxylase: AADC) ในระบบไหลเวียนรอบนอก (periphery) ป้องกันการเปลี่ยน Levodopa ไปเป็น Dopamine ก่อนเข้าสู่สมอง
🔍 ข้ออื่นผิดเพราะอะไร:
• ข้อ ก. (MAOB): เป็นเอนไซม์เป้าหมายของยา Selegiline และ Rasagiline
• ข้อ ข. (COMT): Catechol-O-methyltransferase เป็นเอนไซม์เป้าหมายของยา Entacapone และ Tolcapone
• ข้อ ค. (Acetylcholine esterase): เป็นเอนไซม์เป้าหมายของยารักษาโรคอัลไซเมอร์ เช่น Donepezil, Rivastigmine
• ข้อ จ. (Dopa deaminase): ไม่ใช่เอนไซม์หลักในกระบวนการเมแทบอลิซึมของ Levodopa</t>
        </is>
      </c>
      <c r="K30" s="172" t="inlineStr">
        <is>
          <t>[NONE]</t>
        </is>
      </c>
      <c r="L30" s="173" t="inlineStr">
        <is>
          <t>Parkinson's Disease</t>
        </is>
      </c>
      <c r="M30" s="172" t="inlineStr">
        <is>
          <t>Clinic</t>
        </is>
      </c>
      <c r="N30" s="173" t="inlineStr"/>
      <c r="O30" s="172" t="inlineStr">
        <is>
          <t>MCQ-P2</t>
        </is>
      </c>
      <c r="P30" s="172" t="inlineStr">
        <is>
          <t>Pharma Plus เล่มม่วง 2</t>
        </is>
      </c>
      <c r="Q30" s="172" t="inlineStr">
        <is>
          <t>CASE_P2_NEURO_C04</t>
        </is>
      </c>
      <c r="R30" s="173" t="inlineStr">
        <is>
          <t>Target Enzyme of Benserazide and Carbidopa</t>
        </is>
      </c>
    </row>
    <row r="31" ht="42" customHeight="1" s="49">
      <c r="A31" s="170" t="n">
        <v>29</v>
      </c>
      <c r="B31" s="171" t="inlineStr">
        <is>
          <t>สถานการณ์ที่ 4 ผู้ป่วยหญิงอายุ 76 ปี เป็นโรคพาร์กินสัน ได้รับยา L-dopa/Benserazide 25/100 mg รับประทานวันละ 3 ครั้ง
ปรากฏการณ์ในข้อใดไม่ใช่สิ่งที่เกิดขึ้นระหว่างการใช้ levodopa เพียงตัวเดียวรักษา Parkinson's disease ซึ่งอาจนำไปสู่ความล้มเหลวของการรักษาโรค</t>
        </is>
      </c>
      <c r="C31" s="170" t="inlineStr">
        <is>
          <t>[NONE]</t>
        </is>
      </c>
      <c r="D31" s="171" t="inlineStr">
        <is>
          <t>หลังจากเริ่มการรักษาผู้ป่วยได้ 3-5 ปี ผลการรักษาจะลดลง</t>
        </is>
      </c>
      <c r="E31" s="171" t="inlineStr">
        <is>
          <t>ผลการรักษาในแต่ละวันอาจไม่คงที่ (on-off phenomenon)</t>
        </is>
      </c>
      <c r="F31" s="171" t="inlineStr">
        <is>
          <t>ตัวรับ dopamine receptor ในสมองเกิด down regulation ลดจำนวนลง</t>
        </is>
      </c>
      <c r="G31" s="171" t="inlineStr">
        <is>
          <t>Levodopa ซึมผ่าน blood brain barrier เข้าสู่สมองได้ยากขึ้น</t>
        </is>
      </c>
      <c r="H31" s="171" t="inlineStr">
        <is>
          <t>อนุมูลอิสระที่เกิดจากการเมทาบอลิซึมของ levodopa จะทำให้เซลล์ประสาท dopaminergic ที่ nigrostriatal pathway</t>
        </is>
      </c>
      <c r="I31" s="170" t="n">
        <v>4</v>
      </c>
      <c r="J31" s="171" t="inlineStr">
        <is>
          <t>✅ คำตอบที่ถูกต้อง: ข้อ ง. Levodopa ซึมผ่าน blood brain barrier เข้าสู่สมองได้ยากขึ้น
🎯 ทำไมข้อนี้ถึงถูก:
ความล้มเหลวในการรักษาด้วย Levodopa ระยะยาวไม่ได้เกิดจากการที่ Levodopa ข้าม BBB ได้ยากขึ้น เพราะ Levodopa ยังคงถูกขนส่งผ่าน Blood-Brain Barrier ทาง Large Neutral Amino Acid Transporter (LAT1) ได้ตามปกติ แต่เกิดจากการสูญเสียเซลล์ประสาท dopaminergic อย่างต่อเนื่อง, การเปลี่ยนแปลงของตัวรับ dopamine receptors, และ motor fluctuations (wearing-off, on-off)
🔍 ข้ออื่นผิดเพราะอะไร:
• ข้อ ก. (หลังจากเริ่มการรักษาผู้ป่วยได้ 3-5 ปี ผลการรักษาจะลดลง): เป็นปรากฏการณ์จริงที่เรียกว่า "honeymoon period" สิ้นสุดลง พบ motor complications ได้ถึง 50% ภายใน 5 ปี
• ข้อ ข. (ผลการรักษาในแต่ละวันอาจไม่คงที่ (on-off phenomenon)): เป็นภาวะแทรกซ้อนทางคลินิกที่เกิดขึ้นจริงระหว่างการรักษาด้วย levodopa ระยะยาว
• ข้อ ค. (ตัวรับ dopamine receptor ในสมองเกิด down regulation ลดจำนวนลง): การกระตุ้นตัวรับอย่างต่อเนื่องแบบไม่เป็นไปตามธรรมชาติทำให้เกิด receptor desensitization/down-regulation
• ข้อ จ. (อนุมูลอิสระที่เกิดจากการเมทาบอลิซึมของ levodopa ทำให้เซลล์ประสาทเสื่อม): การเกิด dopamine oxidation สร้าง reactive oxygen species (ROS) ที่เร่งการตายของเซลล์ dopaminergic</t>
        </is>
      </c>
      <c r="K31" s="170" t="inlineStr">
        <is>
          <t>[NONE]</t>
        </is>
      </c>
      <c r="L31" s="171" t="inlineStr">
        <is>
          <t>Parkinson's Disease</t>
        </is>
      </c>
      <c r="M31" s="170" t="inlineStr">
        <is>
          <t>Clinic</t>
        </is>
      </c>
      <c r="N31" s="171" t="inlineStr"/>
      <c r="O31" s="170" t="inlineStr">
        <is>
          <t>MCQ-P2</t>
        </is>
      </c>
      <c r="P31" s="170" t="inlineStr">
        <is>
          <t>Pharma Plus เล่มม่วง 2</t>
        </is>
      </c>
      <c r="Q31" s="170" t="inlineStr">
        <is>
          <t>CASE_P2_NEURO_C04</t>
        </is>
      </c>
      <c r="R31" s="171" t="inlineStr">
        <is>
          <t>Mechanisms of Long-Term Levodopa Treatment Complications</t>
        </is>
      </c>
    </row>
    <row r="32" ht="42" customHeight="1" s="49">
      <c r="A32" s="172" t="n">
        <v>30</v>
      </c>
      <c r="B32" s="173" t="inlineStr">
        <is>
          <t>สถานการณ์ที่ 4 ผู้ป่วยหญิงอายุ 76 ปี เป็นโรคพาร์กินสัน ได้รับยา L-dopa/Benserazide 25/100 mg รับประทานวันละ 3 ครั้ง
การใช้ carbidopa หรือ benserazide ร่วมกับ levodopa ในการรักษา Parkinson's disease มีจุดประสงค์เพื่อ</t>
        </is>
      </c>
      <c r="C32" s="172" t="inlineStr">
        <is>
          <t>[NONE]</t>
        </is>
      </c>
      <c r="D32" s="173" t="inlineStr">
        <is>
          <t>กระตุ้นเอนไซม์ dopa decarboxylase ที่สมอง</t>
        </is>
      </c>
      <c r="E32" s="173" t="inlineStr">
        <is>
          <t>ยับยั้งการเปลี่ยนแปลง Levodopa เป็น dopamine ที่เนื้อเยื่อนอกสมอง</t>
        </is>
      </c>
      <c r="F32" s="173" t="inlineStr">
        <is>
          <t>เพิ่มการดูดซึมของ Levodopa จากทางเดินอาหาร</t>
        </is>
      </c>
      <c r="G32" s="173" t="inlineStr">
        <is>
          <t>ยับยั้งการขับถ่าย Levodopa ออกทางปัสสาวะ</t>
        </is>
      </c>
      <c r="H32" s="173" t="inlineStr">
        <is>
          <t>เพิ่มการซึมผ่านของ dopamine จากเลือดสู่สมอง</t>
        </is>
      </c>
      <c r="I32" s="172" t="n">
        <v>2</v>
      </c>
      <c r="J32" s="173" t="inlineStr">
        <is>
          <t>✅ คำตอบที่ถูกต้อง: ข้อ ข. ยับยั้งการเปลี่ยนแปลง Levodopa เป็น dopamine ที่เนื้อเยื่อนอกสมอง
🎯 ทำไมข้อนี้ถึงถูก:
จุดประสงค์หลักของการผสม Carbidopa หรือ Benserazide คือการยับยั้งเอนไซม์ peripheral dopa decarboxylase ป้องกันไม่ให้ Levodopa ถูกเปลี่ยนเป็น Dopamine ในเนื้อเยื่อนอกสมอง ทำให้ลดปริมาณยา Levodopa ที่ต้องใช้ลงได้ถึง 75-80% และลดผลข้างเคียงคลื่นไส้อาเจียนและความดันตก
🔍 ข้ออื่นผิดเพราะอะไร:
• ข้อ ก. (กระตุ้นเอนไซม์ dopa decarboxylase ที่สมอง): ยากลุ่มนี้ออกฤทธิ์ "ยับยั้ง" ไม่ใช่กระตุ้น และไม่ผ่านเข้าสู่สมอง
• ข้อ ค. (เพิ่มการดูดซึมของ Levodopa จากทางเดินอาหาร): ยาไม่ได้เพิ่มการดูดซึมที่ลำไส้โดยตรง แต่ป้องกันการถูกทำลายหลังถูกดูดซึมเข้าสู่กระแสเลือดรอบนอก
• ข้อ ง. (ยับยั้งการขับถ่าย Levodopa ออกทางปัสสาวะ): ยาไม่ได้มีผลต่อกระบวนการ renal clearance ของ Levodopa
• ข้อ จ. (เพิ่มการซึมผ่านของ dopamine จากเลือดสู่สมอง): Dopamine ไม่สามารถข้ามผ่าน Blood-Brain Barrier ได้ไม่ว่าจะมียานี้หรือไม่ (ต้องข้ามในรูป Levodopa เท่านั้น)</t>
        </is>
      </c>
      <c r="K32" s="172" t="inlineStr">
        <is>
          <t>[NONE]</t>
        </is>
      </c>
      <c r="L32" s="173" t="inlineStr">
        <is>
          <t>Parkinson's Disease</t>
        </is>
      </c>
      <c r="M32" s="172" t="inlineStr">
        <is>
          <t>Clinic</t>
        </is>
      </c>
      <c r="N32" s="173" t="inlineStr"/>
      <c r="O32" s="172" t="inlineStr">
        <is>
          <t>MCQ-P2</t>
        </is>
      </c>
      <c r="P32" s="172" t="inlineStr">
        <is>
          <t>Pharma Plus เล่มม่วง 2</t>
        </is>
      </c>
      <c r="Q32" s="172" t="inlineStr">
        <is>
          <t>CASE_P2_NEURO_C04</t>
        </is>
      </c>
      <c r="R32" s="173" t="inlineStr">
        <is>
          <t>Purpose of Dopa Decarboxylase Inhibitor Combination Therapy</t>
        </is>
      </c>
    </row>
    <row r="33" ht="42" customHeight="1" s="49">
      <c r="A33" s="170" t="n">
        <v>31</v>
      </c>
      <c r="B33" s="171" t="inlineStr">
        <is>
          <t>สถานการณ์ที่ 4 ผู้ป่วยหญิงอายุ 76 ปี เป็นโรคพาร์กินสัน ได้รับยา L-dopa/Benserazide 25/100 mg รับประทานวันละ 3 ครั้ง
การใช้ selegiline ซึ่งเป็น irreversible MAO-B inhibitor ในการรักษา Parkinson's disease นั้น อาจมีผลดีต่อผู้ป่วยมากกว่าเพียงยาไปป้องกันการทำลาย dopamine โดยยาอาจมีผลชะลอการเกิดโรคได้ โดยกลไกต่อไปนี้</t>
        </is>
      </c>
      <c r="C33" s="170" t="inlineStr">
        <is>
          <t>[NONE]</t>
        </is>
      </c>
      <c r="D33" s="171" t="inlineStr">
        <is>
          <t>ป้องกันการเกิดอนุมูลอิสระ ซึ่งมีพิษและเป็นผลพลอยได้จากการออกซิไดซ์ dopamine โดย MAO-B</t>
        </is>
      </c>
      <c r="E33" s="171" t="inlineStr">
        <is>
          <t>กระตุ้นการเจริญของ dopaminergic neurons ใน nigrostriatal pathway</t>
        </is>
      </c>
      <c r="F33" s="171" t="inlineStr">
        <is>
          <t>กระตุ้นการเจริญของ glial cells ในสมอง</t>
        </is>
      </c>
      <c r="G33" s="171" t="inlineStr">
        <is>
          <t>กระตุ้นการสังเคราะห์ nerve growth factor</t>
        </is>
      </c>
      <c r="H33" s="171" t="inlineStr">
        <is>
          <t>กระตุ้นการสังเคราะห์สารสื่อประสาท</t>
        </is>
      </c>
      <c r="I33" s="170" t="n">
        <v>1</v>
      </c>
      <c r="J33" s="171" t="inlineStr">
        <is>
          <t>✅ คำตอบที่ถูกต้อง: ข้อ ก. ป้องกันการเกิดอนุมูลอิสระ ซึ่งมีพิษและเป็นผลพลอยได้จากการออกซิไดซ์ dopamine โดย MAO-B
🎯 ทำไมข้อนี้ถึงถูก:
กระบวนการ oxidative deamination ของ dopamine โดยเอนไซม์ MAO-B จะสร้างไฮโดรเจนเพอร์ออกไซด์ (H2O2) และอนุมูลอิสระ (Reactive Oxygen Species: ROS) ซึ่งเป็นพิษต่อเซลล์ประสาท การใช้ Selegiline ยับยั้ง MAO-B จึงช่วยลดการเกิด oxidative stress และเชื่อว่ามีผลปกป้องเซลล์ประสาท (potential neuroprotective effect) ชะลอการตายของ dopaminergic neurons
🔍 ข้ออื่นผิดเพราะอะไร:
• ข้อ ข. (กระตุ้นการเจริญของ dopaminergic neurons ใน nigrostriatal pathway): Selegiline ไม่สามารถฟื้นฟูหรือกระตุ้นการสร้างเซลล์ประสาทโดปามีนใหม่ที่ตายไปแล้วได้
• ข้อ ค. (กระตุ้นการเจริญของ glial cells ในสมอง): ยาไม่มีฤทธิ์กระตุ้นการเจริญของเซลล์ค้ำจุนประสาท (glial proliferation)
• ข้อ ง. (กระตุ้นการสังเคราะห์ nerve growth factor): ไม่ใช่กลไกหลักของ Selegiline ในการรักษาโรคพาร์กินสัน
• ข้อ จ. (กระตุ้นการสังเคราะห์สารสื่อประสาท): Selegiline ออกฤทธิ์ลดการทำลาย (catabolism) ของ dopamine ไม่ได้กระตุ้นการสังเคราะห์ dopamine ขึ้นใหม่</t>
        </is>
      </c>
      <c r="K33" s="170" t="inlineStr">
        <is>
          <t>[NONE]</t>
        </is>
      </c>
      <c r="L33" s="171" t="inlineStr">
        <is>
          <t>Parkinson's Disease</t>
        </is>
      </c>
      <c r="M33" s="170" t="inlineStr">
        <is>
          <t>Clinic</t>
        </is>
      </c>
      <c r="N33" s="171" t="inlineStr"/>
      <c r="O33" s="170" t="inlineStr">
        <is>
          <t>MCQ-P2</t>
        </is>
      </c>
      <c r="P33" s="170" t="inlineStr">
        <is>
          <t>Pharma Plus เล่มม่วง 2</t>
        </is>
      </c>
      <c r="Q33" s="170" t="inlineStr">
        <is>
          <t>CASE_P2_NEURO_C04</t>
        </is>
      </c>
      <c r="R33" s="171" t="inlineStr">
        <is>
          <t>Neuroprotective Mechanism of MAO-B Inhibitors (Selegiline)</t>
        </is>
      </c>
    </row>
    <row r="34" ht="42" customHeight="1" s="49">
      <c r="A34" s="172" t="n">
        <v>32</v>
      </c>
      <c r="B34" s="173" t="inlineStr">
        <is>
          <t>สถานการณ์ที่ 5 ผู้ป่วยชาย อายุ 25 ปี Dx. Tonic-clonic seizure (first diagnosis) Rx. Carbamazepine (200) BID #30 F/U 2 wk.
ผู้ป่วยไม่ควรได้รับคำแนะนำใด</t>
        </is>
      </c>
      <c r="C34" s="172" t="inlineStr">
        <is>
          <t>[NONE]</t>
        </is>
      </c>
      <c r="D34" s="173" t="inlineStr">
        <is>
          <t>แนะนำคุมกำเนิด</t>
        </is>
      </c>
      <c r="E34" s="173" t="inlineStr">
        <is>
          <t>ถ้าใช้ยาแล้วเป็นไข้ เจ็บคอ ให้รีบแจ้งแพทย์</t>
        </is>
      </c>
      <c r="F34" s="173" t="inlineStr">
        <is>
          <t>ใช้ยาแล้วหลีกเลี่ยงการสัมผัสแสงแดด</t>
        </is>
      </c>
      <c r="G34" s="173" t="inlineStr">
        <is>
          <t>ใช้ยานี้แล้วสีเล็บและสีผิวจะเปลี่ยน</t>
        </is>
      </c>
      <c r="H34" s="173" t="inlineStr">
        <is>
          <t>ควรหลีกเลี่ยงการซื้อยามารับประทานเอง</t>
        </is>
      </c>
      <c r="I34" s="172" t="n">
        <v>0</v>
      </c>
      <c r="J34" s="173" t="inlineStr">
        <is>
          <t>✅ คำตอบที่ถูกต้อง: ข้อ ก/ง. แนะนำคุมกำเนิด (เนื่องจากผู้ป่วยเป็นชาย) และข้อ ง (สีเล็บและสีผิวเปลี่ยนไม่ใช่ของยานี้)
🎯 ทำไมข้อนี้ถึงถูก:
โจทย์ข้อนี้ระบุผู้ป่วยเป็น "เพศชาย อายุ 25 ปี" ดังนั้นคำแนะนำเรื่องคุมกำเนิด (ข้อ ก) จึงไม่จำเป็นสำหรับผู้ป่วยชายโดยตรง และผลข้างเคียงเรื่องสีเล็บ/สีผิวเปลี่ยน (ข้อ ง) เป็นลักษณะของยาอื่น เช่น Minocycline หรือ Zidovudine ไม่ใช่ Carbamazepine ทำให้มีตัวเลือกที่ไม่ควรได้รับมากกว่าหนึ่งข้อ (เฉลยทางการจึงขีดแดช/ให้ฟรี)
🔍 ข้ออื่นผิดเพราะอะไร:
• ข้อ ข. (ถ้าใช้ยาแล้วเป็นไข้ เจ็บคอ ให้รีบแจ้งแพทย์): เป็นคำแนะนำที่สำคัญอย่างยิ่งเพื่อเฝ้าระวังภาวะ Agranulocytosis หรือ Aplastic anemia จาก Carbamazepine
• ข้อ ค. (ใช้ยาแล้วหลีกเลี่ยงการสัมผัสแสงแดด): เป็นคำแนะนำที่เหมาะสมเนื่องจาก Carbamazepine อาจทำให้เกิด Photosensitivity ได้
• ข้อ จ. (ควรหลีกเลี่ยงการซื้อยามารับประทานเอง): เป็นคำแนะนำที่ถูกต้องและจำเป็นมากเนื่องจาก Carbamazepine เกิดปฏิกิริยาระหว่างยา (Drug interactions) ได้สูงมาก
📌 หมายเหตุ: [RECONSTRUCTED: ปรับแต่งและเติมเต็มบริบทโจทย์เพื่อความสมบูรณ์] เฉลยทางการระบุเครื่องหมายขีด (-) เนื่องจากตัวเลือก ก และ ง ต่างเป็นคำแนะนำที่ไม่ตรงกับผู้ป่วยรายนี้</t>
        </is>
      </c>
      <c r="K34" s="172" t="inlineStr">
        <is>
          <t>[NONE]</t>
        </is>
      </c>
      <c r="L34" s="173" t="inlineStr">
        <is>
          <t>Epilepsy</t>
        </is>
      </c>
      <c r="M34" s="172" t="inlineStr">
        <is>
          <t>Clinic</t>
        </is>
      </c>
      <c r="N34" s="173" t="inlineStr">
        <is>
          <t>[RECONSTRUCTED: ปรับแต่งและเติมเต็มบริบทโจทย์เพื่อความสมบูรณ์] เฉลยทางการระบุเครื่องหมายขีด (-) เนื่องจากตัวเลือก ก และ ง ต่างเป็นคำแนะนำที่ไม่ตรงกับผู้ป่วยรายนี้</t>
        </is>
      </c>
      <c r="O34" s="172" t="inlineStr">
        <is>
          <t>MCQ-P2</t>
        </is>
      </c>
      <c r="P34" s="172" t="inlineStr">
        <is>
          <t>Pharma Plus เล่มม่วง 2</t>
        </is>
      </c>
      <c r="Q34" s="172" t="inlineStr">
        <is>
          <t>CASE_P2_NEURO_C05</t>
        </is>
      </c>
      <c r="R34" s="173" t="inlineStr">
        <is>
          <t>Patient Counseling and Adverse Effects of Carbamazepine</t>
        </is>
      </c>
    </row>
    <row r="35" ht="42" customHeight="1" s="49">
      <c r="A35" s="170" t="n">
        <v>33</v>
      </c>
      <c r="B35" s="171" t="inlineStr">
        <is>
          <t>สถานการณ์ที่ 5 ผู้ป่วยชาย อายุ 25 ปี Dx. Tonic-clonic seizure (first diagnosis) Rx. Carbamazepine (200) BID #30 F/U 2 wk.
ระดับยา carbamazepine สามารถเพิ่มได้เมื่อใช้ร่วมกับยาใด</t>
        </is>
      </c>
      <c r="C35" s="170" t="inlineStr">
        <is>
          <t>[NONE]</t>
        </is>
      </c>
      <c r="D35" s="171" t="inlineStr">
        <is>
          <t>Folic acid</t>
        </is>
      </c>
      <c r="E35" s="171" t="inlineStr">
        <is>
          <t>Nevirapine</t>
        </is>
      </c>
      <c r="F35" s="171" t="inlineStr">
        <is>
          <t>Phenytoin</t>
        </is>
      </c>
      <c r="G35" s="171" t="inlineStr">
        <is>
          <t>Clarithromycin</t>
        </is>
      </c>
      <c r="H35" s="171" t="inlineStr">
        <is>
          <t>Mebendazole</t>
        </is>
      </c>
      <c r="I35" s="170" t="n">
        <v>4</v>
      </c>
      <c r="J35" s="171" t="inlineStr">
        <is>
          <t>✅ คำตอบที่ถูกต้อง: ข้อ ง. Clarithromycin
🎯 ทำไมข้อนี้ถึงถูก:
Clarithromycin เป็น potent inhibitor ของเอนไซม์ Cytochrome P450 3A4 (CYP3A4) ซึ่งเป็นเอนไซม์หลักที่ทำหน้าที่เปลี่ยน Carbamazepine ไปเป็น Carbamazepine-10,11-epoxide การยับยั้งเอนไซม์นี้ทำให้ระดับ Carbamazepine ในกระแสเลือดเพิ่มสูงขึ้นอย่างรวดเร็วจนเกิดความเป็นพิษ (ataxia, nystagmus, diplopia, somnolence)
🔍 ข้ออื่นผิดเพราะอะไร:
• ข้อ ก. (Folic acid): Carbamazepine มีผลลดระดับกรดโฟลิกในร่างกาย แต่ Folic acid ไม่ได้เป็นเอนไซม์อินฮิบิเตอร์ที่เพิ่มระดับ Carbamazepine
• ข้อ ข. (Nevirapine): เป็น NNRTI ที่มีฤทธิ์เหนี่ยวนำเอนไซม์ CYP3A4 (inducer) มีแนวโน้มลดระดับยามากกว่าเพิ่ม
• ข้อ ค. (Phenytoin): เป็น potent hepatic enzyme inducer กระตุ้นการกำจัด Carbamazepine ทำให้ระดับ Carbamazepine ลดลง
• ข้อ จ. (Mebendazole): เป็นยาถ่ายพยาธิที่แทบไม่ถูกดูดซึมเข้าสู่กระแสเลือด จึงไม่มีผลต่อระดับยา Carbamazepine ในระบบ</t>
        </is>
      </c>
      <c r="K35" s="170" t="inlineStr">
        <is>
          <t>[NONE]</t>
        </is>
      </c>
      <c r="L35" s="171" t="inlineStr">
        <is>
          <t>Epilepsy</t>
        </is>
      </c>
      <c r="M35" s="170" t="inlineStr">
        <is>
          <t>Clinic</t>
        </is>
      </c>
      <c r="N35" s="171" t="inlineStr"/>
      <c r="O35" s="170" t="inlineStr">
        <is>
          <t>MCQ-P2</t>
        </is>
      </c>
      <c r="P35" s="170" t="inlineStr">
        <is>
          <t>Pharma Plus เล่มม่วง 2</t>
        </is>
      </c>
      <c r="Q35" s="170" t="inlineStr">
        <is>
          <t>CASE_P2_NEURO_C05</t>
        </is>
      </c>
      <c r="R35" s="171" t="inlineStr">
        <is>
          <t>Drug-Drug Interactions with Carbamazepine (CYP3A4 Inhibition)</t>
        </is>
      </c>
    </row>
    <row r="36" ht="42" customHeight="1" s="49">
      <c r="A36" s="172" t="n">
        <v>34</v>
      </c>
      <c r="B36" s="173" t="inlineStr">
        <is>
          <t>สถานการณ์ที่ 5 ผู้ป่วยชาย อายุ 25 ปี Dx. Tonic-clonic seizure (first diagnosis) Rx. Carbamazepine (200) BID #30 F/U 2 wk.
ข้อใดต่อไปนี้เป็นกลไกการออกฤทธิ์ของ carbamazepine</t>
        </is>
      </c>
      <c r="C36" s="172" t="inlineStr">
        <is>
          <t>[NONE]</t>
        </is>
      </c>
      <c r="D36" s="173" t="inlineStr">
        <is>
          <t>จับกับ sodium channel ที่อยู่ใน inactivated state</t>
        </is>
      </c>
      <c r="E36" s="173" t="inlineStr">
        <is>
          <t>จับกับ T-type calcium channel</t>
        </is>
      </c>
      <c r="F36" s="173" t="inlineStr">
        <is>
          <t>ออกฤทธิ์ต่อ GABA receptor/ chloride-ion pore complex</t>
        </is>
      </c>
      <c r="G36" s="173" t="inlineStr">
        <is>
          <t>ออกฤทธิ์ที่ NMDA receptor</t>
        </is>
      </c>
      <c r="H36" s="173" t="inlineStr">
        <is>
          <t>ออกฤทธิ์ยับยั้ง second messengers</t>
        </is>
      </c>
      <c r="I36" s="172" t="n">
        <v>1</v>
      </c>
      <c r="J36" s="173" t="inlineStr">
        <is>
          <t>✅ คำตอบที่ถูกต้อง: ข้อ ก. จับกับ sodium channel ที่อยู่ใน inactivated state
🎯 ทำไมข้อนี้ถึงถูก:
Carbamazepine ออกฤทธิ์จับกับ voltage-gated sodium channels ในเซลล์ประสาทที่อยู่ใน inactivated state ชะลอการกลับคืนสู่ resting state ทำให้เพิ่ม refractory period และยับยั้งการส่งกระแสประสาทถี่สูงซ้ำๆ (sustained high-frequency repetitive firing)
🔍 ข้ออื่นผิดเพราะอะไร:
• ข้อ ข. (จับกับ T-type calcium channel): เป็นกลไกการออกฤทธิ์ของยา Ethosuximide ในการรักษา Absence seizure
• ข้อ ค. (ออกฤทธิ์ต่อ GABA receptor/ chloride-ion pore complex): เป็นกลไกของยากลุ่ม Benzodiazepines และ Barbiturates
• ข้อ ง. (ออกฤทธิ์ที่ NMDA receptor): เป็นกลไกของยา Felbamate หรือยาชา/ยาสลบกลุ่ม Ketamine
• ข้อ จ. (ออกฤทธิ์ยับยั้ง second messengers): เป็นกลไกของ Lithium ในการยับยั้ง inositol monophosphatase</t>
        </is>
      </c>
      <c r="K36" s="172" t="inlineStr">
        <is>
          <t>[NONE]</t>
        </is>
      </c>
      <c r="L36" s="173" t="inlineStr">
        <is>
          <t>Epilepsy</t>
        </is>
      </c>
      <c r="M36" s="172" t="inlineStr">
        <is>
          <t>Clinic</t>
        </is>
      </c>
      <c r="N36" s="173" t="inlineStr"/>
      <c r="O36" s="172" t="inlineStr">
        <is>
          <t>MCQ-P2</t>
        </is>
      </c>
      <c r="P36" s="172" t="inlineStr">
        <is>
          <t>Pharma Plus เล่มม่วง 2</t>
        </is>
      </c>
      <c r="Q36" s="172" t="inlineStr">
        <is>
          <t>CASE_P2_NEURO_C05</t>
        </is>
      </c>
      <c r="R36" s="173" t="inlineStr">
        <is>
          <t>Mechanism of Action of Carbamazepine (Voltage-Gated Sodium Channels)</t>
        </is>
      </c>
    </row>
    <row r="37" ht="42" customHeight="1" s="49">
      <c r="A37" s="170" t="n">
        <v>35</v>
      </c>
      <c r="B37" s="171" t="inlineStr">
        <is>
          <t>สถานการณ์ที่ 5 ผู้ป่วยชาย อายุ 25 ปี Dx. Tonic-clonic seizure (first diagnosis) Rx. Carbamazepine (200) BID #30 F/U 2 wk.
โรคลมชักมีสาเหตุมาจากทุกข้อ ยกเว้นข้อใด</t>
        </is>
      </c>
      <c r="C37" s="170" t="inlineStr">
        <is>
          <t>[NONE]</t>
        </is>
      </c>
      <c r="D37" s="171" t="inlineStr">
        <is>
          <t>อุบัติเหตุทางสมอง</t>
        </is>
      </c>
      <c r="E37" s="171" t="inlineStr">
        <is>
          <t>การติดเชื้อในหูชั้นกลาง</t>
        </is>
      </c>
      <c r="F37" s="171" t="inlineStr">
        <is>
          <t>Hypoglycemia</t>
        </is>
      </c>
      <c r="G37" s="171" t="inlineStr">
        <is>
          <t>เนื้องอกในสมอง</t>
        </is>
      </c>
      <c r="H37" s="171" t="inlineStr">
        <is>
          <t>ไข้สูงในเด็ก</t>
        </is>
      </c>
      <c r="I37" s="170" t="n">
        <v>2</v>
      </c>
      <c r="J37" s="171" t="inlineStr">
        <is>
          <t>✅ คำตอบที่ถูกต้อง: ข้อ ข. การติดเชื้อในหูชั้นกลาง
🎯 ทำไมข้อนี้ถึงถูก:
การติดเชื้อในหูชั้นกลาง (Otitis media) เป็นการติดเชื้อเฉพาะที่ในช่องหู ไม่ทำให้เกิดอาการชักโดยตรง ยกเว้นกรณีที่เกิดภาวะแทรกซ้อนรุนแรงจนลุกลามเข้าสู่สมอง (brain abscess/meningitis) ซึ่งพบน้อยมาก ต่างจากตัวเลือกอื่นที่เป็นสาเหตุโดยตรงของอาการชัก
🔍 ข้ออื่นผิดเพราะอะไร:
• ข้อ ก. (อุบัติเหตุทางสมอง): Head trauma ทำให้เกิดแผลเป็นในเนื้อสมอง (glial scar) ก่อให้เกิด post-traumatic epilepsy
• ข้อ ค. (Hypoglycemia): ภาวะน้ำตาลในเลือดต่ำทำให้เซลล์สมองขาดพลังงาน เกิด neuronal membrane instability และชักได้
• ข้อ ง. (เนื้องอกในสมอง): Brain tumor กดเบียดเนื้อสมองและรบกวนกระแสประสาท เป็นสาเหตุสำคัญของ focal seizure ในผู้ใหญ่
• ข้อ จ. (ไข้สูงในเด็ก): Febrile seizure เป็นสาเหตุของอาการชักที่พบบ่อยที่สุดในเด็กอายุ 6 เดือน ถึง 5 ปี</t>
        </is>
      </c>
      <c r="K37" s="170" t="inlineStr">
        <is>
          <t>[NONE]</t>
        </is>
      </c>
      <c r="L37" s="171" t="inlineStr">
        <is>
          <t>Epilepsy</t>
        </is>
      </c>
      <c r="M37" s="170" t="inlineStr">
        <is>
          <t>Clinic</t>
        </is>
      </c>
      <c r="N37" s="171" t="inlineStr"/>
      <c r="O37" s="170" t="inlineStr">
        <is>
          <t>MCQ-P2</t>
        </is>
      </c>
      <c r="P37" s="170" t="inlineStr">
        <is>
          <t>Pharma Plus เล่มม่วง 2</t>
        </is>
      </c>
      <c r="Q37" s="170" t="inlineStr">
        <is>
          <t>CASE_P2_NEURO_C05</t>
        </is>
      </c>
      <c r="R37" s="171" t="inlineStr">
        <is>
          <t>Etiology and Triggers of Seizures and Epilepsy</t>
        </is>
      </c>
    </row>
    <row r="38" ht="42" customHeight="1" s="49">
      <c r="A38" s="172" t="n">
        <v>36</v>
      </c>
      <c r="B38" s="173" t="inlineStr">
        <is>
          <t>สถานการณ์ที่ 5 ผู้ป่วยชาย อายุ 25 ปี Dx. Tonic-clonic seizure (first diagnosis) Rx. Carbamazepine (200) BID #30 F/U 2 wk.
ข้อใดคือข้อบ่งใช้ของ carbamazepine นอกเหนือจากรักษาโรคลมชัก</t>
        </is>
      </c>
      <c r="C38" s="172" t="inlineStr">
        <is>
          <t>[NONE]</t>
        </is>
      </c>
      <c r="D38" s="173" t="inlineStr">
        <is>
          <t>Anxiety</t>
        </is>
      </c>
      <c r="E38" s="173" t="inlineStr">
        <is>
          <t>Muscle relaxant</t>
        </is>
      </c>
      <c r="F38" s="173" t="inlineStr">
        <is>
          <t>Trigeminal neuralgia</t>
        </is>
      </c>
      <c r="G38" s="173" t="inlineStr">
        <is>
          <t>Anti-arrhythmia</t>
        </is>
      </c>
      <c r="H38" s="173" t="inlineStr">
        <is>
          <t>Febrile Seizure</t>
        </is>
      </c>
      <c r="I38" s="172" t="n">
        <v>3</v>
      </c>
      <c r="J38" s="173" t="inlineStr">
        <is>
          <t>✅ คำตอบที่ถูกต้อง: ข้อ ค. Trigeminal neuralgia
🎯 ทำไมข้อนี้ถึงถูก:
Carbamazepine เป็นยาอันดับหนึ่ง (Drug of Choice) ที่ได้รับการรับรองจาก US-FDA ในการรักษาโรคปวดเส้นประสาทใบหน้า (Trigeminal neuralgia หรือ Tic douloureux) โดยออกฤทธิ์ระงับการส่งสัญญาณประสาทแบบ ectopic firing ของเส้นประสาทสมองคู่ที่ 5
🔍 ข้ออื่นผิดเพราะอะไร:
• ข้อ ก. (Anxiety): ไม่ใช่ข้อบ่งใช้ของ Carbamazepine (ยาที่ใช้คือยากลุ่ม SSRIs/Benzodiazepines)
• ข้อ ข. (Muscle relaxant): Carbamazepine ไม่ได้มีฤทธิ์คลายกล้ามเนื้อโดยตรง
• ข้อ ง. (Anti-arrhythmia): แม้โครงสร้างจะคล้าย tricyclic compounds แต่ไม่มีข้อบ่งใช้เป็นยาต้านหัวใจเต้นผิดจังหวะ
• ข้อ จ. (Febrile Seizure): ไข้ชักในเด็กไม่แนะนำให้ใช้ Carbamazepine เนื่องจากไม่มีประสิทธิภาพในการป้องกัน febrile seizure</t>
        </is>
      </c>
      <c r="K38" s="172" t="inlineStr">
        <is>
          <t>[NONE]</t>
        </is>
      </c>
      <c r="L38" s="173" t="inlineStr">
        <is>
          <t>Epilepsy</t>
        </is>
      </c>
      <c r="M38" s="172" t="inlineStr">
        <is>
          <t>Clinic</t>
        </is>
      </c>
      <c r="N38" s="173" t="inlineStr"/>
      <c r="O38" s="172" t="inlineStr">
        <is>
          <t>MCQ-P2</t>
        </is>
      </c>
      <c r="P38" s="172" t="inlineStr">
        <is>
          <t>Pharma Plus เล่มม่วง 2</t>
        </is>
      </c>
      <c r="Q38" s="172" t="inlineStr">
        <is>
          <t>CASE_P2_NEURO_C05</t>
        </is>
      </c>
      <c r="R38" s="173" t="inlineStr">
        <is>
          <t>Non-Epileptic Clinical Indications of Carbamazepine</t>
        </is>
      </c>
    </row>
    <row r="39" ht="42" customHeight="1" s="49">
      <c r="A39" s="170" t="n">
        <v>37</v>
      </c>
      <c r="B39" s="171" t="inlineStr">
        <is>
          <t>สถานการณ์ที่ 6 ผู้ป่วยมาที่ร้านยาด้วยอาการวูบบ่อย ๆ ในช่วง 6 เดือนที่ผ่านมา และมีอาการชักเกร็งร่วมด้วย ต้องการมาซื้อยารับประทาน
ในฐานะเภสัชกรประจำร้านยาท่านควรทำอย่างไร</t>
        </is>
      </c>
      <c r="C39" s="170" t="inlineStr">
        <is>
          <t>[NONE]</t>
        </is>
      </c>
      <c r="D39" s="171" t="inlineStr">
        <is>
          <t>ซักประวัติเพิ่มเติมพบว่า ผู้ป่วยมีแนวโน้มเครียดง่ายจากการทำงาน จึงให้ยาคลายกังวลและนัดพบในอีก 1 เดือน</t>
        </is>
      </c>
      <c r="E39" s="171" t="inlineStr">
        <is>
          <t>ซักประวัติเพิ่มเติมพบว่ามีสุขภาพอ่อนแอ จึงให้ยาวิตามินและนัดมาพบในอีก 1 สัปดาห์</t>
        </is>
      </c>
      <c r="F39" s="171" t="inlineStr">
        <is>
          <t>ให้ยาคลายกล้ามเนื้อเพื่อป้องกันอาการชักเกร็งระหว่างหมดสติ</t>
        </is>
      </c>
      <c r="G39" s="171" t="inlineStr">
        <is>
          <t>ซักประวัติเพิ่มเติมพบว่ามีสุขภาพอ่อนแอ จึงแนะนำให้พักผ่อนให้เพียงพอ</t>
        </is>
      </c>
      <c r="H39" s="171" t="inlineStr">
        <is>
          <t>ซักประวัติเพิ่มเติมและแนะนำให้ไปพบแพทย์</t>
        </is>
      </c>
      <c r="I39" s="170" t="n">
        <v>5</v>
      </c>
      <c r="J39" s="171" t="inlineStr">
        <is>
          <t>✅ คำตอบที่ถูกต้อง: ข้อ จ. ซักประวัติเพิ่มเติมและแนะนำให้ไปพบแพทย์
🎯 ทำไมข้อนี้ถึงถูก:
อาการวูบหมดสติ (syncope) ร่วมกับอาการชักเกร็ง (convulsion) เป็นสัญญาณอันตรายของโรคลมชัก หรือโรคหลอดเลือดสมอง หรือเนื้องอกในสมอง หรือความผิดปกติของระบบหัวใจ ซึ่งเป็นภาวะที่ต้องได้รับการตรวจวินิจฉัยอย่างละเอียดโดยแพทย์ผู้เชี่ยวชาญ (EEG, CT/MRI brain) เภสัชกรชุมชนไม่ควรจ่ายยาบรรเทาตามอาการเอง แต่ต้องซักประวัติและส่งต่อโรงพยาบาลทันที
🔍 ข้ออื่นผิดเพราะอะไร:
• ข้อ ก. (ให้ยาคลายกังวลและนัดพบในอีก 1 เดือน): การจ่ายยาคลายกังวลจะบดบังอาการและทำให้การตรวจวินิจฉัยโรคลมชักหรือเนื้องอกสมองล่าช้าจนเกิดอันตรายถึงชีวิต
• ข้อ ข. (ให้ยาวิตามินและนัดมาพบในอีก 1 สัปดาห์): ไม่ตรงกับพยาธิสภาพของโรคและทำให้ผู้ป่วยเสียโอกาสในการตรวจรักษาอย่างทันท่วงที
• ข้อ ค. (ให้ยาคลายกล้ามเนื้อเพื่อป้องกันอาการชักเกร็งระหว่างหมดสติ): ยาคลายกล้ามเนื้อไม่สามารถป้องกันอาการชักที่มีจุดกำเนิดจากกระแสประสาทในสมองได้
• ข้อ ง. (แนะนำให้พักผ่อนให้เพียงพอ): การปล่อยให้ผู้ป่วยที่มีอาการชักเกร็งกลับบ้านโดยไม่พบแพทย์เสี่ยงต่อการเกิดอุบัติเหตุรุนแรงหรือ status epilepticus</t>
        </is>
      </c>
      <c r="K39" s="170" t="inlineStr">
        <is>
          <t>[NONE]</t>
        </is>
      </c>
      <c r="L39" s="171" t="inlineStr">
        <is>
          <t>Epilepsy</t>
        </is>
      </c>
      <c r="M39" s="170" t="inlineStr">
        <is>
          <t>Clinic</t>
        </is>
      </c>
      <c r="N39" s="171" t="inlineStr"/>
      <c r="O39" s="170" t="inlineStr">
        <is>
          <t>MCQ-P2</t>
        </is>
      </c>
      <c r="P39" s="170" t="inlineStr">
        <is>
          <t>Pharma Plus เล่มม่วง 2</t>
        </is>
      </c>
      <c r="Q39" s="170" t="inlineStr">
        <is>
          <t>CASE_P2_NEURO_C06</t>
        </is>
      </c>
      <c r="R39" s="171" t="inlineStr">
        <is>
          <t>Community Pharmacy Triage and Referral for New-Onset Seizures</t>
        </is>
      </c>
    </row>
    <row r="40" ht="42" customHeight="1" s="49">
      <c r="A40" s="172" t="n">
        <v>38</v>
      </c>
      <c r="B40" s="173" t="inlineStr">
        <is>
          <t>สถานการณ์ที่ 7 นางสุดใจ อายุเยาว์ อายุ 25 ปี Dx. F/U Epilepsy Rx. Dilantin (100) 3 x 1 hs # 30 วัน
Phenytoin มีกลไกการออกฤทธิ์ในการรักษาโรคลมชักอย่างไร</t>
        </is>
      </c>
      <c r="C40" s="172" t="inlineStr">
        <is>
          <t>[NONE]</t>
        </is>
      </c>
      <c r="D40" s="173" t="inlineStr">
        <is>
          <t>Block PTP (post tetanic potentiation)</t>
        </is>
      </c>
      <c r="E40" s="173" t="inlineStr">
        <is>
          <t>Decrease post-synaptic excitation</t>
        </is>
      </c>
      <c r="F40" s="173" t="inlineStr">
        <is>
          <t>Increase GABA activity</t>
        </is>
      </c>
      <c r="G40" s="173" t="inlineStr">
        <is>
          <t>Decrease excitatory neurotransmitter</t>
        </is>
      </c>
      <c r="H40" s="173" t="inlineStr">
        <is>
          <t>Inhibit protein kinase-C</t>
        </is>
      </c>
      <c r="I40" s="172" t="n">
        <v>2</v>
      </c>
      <c r="J40" s="173" t="inlineStr">
        <is>
          <t>✅ คำตอบที่ถูกต้อง: ข้อ ข/ง. Decrease post-synaptic excitation (หรือ Decrease excitatory neurotransmitter release)
🎯 ทำไมข้อนี้ถึงถูก:
Phenytoin ยับยั้ง voltage-gated Na+ channels ใน inactivated state ส่งผลยับยั้งการหลั่งสารสื่อประสาทกระตุ้น (Decreased excitatory neurotransmitter release) และลดการกระตุ้นที่เซลล์ประสาทหลังไซแนปส์ (Decrease post-synaptic excitation) นอกจากนี้ยังยับยั้งปรากฏการณ์ Post-tetanic potentiation (PTP) ทำให้การแพร่กระจายของคลื่นชักลดลง
🔍 ข้ออื่นผิดเพราะอะไร:
• ข้อ ก. (Block PTP (post tetanic potentiation)): การบล็อก PTP เป็นผลสืบเนื่องจากการบล็อก Na+ channels แต่เป้าหมายทางสรีรวิทยาคือการลด excitation ในไซแนปส์
• ข้อ ค. (Increase GABA activity): เป็นกลไกหลักของยากลุ่ม Benzodiazepines, Barbiturates และ Vigabatrin
• ข้อ จ. (Inhibit protein kinase-C): ไม่ใช่กลไกหลักของ Phenytoin ในการควบคุมอาการชัก
📌 หมายเหตุ: เฉลยทางการระบุ ข และ ง (ทั้งการลด post-synaptic excitation และลดการหลั่ง excitatory neurotransmitter)</t>
        </is>
      </c>
      <c r="K40" s="172" t="inlineStr">
        <is>
          <t>[NONE]</t>
        </is>
      </c>
      <c r="L40" s="173" t="inlineStr">
        <is>
          <t>Epilepsy</t>
        </is>
      </c>
      <c r="M40" s="172" t="inlineStr">
        <is>
          <t>Clinic</t>
        </is>
      </c>
      <c r="N40" s="173" t="inlineStr">
        <is>
          <t>เฉลยทางการระบุ ข และ ง (ทั้งการลด post-synaptic excitation และลดการหลั่ง excitatory neurotransmitter)</t>
        </is>
      </c>
      <c r="O40" s="172" t="inlineStr">
        <is>
          <t>MCQ-P2</t>
        </is>
      </c>
      <c r="P40" s="172" t="inlineStr">
        <is>
          <t>Pharma Plus เล่มม่วง 2</t>
        </is>
      </c>
      <c r="Q40" s="172" t="inlineStr">
        <is>
          <t>CASE_P2_NEURO_C07</t>
        </is>
      </c>
      <c r="R40" s="173" t="inlineStr">
        <is>
          <t>Neurophysiological Mechanism of Action of Phenytoin</t>
        </is>
      </c>
    </row>
    <row r="41" ht="42" customHeight="1" s="49">
      <c r="A41" s="170" t="n">
        <v>39</v>
      </c>
      <c r="B41" s="171" t="inlineStr">
        <is>
          <t>สถานการณ์ที่ 7 นางสุดใจ อายุเยาว์ อายุ 25 ปี Dx. F/U Epilepsy Rx. Dilantin (100) 3 x 1 hs # 30 วัน
ก่อนจ่ายยานี้ ท่านจะให้คำแนะนำในการใช้ยาแก่ผู้ป่วยรายนี้อย่างไร</t>
        </is>
      </c>
      <c r="C41" s="170" t="inlineStr">
        <is>
          <t>[NONE]</t>
        </is>
      </c>
      <c r="D41" s="171" t="inlineStr">
        <is>
          <t>รับประทานยานี้หลังอาหารทันที</t>
        </is>
      </c>
      <c r="E41" s="171" t="inlineStr">
        <is>
          <t>ดื่มน้ำตามมากๆหลังรับประทานยา</t>
        </is>
      </c>
      <c r="F41" s="171" t="inlineStr">
        <is>
          <t>เมื่ออาการดีขึ้นสามารถปรับลดขนาดยาได้</t>
        </is>
      </c>
      <c r="G41" s="171" t="inlineStr">
        <is>
          <t>ห้ามรับประทานพร้อมนม</t>
        </is>
      </c>
      <c r="H41" s="171" t="inlineStr">
        <is>
          <t>กินยานี้ติดต่อกันเป็นประจำทุกวัน</t>
        </is>
      </c>
      <c r="I41" s="170" t="n">
        <v>5</v>
      </c>
      <c r="J41" s="171" t="inlineStr">
        <is>
          <t>✅ คำตอบที่ถูกต้อง: ข้อ จ. กินยานี้ติดต่อกันเป็นประจำทุกวัน
🎯 ทำไมข้อนี้ถึงถูก:
การรับประทานยากันชักอย่างต่อเนื่องสม่ำเสมอทุกวัน (Medication Adherence) เป็นหัวใจสำคัญที่สุดในการรักษาโรคลมชัก เพื่อรักษาระดับยาในกระแสเลือดให้อยู่ในช่วงการรักษาตลอดเวลา การลืมยาหรือหยุดยากะทันหันจะกระตุ้นให้เกิดอาการชักรุนแรง (breakthrough/rebound seizure) หรือ status epilepticus
🔍 ข้ออื่นผิดเพราะอะไร:
• ข้อ ก. (รับประทานยานี้หลังอาหารทันที): Phenytoin capsules สามารถรับประทานก่อนหรือหลังอาหารก็ได้ (แพทย์สั่งให้ทานก่อนนอน hs)
• ข้อ ข. (ดื่มน้ำตามมากๆหลังรับประทานยา): เป็นคำแนะนำทั่วไป ไม่ใช่ข้อควรระวังจำเพาะที่สำคัญที่สุดของ Phenytoin
• ข้อ ค. (เมื่ออาการดีขึ้นสามารถปรับลดขนาดยาได้): เป็นข้อห้ามเด็ดขาด ห้ามผู้ป่วยปรับลดขนาดยาเองเนื่องจากเสี่ยงต่ออาการชักกำเริบ
• ข้อ ง. (ห้ามรับประทานพร้อมนม): แคลเซียมอาจรบกวนการดูดซึมได้เล็กน้อย แต่ไม่ใช่คำแนะนำหลักที่สำคัญกว่าความสม่ำเสมอในการรับประทานยา</t>
        </is>
      </c>
      <c r="K41" s="170" t="inlineStr">
        <is>
          <t>[NONE]</t>
        </is>
      </c>
      <c r="L41" s="171" t="inlineStr">
        <is>
          <t>Epilepsy</t>
        </is>
      </c>
      <c r="M41" s="170" t="inlineStr">
        <is>
          <t>Clinic</t>
        </is>
      </c>
      <c r="N41" s="171" t="inlineStr"/>
      <c r="O41" s="170" t="inlineStr">
        <is>
          <t>MCQ-P2</t>
        </is>
      </c>
      <c r="P41" s="170" t="inlineStr">
        <is>
          <t>Pharma Plus เล่มม่วง 2</t>
        </is>
      </c>
      <c r="Q41" s="170" t="inlineStr">
        <is>
          <t>CASE_P2_NEURO_C07</t>
        </is>
      </c>
      <c r="R41" s="171" t="inlineStr">
        <is>
          <t>Patient Counseling and Medication Adherence for Phenytoin</t>
        </is>
      </c>
    </row>
    <row r="42" ht="42" customHeight="1" s="49">
      <c r="A42" s="172" t="n">
        <v>40</v>
      </c>
      <c r="B42" s="173" t="inlineStr">
        <is>
          <t>สถานการณ์ที่ 7 นางสุดใจ อายุเยาว์ อายุ 25 ปี Dx. F/U Epilepsy Rx. Dilantin (100) 3 x 1 hs # 30 วัน
นางสุดใจมาถามเภสัชกรที่ห้องยาโดยสงสัยว่าในการรับประทานยาแต่ละวัน ไม่เป็นเวลาเดียวกันทุกวันคลาดเคลื่อนไม่เกิน 2-3 ชั่วโมง จะเกิดปัญหาต่อการรักษาหรือไม่ เภสัชกรให้คำตอบว่าไม่เป็นไร ท่านคิดว่าปัจจัยในข้อใดทำให้เภสัชกรตอบเช่นนี้</t>
        </is>
      </c>
      <c r="C42" s="172" t="inlineStr">
        <is>
          <t>[NONE]</t>
        </is>
      </c>
      <c r="D42" s="173" t="inlineStr">
        <is>
          <t>ค่าครึ่งชีวิตของ phenytoin ยาว</t>
        </is>
      </c>
      <c r="E42" s="173" t="inlineStr">
        <is>
          <t>Phenytoin ถูกกำจัดทางไตน้อยกว่า 5%</t>
        </is>
      </c>
      <c r="F42" s="173" t="inlineStr">
        <is>
          <t>เภสัชจลนศาสตร์ของยาเป็นแบบไม่เป็นเส้นตรง</t>
        </is>
      </c>
      <c r="G42" s="173" t="inlineStr">
        <is>
          <t>ยามีผลต่อเอนไซม์ Cytochrome P450 system</t>
        </is>
      </c>
      <c r="H42" s="173" t="inlineStr">
        <is>
          <t>Phenytoin ไม่เกิด first pass metabolism</t>
        </is>
      </c>
      <c r="I42" s="172" t="n">
        <v>1</v>
      </c>
      <c r="J42" s="173" t="inlineStr">
        <is>
          <t>✅ คำตอบที่ถูกต้อง: ข้อ ก. ค่าครึ่งชีวิตของ phenytoin ยาว
🎯 ทำไมข้อนี้ถึงถูก:
Phenytoin มีค่าครึ่งชีวิตการกำจัดยา (Elimination half-life: T1/2) ค่อนข้างยาว เฉลี่ยประมาณ 20 ถึง 24 ชั่วโมง (และอาจยาวนานถึง 60 ชั่วโมงในระดับยาที่สูง) ทำให้ระดับยาในกระแสเลือดที่ steady state มีความคงที่สูงมาก ความผันผวนของระดับยาจากการรับประทานคลาดเคลื่อนเพียง 2-3 ชั่วโมงจึงมีผลกระทบต่อระดับยาในเลือดน้อยมาก
🔍 ข้ออื่นผิดเพราะอะไร:
• ข้อ ข. (Phenytoin ถูกกำจัดทางไตน้อยกว่า 5%): การกำจัดทางไตน้อยบอกถึงการเปลี่ยนแปลงผ่านตับเป็นหลัก แต่ไม่ได้อธิบายความผันผวนของระดับยารายชั่วโมง
• ข้อ ค. (เภสัชจลนศาสตร์ของยาเป็นแบบไม่เป็นเส้นตรง): Non-linear PK ทำให้ระดับยาไวต่อการเปลี่ยนขนาดยาประจำวัน แต่ไม่ได้ทำให้การคลาดเคลื่อนเวลา 2-3 ชั่วโมงปลอดภัยขึ้น
• ข้อ ง. (ยามีผลต่อเอนไซม์ Cytochrome P450 system): เป็นผลต่อการเหนี่ยวนำเอนไซม์ตัวอื่น ไม่เกี่ยวข้องกับเวลาการรับประทานยา
• ข้อ จ. (Phenytoin ไม่เกิด first pass metabolism): Phenytoin มี bioavailability ที่ดี แต่ไม่ใช่เหตุผลหลักที่รองรับช่วงเวลาการให้ยาวันละครั้ง</t>
        </is>
      </c>
      <c r="K42" s="172" t="inlineStr">
        <is>
          <t>[NONE]</t>
        </is>
      </c>
      <c r="L42" s="173" t="inlineStr">
        <is>
          <t>Epilepsy</t>
        </is>
      </c>
      <c r="M42" s="172" t="inlineStr">
        <is>
          <t>Clinic</t>
        </is>
      </c>
      <c r="N42" s="173" t="inlineStr"/>
      <c r="O42" s="172" t="inlineStr">
        <is>
          <t>MCQ-P2</t>
        </is>
      </c>
      <c r="P42" s="172" t="inlineStr">
        <is>
          <t>Pharma Plus เล่มม่วง 2</t>
        </is>
      </c>
      <c r="Q42" s="172" t="inlineStr">
        <is>
          <t>CASE_P2_NEURO_C07</t>
        </is>
      </c>
      <c r="R42" s="173" t="inlineStr">
        <is>
          <t>Long Half-Life and Pharmacokinetics of Phenytoin</t>
        </is>
      </c>
    </row>
    <row r="43" ht="42" customHeight="1" s="49">
      <c r="A43" s="170" t="n">
        <v>41</v>
      </c>
      <c r="B43" s="171" t="inlineStr">
        <is>
          <t>สถานการณ์ที่ 7 นางสุดใจ อายุเยาว์ อายุ 25 ปี Dx. F/U Epilepsy Rx. Dilantin (100) 3 x 1 hs # 30 วัน
เภสัชจลนศาสตร์ของ phenytoin ที่เป็นแบบไม่เป็นเส้นตรง (non-linear pharmacokinetic) หมายความว่าอย่างไร</t>
        </is>
      </c>
      <c r="C43" s="170" t="inlineStr">
        <is>
          <t>[NONE]</t>
        </is>
      </c>
      <c r="D43" s="171" t="inlineStr">
        <is>
          <t>หาก plot graph ระหว่างขนาดยาและความเข้มข้นจะไม่มีส่วนที่เป็นเส้นตรง</t>
        </is>
      </c>
      <c r="E43" s="171" t="inlineStr">
        <is>
          <t>ยาถูกกำจัดจากร่างกายได้หลายกลไก</t>
        </is>
      </c>
      <c r="F43" s="171" t="inlineStr">
        <is>
          <t>ขนาดยาที่สูงขึ้น จะได้ฤทธิ์ยาเพิ่มขึ้นน้อยกว่าที่ควรจะเป็น</t>
        </is>
      </c>
      <c r="G43" s="171" t="inlineStr">
        <is>
          <t>ความเข้มข้นของยาในกระแสเลือดที่เพิ่มขึ้นไม่เป็นสัดส่วนโดยตรงกับขนาดยา</t>
        </is>
      </c>
      <c r="H43" s="171" t="inlineStr">
        <is>
          <t>เมื่อขนาดยาที่สูงขึ้น ณ จุดหนึ่ง ความสัมพันธ์ของขนาดยาและความเข้มข้นในกระแสเลือดจะเป็นสัดส่วนผกผัน</t>
        </is>
      </c>
      <c r="I43" s="170" t="n">
        <v>4</v>
      </c>
      <c r="J43" s="171" t="inlineStr">
        <is>
          <t>✅ คำตอบที่ถูกต้อง: ข้อ ง. ความเข้มข้นของยาในกระแสเลือดที่เพิ่มขึ้นไม่เป็นสัดส่วนโดยตรงกับขนาดยา
🎯 ทำไมข้อนี้ถึงถูก:
Non-linear pharmacokinetics (หรือ Michaelis-Menten / Capacity-limited kinetics) ของ Phenytoin หมายถึง เมื่อระดับยาในเลือดสูงขึ้นจนเข้าใกล้หรือเกินจุดอิ่มตัวของเอนไซม์ตับ (CYP2C9 saturation) อัตราการกำจัดยาจะไม่เพิ่มขึ้นตามขนาดยา ส่งผลให้ความเข้มข้นของยาในกระแสเลือดที่ steady state พุ่งสูงขึ้นอย่างก้าวกระโดดโดยไม่เป็นสัดส่วนโดยตรงกับขนาดยาที่เพิ่มขึ้น
🔍 ข้ออื่นผิดเพราะอะไร:
• ข้อ ก. (หาก plot graph ระหว่างขนาดยาและความเข้มข้นจะไม่มีส่วนที่เป็นเส้นตรง): ในขนาดที่ต่ำมากๆ (first-order kinetics) กราฟยังคงมีลักษณะเกือบเป็นเส้นตรงได้
• ข้อ ข. (ยาถูกกำจัดจากร่างกายได้หลายกลไก): การกำจัดหลายกลไกไม่ใช่คำนิยามของ non-linear kinetics
• ข้อ ค. (ขนาดยาที่สูงขึ้น จะได้ฤทธิ์ยาเพิ่มขึ้นน้อยกว่าที่ควรจะเป็น): ตรงกันข้าม ระดับยาในเลือดจะเพิ่มขึ้น "มากกว่าที่คาดคิด" จนอาจเกิดพิษอย่างรุนแรง
• ข้อ จ. (ความสัมพันธ์ของขนาดยาและความเข้มข้นในกระแสเลือดจะเป็นสัดส่วนผกผัน): ระดับยาไม่เคยลดลงผกผันกับการเพิ่มขนาดยา แต่เพิ่มขึ้นในอัตราเร่งชันขึ้น</t>
        </is>
      </c>
      <c r="K43" s="170" t="inlineStr">
        <is>
          <t>[NONE]</t>
        </is>
      </c>
      <c r="L43" s="171" t="inlineStr">
        <is>
          <t>Epilepsy</t>
        </is>
      </c>
      <c r="M43" s="170" t="inlineStr">
        <is>
          <t>Clinic</t>
        </is>
      </c>
      <c r="N43" s="171" t="inlineStr"/>
      <c r="O43" s="170" t="inlineStr">
        <is>
          <t>MCQ-P2</t>
        </is>
      </c>
      <c r="P43" s="170" t="inlineStr">
        <is>
          <t>Pharma Plus เล่มม่วง 2</t>
        </is>
      </c>
      <c r="Q43" s="170" t="inlineStr">
        <is>
          <t>CASE_P2_NEURO_C07</t>
        </is>
      </c>
      <c r="R43" s="171" t="inlineStr">
        <is>
          <t>Non-Linear Pharmacokinetics (Michaelis-Menten Kinetics)</t>
        </is>
      </c>
    </row>
    <row r="44" ht="42" customHeight="1" s="49">
      <c r="A44" s="172" t="n">
        <v>42</v>
      </c>
      <c r="B44" s="173" t="inlineStr">
        <is>
          <t>สถานการณ์ที่ 7 นางสุดใจ อายุเยาว์ อายุ 25 ปี Dx. F/U Epilepsy Rx. Dilantin (100) 3 x 1 hs # 30 วัน
ข้อใดเป็นผลข้างเคียงจากการใช้ phenytoin ติดต่อกันเป็นระยะเวลานาน</t>
        </is>
      </c>
      <c r="C44" s="172" t="inlineStr">
        <is>
          <t>[NONE]</t>
        </is>
      </c>
      <c r="D44" s="173" t="inlineStr">
        <is>
          <t>Gingival hyperplasia</t>
        </is>
      </c>
      <c r="E44" s="173" t="inlineStr">
        <is>
          <t>Ataxia</t>
        </is>
      </c>
      <c r="F44" s="173" t="inlineStr">
        <is>
          <t>Mental retardation</t>
        </is>
      </c>
      <c r="G44" s="173" t="inlineStr">
        <is>
          <t>Blurred vision</t>
        </is>
      </c>
      <c r="H44" s="173" t="inlineStr">
        <is>
          <t>Hyperactivity</t>
        </is>
      </c>
      <c r="I44" s="172" t="n">
        <v>1</v>
      </c>
      <c r="J44" s="173" t="inlineStr">
        <is>
          <t>✅ คำตอบที่ถูกต้อง: ข้อ ก. Gingival hyperplasia
🎯 ทำไมข้อนี้ถึงถูก:
Gingival hyperplasia (ภาวะเหงือกบวมโต) เกิดขึ้นได้สูงถึง 50% ในผู้ป่วยที่ได้รับยา Phenytoin ติดต่อกันเป็นเวลานาน โดยกระตุ้นการเพิ่มจำนวนของ gingival fibroblasts และการสะสมของคอลลาเจน ป้องกันได้ด้วยการรักษาสุขอนามัยในช่องปากที่ดี (good oral hygiene)
🔍 ข้ออื่นผิดเพราะอะไร:
• ข้อ ข. (Ataxia): เป็นอาการไม่พึงประสงค์แบบเฉียบพลันที่สัมพันธ์กับระดับยาในเลือดที่สูงเกินพิกัด (&gt;30 mg/L) ไม่ใช่ผลข้างเคียงเฉพาะของการใช้ยานาน
• ข้อ ค. (Mental retardation): Phenytoin ไม่ได้ทำให้เกิดภาวะปัญญาอ่อนในผู้ใหญ่
• ข้อ ง. (Blurred vision): มักเป็นอาการพิษเฉียบพลันร่วมกับ nystagmus หรือ diplopia เมื่อระดับยาสูง
• ข้อ จ. (Hyperactivity): ตรงกันข้าม Phenytoin มักทำให้เกิดอาการง่วงซึมหรือ cognitive slowing</t>
        </is>
      </c>
      <c r="K44" s="172" t="inlineStr">
        <is>
          <t>[NONE]</t>
        </is>
      </c>
      <c r="L44" s="173" t="inlineStr">
        <is>
          <t>Epilepsy</t>
        </is>
      </c>
      <c r="M44" s="172" t="inlineStr">
        <is>
          <t>Clinic</t>
        </is>
      </c>
      <c r="N44" s="173" t="inlineStr"/>
      <c r="O44" s="172" t="inlineStr">
        <is>
          <t>MCQ-P2</t>
        </is>
      </c>
      <c r="P44" s="172" t="inlineStr">
        <is>
          <t>Pharma Plus เล่มม่วง 2</t>
        </is>
      </c>
      <c r="Q44" s="172" t="inlineStr">
        <is>
          <t>CASE_P2_NEURO_C07</t>
        </is>
      </c>
      <c r="R44" s="173" t="inlineStr">
        <is>
          <t>Chronic Adverse Effects of Phenytoin (Gingival Hyperplasia)</t>
        </is>
      </c>
    </row>
    <row r="45" ht="42" customHeight="1" s="49">
      <c r="A45" s="170" t="n">
        <v>43</v>
      </c>
      <c r="B45" s="171" t="inlineStr">
        <is>
          <t>สถานการณ์ที่ 7 นางสุดใจ อายุเยาว์ อายุ 25 ปี Dx. F/U Epilepsy Rx. Dilantin (100) 3 x 1 hs # 30 วัน
ผู้ป่วยมาพบแพทย์ตามนัด แพทย์พบว่าผู้ป่วยมีอาการตากระตุก (nystagmus) แพทย์สงสัยว่าอาการดังกล่าวเกิดจากพิษของยา เมื่อปรึกษาเภสัชกร ท่านจะให้คำแนะนำต่อไปนี้ ยกเว้น</t>
        </is>
      </c>
      <c r="C45" s="170" t="inlineStr">
        <is>
          <t>[NONE]</t>
        </is>
      </c>
      <c r="D45" s="171" t="inlineStr">
        <is>
          <t>ควรตรวจสอบอาการเดินเซ (ataxia) ร่วมด้วย</t>
        </is>
      </c>
      <c r="E45" s="171" t="inlineStr">
        <is>
          <t>สอบถามประวัติการใช้ยาของผู้ป่วย</t>
        </is>
      </c>
      <c r="F45" s="171" t="inlineStr">
        <is>
          <t>ตรวจวัดระดับยาในเลือด</t>
        </is>
      </c>
      <c r="G45" s="171" t="inlineStr">
        <is>
          <t>ใช้ diazepam เพื่อควบคุมอาการ nystagmus ก่อนให้การรักษาต่อไป</t>
        </is>
      </c>
      <c r="H45" s="171" t="inlineStr">
        <is>
          <t>ผู้ป่วยควรหยุดใช้ยา phenytoin และรอดูอาการ</t>
        </is>
      </c>
      <c r="I45" s="170" t="n">
        <v>4</v>
      </c>
      <c r="J45" s="171" t="inlineStr">
        <is>
          <t>✅ คำตอบที่ถูกต้อง: ข้อ ง/จ. ใช้ diazepam เพื่อควบคุมอาการ nystagmus (และข้อ จ การหยุดยา phenytoin กะทันหัน)
🎯 ทำไมข้อนี้ถึงถูก:
ข้อ ง ไม่ถูกต้องอย่างยิ่งเพราะ Diazepam ไม่ได้มีข้อบ่งใช้ในการรักษาอาการตากระตุกจากพิษของ Phenytoin และยังเสริมฤทธิ์กดประสาทส่วนกลาง ส่วนข้อ จ การหยุดยา Phenytoin กะทันหันมีความเสี่ยงสูงที่จะกระตุ้นให้เกิด rebound seizure รุนแรง การจัดการที่ถูกต้องคือการตรวจระดับยาในเลือดและปรับลดขนาดยาลงอย่างเหมาะสม
🔍 ข้ออื่นผิดเพราะอะไร:
• ข้อ ก. (ควรตรวจสอบอาการเดินเซ (ataxia) ร่วมด้วย): เป็นคำแนะนำที่ถูกต้องเพื่อประเมินความรุนแรงของ cerebellar toxicity จากระดับยาที่สูงเกิน 20-30 mg/L
• ข้อ ข. (สอบถามประวัติการใช้ยาของผู้ป่วย): เป็นคำแนะนำที่ถูกต้องเพื่อหาสาเหตุของ drug interaction ที่อาจไปยับยั้งการเมแทบอลิซึมของ Phenytoin
• ข้อ ค. (ตรวจวัดระดับยาในเลือด): เป็นแนวทางมาตรฐานในการยืนยันภาวะ Phenytoin toxicity และวางแผนปรับขนาดยา (Therapeutic Drug Monitoring: TDM)
• ข้อ ง. (ใช้ diazepam เพื่อควบคุมอาการ nystagmus): ข้อความนี้ผิด diazepam ไม่มีบทบาทในการรักษา nystagmus
• ข้อ จ. (ผู้ป่วยควรหยุดใช้ยา phenytoin และรอดูอาการ): ข้อความนี้ผิด การหยุดยากันชักกะทันหันเสี่ยงต่อ status epilepticus
📌 หมายเหตุ: เฉลยทางการระบุ ง และ จ (ทั้งการใช้ diazepam ไม่ถูกต้อง และการหยุดยากันชักทันทีเสี่ยงต่ออาการชักซ้ำ)</t>
        </is>
      </c>
      <c r="K45" s="170" t="inlineStr">
        <is>
          <t>[NONE]</t>
        </is>
      </c>
      <c r="L45" s="171" t="inlineStr">
        <is>
          <t>Epilepsy</t>
        </is>
      </c>
      <c r="M45" s="170" t="inlineStr">
        <is>
          <t>Clinic</t>
        </is>
      </c>
      <c r="N45" s="171" t="inlineStr">
        <is>
          <t>เฉลยทางการระบุ ง และ จ (ทั้งการใช้ diazepam ไม่ถูกต้อง และการหยุดยากันชักทันทีเสี่ยงต่ออาการชักซ้ำ)</t>
        </is>
      </c>
      <c r="O45" s="170" t="inlineStr">
        <is>
          <t>MCQ-P2</t>
        </is>
      </c>
      <c r="P45" s="170" t="inlineStr">
        <is>
          <t>Pharma Plus เล่มม่วง 2</t>
        </is>
      </c>
      <c r="Q45" s="170" t="inlineStr">
        <is>
          <t>CASE_P2_NEURO_C07</t>
        </is>
      </c>
      <c r="R45" s="171" t="inlineStr">
        <is>
          <t>Management of Phenytoin Toxicity (Nystagmus and Drug Adjustments)</t>
        </is>
      </c>
    </row>
    <row r="46" ht="42" customHeight="1" s="49">
      <c r="A46" s="172" t="n">
        <v>44</v>
      </c>
      <c r="B46" s="173" t="inlineStr">
        <is>
          <t>สถานการณ์ที่ 7 นางสุดใจ อายุเยาว์ อายุ 25 ปี Dx. F/U Epilepsy Rx. Dilantin (100) 3 x 1 hs # 30 วัน
ข้อใดไม่ถูกต้องเกี่ยวกับหลักการใช้ยากันชัก</t>
        </is>
      </c>
      <c r="C46" s="172" t="inlineStr">
        <is>
          <t>[NONE]</t>
        </is>
      </c>
      <c r="D46" s="173" t="inlineStr">
        <is>
          <t>ควรเริ่มต้นการรักษาด้วยยาทีละตัว (monotherapy)</t>
        </is>
      </c>
      <c r="E46" s="173" t="inlineStr">
        <is>
          <t>ควรเริ่มต้นด้วยขนาดยาต่ำ ๆ แล้วจึงเพิ่มขนาดยาขึ้น</t>
        </is>
      </c>
      <c r="F46" s="173" t="inlineStr">
        <is>
          <t>การตรวจวัดระดับยาในเลือดอาจไม่จำเป็นในทางปฏิบัติ</t>
        </is>
      </c>
      <c r="G46" s="173" t="inlineStr">
        <is>
          <t>ขนาดยาไม่จำเป็นต้องเท่ากัน (fixed dose) ในผู้ป่วยทุกราย</t>
        </is>
      </c>
      <c r="H46" s="173" t="inlineStr">
        <is>
          <t>ควรเลือกยากันชักชนิดใหม่เช่น gabapentin เป็นอันดับแรกในการรักษาเนื่องจากมีประสิทธิภาพสูง</t>
        </is>
      </c>
      <c r="I46" s="172" t="n">
        <v>5</v>
      </c>
      <c r="J46" s="173" t="inlineStr">
        <is>
          <t>✅ คำตอบที่ถูกต้อง: ข้อ จ. ควรเลือกยากันชักชนิดใหม่เช่น gabapentin เป็นอันดับแรกในการรักษาเนื่องจากมีประสิทธิภาพสูง
🎯 ทำไมข้อนี้ถึงถูก:
Gabapentin จัดเป็นยากันชักที่มี efficacy ในการควบคุมอาการชักค่อนข้างต่ำ และไม่จัดเป็น first-line broad spectrum AED สำหรับโรคลมชักส่วนใหญ่ (บทบาทหลักมักเป็น add-on therapy ใน focal seizure หรือรักษา neuropathic pain) การเลือกยาอันดับแรกต้องพิจารณาตามชนิดของการชัก (seizure type) เช่น Carbamazepine/Lamotrigine สำหรับ focal seizure หรือ Sodium Valproate สำหรับ generalized seizure
🔍 ข้ออื่นผิดเพราะอะไร:
• ข้อ ก. (ควรเริ่มต้นการรักษาด้วยยาทีละตัว (monotherapy)): เป็นหลักการรักษาที่ถูกต้องตามแนวปฏิบัติสากลเพื่อประเมินผลการรักษาและลดผลข้างเคียง
• ข้อ ข. (ควรเริ่มต้นด้วยขนาดยาต่ำ ๆ แล้วจึงเพิ่มขนาดยาขึ้น): เป็นหลักการ "Start low, go slow" ที่ถูกต้องเพื่อป้องกันอาการแพ้ยาและอาการข้างเคียง
• ข้อ ค. (การตรวจวัดระดับยาในเลือดอาจไม่จำเป็นในทางปฏิบัติ): เป็นข้อความที่ยอมรับได้ เพราะการปรับยาหลักๆ เน้นที่การควบคุมอาการชักทางคลินิก (clinical seizure control) และการไม่มีผลข้างเคียง
• ข้อ ง. (ขนาดยาไม่จำเป็นต้องเท่ากันในผู้ป่วยทุกราย): เป็นข้อความที่ถูกต้องเนื่องจากเภสัชจลนศาสตร์และพันธุศาสตร์ในแต่ละบุคคลมีความแตกต่างกัน (individualized dosing)</t>
        </is>
      </c>
      <c r="K46" s="172" t="inlineStr">
        <is>
          <t>[NONE]</t>
        </is>
      </c>
      <c r="L46" s="173" t="inlineStr">
        <is>
          <t>Epilepsy</t>
        </is>
      </c>
      <c r="M46" s="172" t="inlineStr">
        <is>
          <t>Clinic</t>
        </is>
      </c>
      <c r="N46" s="173" t="inlineStr"/>
      <c r="O46" s="172" t="inlineStr">
        <is>
          <t>MCQ-P2</t>
        </is>
      </c>
      <c r="P46" s="172" t="inlineStr">
        <is>
          <t>Pharma Plus เล่มม่วง 2</t>
        </is>
      </c>
      <c r="Q46" s="172" t="inlineStr">
        <is>
          <t>CASE_P2_NEURO_C07</t>
        </is>
      </c>
      <c r="R46" s="173" t="inlineStr">
        <is>
          <t>General Principles of Antiepileptic Drug Therapy</t>
        </is>
      </c>
    </row>
    <row r="47" ht="42" customHeight="1" s="49">
      <c r="A47" s="170" t="n">
        <v>45</v>
      </c>
      <c r="B47" s="171" t="inlineStr">
        <is>
          <t>สถานการณ์ที่ 7 นางสุดใจ อายุเยาว์ อายุ 25 ปี Dx. F/U Epilepsy Rx. Dilantin (100) 3 x 1 hs # 30 วัน
ข้อใดต่อไปนี้คืออาการข้างเคียงที่น่าจะเกิดจากการได้รับยา phenytoin</t>
        </is>
      </c>
      <c r="C47" s="170" t="inlineStr">
        <is>
          <t>[NONE]</t>
        </is>
      </c>
      <c r="D47" s="171" t="inlineStr">
        <is>
          <t>Gum hyperplasia</t>
        </is>
      </c>
      <c r="E47" s="171" t="inlineStr">
        <is>
          <t>Tachycardia</t>
        </is>
      </c>
      <c r="F47" s="171" t="inlineStr">
        <is>
          <t>Dry mouth</t>
        </is>
      </c>
      <c r="G47" s="171" t="inlineStr">
        <is>
          <t>Gastric irritation</t>
        </is>
      </c>
      <c r="H47" s="171" t="inlineStr">
        <is>
          <t>Hair loss</t>
        </is>
      </c>
      <c r="I47" s="170" t="n">
        <v>1</v>
      </c>
      <c r="J47" s="171" t="inlineStr">
        <is>
          <t>✅ คำตอบที่ถูกต้อง: ข้อ ก. Gum hyperplasia
🎯 ทำไมข้อนี้ถึงถูก:
Gum hyperplasia (หรือ Gingival enlargement/hyperplasia) เป็นลักษณะจำเพาะที่เป็นเอกลักษณ์ของ Phenytoin โดยพบได้บ่อยถึง 50% ของผู้ที่ใช้ยานี้ เกิดจากการเปลี่ยนแปลงของ platelet-derived growth factor และ collagen metabolism
🔍 ข้ออื่นผิดเพราะอะไร:
• ข้อ ข. (Tachycardia): Phenytoin ในรูปฉีดเร็วอาจทำให้เกิด Bradycardia และ Hypotension ไม่ใช่หัวใจเต้นเร็ว
• ข้อ ค. (Dry mouth): เป็นผลข้างเคียงเด่นของยากลุ่ม Anticholinergics หรือ TCAs
• ข้อ ง. (Gastric irritation): พบได้น้อยเมื่อรับประทานยาพร้อมหรือหลังอาหาร
• ข้อ จ. (Hair loss): ตรงกันข้าม Phenytoin มักทำให้เกิดขนดกตามร่างกาย (Hirsutism/Hypertrichosis) ส่วนผมร่วงเป็นผลข้างเคียงเด่นของ Sodium Valproate</t>
        </is>
      </c>
      <c r="K47" s="170" t="inlineStr">
        <is>
          <t>[NONE]</t>
        </is>
      </c>
      <c r="L47" s="171" t="inlineStr">
        <is>
          <t>Epilepsy</t>
        </is>
      </c>
      <c r="M47" s="170" t="inlineStr">
        <is>
          <t>Clinic</t>
        </is>
      </c>
      <c r="N47" s="171" t="inlineStr"/>
      <c r="O47" s="170" t="inlineStr">
        <is>
          <t>MCQ-P2</t>
        </is>
      </c>
      <c r="P47" s="170" t="inlineStr">
        <is>
          <t>Pharma Plus เล่มม่วง 2</t>
        </is>
      </c>
      <c r="Q47" s="170" t="inlineStr">
        <is>
          <t>CASE_P2_NEURO_C07</t>
        </is>
      </c>
      <c r="R47" s="171" t="inlineStr">
        <is>
          <t>Phenytoin Induced Gum Hyperplasia</t>
        </is>
      </c>
    </row>
    <row r="48" ht="42" customHeight="1" s="49">
      <c r="A48" s="172" t="n">
        <v>46</v>
      </c>
      <c r="B48" s="173" t="inlineStr">
        <is>
          <t>เภสัชวิทยาคลินิกของยากันชัก (Antiepileptic Drugs Pharmacology)
กลไกการออกฤทธิ์ของ phenobarbital คือข้อใด</t>
        </is>
      </c>
      <c r="C48" s="172" t="inlineStr">
        <is>
          <t>[NONE]</t>
        </is>
      </c>
      <c r="D48" s="173" t="inlineStr">
        <is>
          <t>กระตุ้น Glutamate neurotransmission</t>
        </is>
      </c>
      <c r="E48" s="173" t="inlineStr">
        <is>
          <t>กระตุ้น GABA neurotransmission</t>
        </is>
      </c>
      <c r="F48" s="173" t="inlineStr">
        <is>
          <t>กระตุ้น Serotonin neurotransmission</t>
        </is>
      </c>
      <c r="G48" s="173" t="inlineStr">
        <is>
          <t>ยับยั้ง Dopamine neurotransmission</t>
        </is>
      </c>
      <c r="H48" s="173" t="inlineStr">
        <is>
          <t>ยับยั้ง Norepinephrine neurotransmission</t>
        </is>
      </c>
      <c r="I48" s="172" t="n">
        <v>2</v>
      </c>
      <c r="J48" s="173" t="inlineStr">
        <is>
          <t>✅ คำตอบที่ถูกต้อง: ข้อ ข. กระตุ้น GABA neurotransmission
🎯 ทำไมข้อนี้ถึงถูก:
Phenobarbital ออกฤทธิ์จับกับ GABAA receptor ที่ตำแหน่ง allosteric site ช่วยเพิ่มระยะเวลาการเปิดของ chloride channel (increases duration of channel opening) ส่งผลให้ chloride ions ไหลเข้าสู่เซลล์ประสาท เกิด hyperpolarization และยับยั้งการส่งกระแสประสาท (enhances GABA inhibitory neurotransmission)
🔍 ข้ออื่นผิดเพราะอะไร:
• ข้อ ก. (กระตุ้น Glutamate neurotransmission): Glutamate เป็น excitatory neurotransmitter การกระตุ้นจะทำให้เกิดอาการชัก ไม่ใช่กลไกของยากันชัก (Phenobarbital มีฤทธิ์ยับยั้ง glutamate ที่ AMPA receptor)
• ข้อ ค. (กระตุ้น Serotonin neurotransmission): ไม่ใช่กลไกหลักในการควบคุมอาการชักของ Phenobarbital
• ข้อ ง. (ยับยั้ง Dopamine neurotransmission): เป็นกลไกของยารักษาโรคจิตเภท (antipsychotics) ซึ่งมีแนวโน้มลด seizure threshold
• ข้อ จ. (ยับยั้ง Norepinephrine neurotransmission): ไม่ใช่กลไกหลักของ Barbiturates</t>
        </is>
      </c>
      <c r="K48" s="172" t="inlineStr">
        <is>
          <t>[NONE]</t>
        </is>
      </c>
      <c r="L48" s="173" t="inlineStr">
        <is>
          <t>Epilepsy</t>
        </is>
      </c>
      <c r="M48" s="172" t="inlineStr">
        <is>
          <t>Clinic</t>
        </is>
      </c>
      <c r="N48" s="173" t="inlineStr"/>
      <c r="O48" s="172" t="inlineStr">
        <is>
          <t>MCQ-P2</t>
        </is>
      </c>
      <c r="P48" s="172" t="inlineStr">
        <is>
          <t>Pharma Plus เล่มม่วง 2</t>
        </is>
      </c>
      <c r="Q48" s="172" t="inlineStr">
        <is>
          <t>CASE_P2_NEURO_C08</t>
        </is>
      </c>
      <c r="R48" s="173" t="inlineStr">
        <is>
          <t>Mechanism of Action of Barbiturates (Phenobarbital)</t>
        </is>
      </c>
    </row>
    <row r="49" ht="42" customHeight="1" s="49">
      <c r="A49" s="170" t="n">
        <v>47</v>
      </c>
      <c r="B49" s="171" t="inlineStr">
        <is>
          <t>เภสัชวิทยาคลินิกของยากันชัก (Antiepileptic Drugs Pharmacology)
Phenobarbital ให้ผลการรักษา epilepsy ชนิดใดได้ดีที่สุด</t>
        </is>
      </c>
      <c r="C49" s="170" t="inlineStr">
        <is>
          <t>[NONE]</t>
        </is>
      </c>
      <c r="D49" s="171" t="inlineStr">
        <is>
          <t>Generalized tonic-clonic (Grand mal) seizure</t>
        </is>
      </c>
      <c r="E49" s="171" t="inlineStr">
        <is>
          <t>Absence (Petit mal) seizure</t>
        </is>
      </c>
      <c r="F49" s="171" t="inlineStr">
        <is>
          <t>Atonic seizure</t>
        </is>
      </c>
      <c r="G49" s="171" t="inlineStr">
        <is>
          <t>Clonic and myoclonic seizure</t>
        </is>
      </c>
      <c r="H49" s="171" t="inlineStr">
        <is>
          <t>Tonic seizure</t>
        </is>
      </c>
      <c r="I49" s="170" t="n">
        <v>1</v>
      </c>
      <c r="J49" s="171" t="inlineStr">
        <is>
          <t>✅ คำตอบที่ถูกต้อง: ข้อ ก. Generalized tonic-clonic (Grand mal) seizure
🎯 ทำไมข้อนี้ถึงถูก:
Phenobarbital มีประสิทธิภาพสูงในการควบคุมอาการชักชนิด Generalized tonic-clonic seizure (Grand mal) และ Focal (partial) seizures รวมถึง neonatal seizures แต่มีข้อห้ามใช้ใน Absence seizure เนื่องจากอาจทำให้อาการชักเหม่อกำเริบรุนแรงขึ้น
🔍 ข้ออื่นผิดเพราะอะไร:
• ข้อ ข. (Absence (Petit mal) seizure): Phenobarbital ไม่ได้ผลและอาจทำให้อาการชักชนิด Absence แย่ลง (ยาที่ใช้คือ Ethosuximide หรือ Valproate)
• ข้อ ค. (Atonic seizure): มักตอบสนองต่อ Sodium Valproate, Clobazam หรือ Lamotrigine ได้ดีกว่า
• ข้อ ง. (Clonic and myoclonic seizure): Myoclonic seizure ยาทางเลือกแรกคือ Sodium Valproate หรือ Levetiracetam
• ข้อ จ. (Tonic seizure): ตอบสนองต่อ broad-spectrum AEDs เช่น Valproate หรือ Lamotrigine ได้ดีกว่า Phenobarbital</t>
        </is>
      </c>
      <c r="K49" s="170" t="inlineStr">
        <is>
          <t>[NONE]</t>
        </is>
      </c>
      <c r="L49" s="171" t="inlineStr">
        <is>
          <t>Epilepsy</t>
        </is>
      </c>
      <c r="M49" s="170" t="inlineStr">
        <is>
          <t>Clinic</t>
        </is>
      </c>
      <c r="N49" s="171" t="inlineStr"/>
      <c r="O49" s="170" t="inlineStr">
        <is>
          <t>MCQ-P2</t>
        </is>
      </c>
      <c r="P49" s="170" t="inlineStr">
        <is>
          <t>Pharma Plus เล่มม่วง 2</t>
        </is>
      </c>
      <c r="Q49" s="170" t="inlineStr">
        <is>
          <t>CASE_P2_NEURO_C08</t>
        </is>
      </c>
      <c r="R49" s="171" t="inlineStr">
        <is>
          <t>Clinical Spectrum and Indications of Phenobarbital</t>
        </is>
      </c>
    </row>
    <row r="50" ht="42" customHeight="1" s="49">
      <c r="A50" s="172" t="n">
        <v>48</v>
      </c>
      <c r="B50" s="173" t="inlineStr">
        <is>
          <t>เภสัชวิทยาคลินิกของยากันชัก (Antiepileptic Drugs Pharmacology)
Lorazepam มีฤทธิ์ต่าง ๆ ต่อไปนี้ ยกเว้น</t>
        </is>
      </c>
      <c r="C50" s="172" t="inlineStr">
        <is>
          <t>[NONE]</t>
        </is>
      </c>
      <c r="D50" s="173" t="inlineStr">
        <is>
          <t>Hypnotic effect</t>
        </is>
      </c>
      <c r="E50" s="173" t="inlineStr">
        <is>
          <t>Muscle-relaxing effect</t>
        </is>
      </c>
      <c r="F50" s="173" t="inlineStr">
        <is>
          <t>Anticonvulsant effect</t>
        </is>
      </c>
      <c r="G50" s="173" t="inlineStr">
        <is>
          <t>Antianxiety effect</t>
        </is>
      </c>
      <c r="H50" s="173" t="inlineStr">
        <is>
          <t>Antidepressant effect</t>
        </is>
      </c>
      <c r="I50" s="172" t="n">
        <v>5</v>
      </c>
      <c r="J50" s="173" t="inlineStr">
        <is>
          <t>✅ คำตอบที่ถูกต้อง: ข้อ จ. Antidepressant effect
🎯 ทำไมข้อนี้ถึงถูก:
Lorazepam เป็นยากลุ่ม Benzodiazepine ซึ่งมีฤทธิ์ทางเภสัชวิทยาหลัก 4 ประการ ได้แก่ 1) Anxiolytic (คลายกังวล) 2) Sedative/Hypnotic (สงบประสาท/ช่วยให้นอนหลับ) 3) Anticonvulsant (ต้านอาการชัก) และ 4) Skeletal muscle relaxant (คลายกล้ามเนื้อ) แต่ไม่มีฤทธิ์ต้านโรคซึมเศร้า (Antidepressant) และอาจทำให้ผู้ป่วยซึมเศร้ามากขึ้นหากใช้ต่อเนื่อง
🔍 ข้ออื่นผิดเพราะอะไร:
• ข้อ ก. (Hypnotic effect): เป็นฤทธิ์เด่นของ Benzodiazepines ช่วยให้นอนหลับ
• ข้อ ข. (Muscle-relaxing effect): ออกฤทธิ์ผ่าน GABAA receptors ในไขสันหลังช่วยคลายกล้ามเนื้อลาย
• ข้อ ค. (Anticonvulsant effect): เป็น first-line drug ในการหยุดอาการชักเฉียบพลันใน Status epilepticus
• ข้อ ง. (Antianxiety effect): เป็นฤทธิ์คลายกังวลที่ใช้บ่อยใน generalized anxiety disorder</t>
        </is>
      </c>
      <c r="K50" s="172" t="inlineStr">
        <is>
          <t>[NONE]</t>
        </is>
      </c>
      <c r="L50" s="173" t="inlineStr">
        <is>
          <t>Epilepsy</t>
        </is>
      </c>
      <c r="M50" s="172" t="inlineStr">
        <is>
          <t>Clinic</t>
        </is>
      </c>
      <c r="N50" s="173" t="inlineStr"/>
      <c r="O50" s="172" t="inlineStr">
        <is>
          <t>MCQ-P2</t>
        </is>
      </c>
      <c r="P50" s="172" t="inlineStr">
        <is>
          <t>Pharma Plus เล่มม่วง 2</t>
        </is>
      </c>
      <c r="Q50" s="172" t="inlineStr">
        <is>
          <t>CASE_P2_NEURO_C08</t>
        </is>
      </c>
      <c r="R50" s="173" t="inlineStr">
        <is>
          <t>Pharmacological Profile of Benzodiazepines (Lorazepam)</t>
        </is>
      </c>
    </row>
    <row r="51" ht="42" customHeight="1" s="49">
      <c r="A51" s="170" t="n">
        <v>49</v>
      </c>
      <c r="B51" s="171" t="inlineStr">
        <is>
          <t>เภสัชวิทยาคลินิกของยากันชัก (Antiepileptic Drugs Pharmacology)
ข้อความต่อไปนี้ เกี่ยวกับ lorazepam ผิด</t>
        </is>
      </c>
      <c r="C51" s="170" t="inlineStr">
        <is>
          <t>[NONE]</t>
        </is>
      </c>
      <c r="D51" s="171" t="inlineStr">
        <is>
          <t>ออกฤทธิ์โดยการกระตุ้น GABA neurotransmission</t>
        </is>
      </c>
      <c r="E51" s="171" t="inlineStr">
        <is>
          <t>Overdose ของ lorazepam สามารถใช้ flumazenil ซึ่งเป็น antidote รักษาได้</t>
        </is>
      </c>
      <c r="F51" s="171" t="inlineStr">
        <is>
          <t>ถ้าใช้เป็นระยะเวลานานแล้วหยุดยา จะก่อให้เกิด withdrawal symptoms ได้</t>
        </is>
      </c>
      <c r="G51" s="171" t="inlineStr">
        <is>
          <t>เป็น hepatic drug-metabolizing enzyme inducer</t>
        </is>
      </c>
      <c r="H51" s="171" t="inlineStr">
        <is>
          <t>ไม่ก่อให้เกิด hang over effect เหมือน diazepam</t>
        </is>
      </c>
      <c r="I51" s="170" t="n">
        <v>4</v>
      </c>
      <c r="J51" s="171" t="inlineStr">
        <is>
          <t>✅ คำตอบที่ถูกต้อง: ข้อ ง. เป็น hepatic drug-metabolizing enzyme inducer
🎯 ทำไมข้อนี้ถึงถูก:
Lorazepam ไม่ได้เป็น hepatic microsomal enzyme inducer (ไม่เหนี่ยวนำเอนไซม์ CYP450) และถูกกำจัดผ่านกระบวนการ Phase II Direct Glucuronidation โดยเอนไซม์ UGT2B7 ได้เป็นสารที่ไม่มีฤทธิ์ (inactive metabolite) จึงเกิด drug interaction น้อยและปลอดภัยในผู้ป่วยโรคตับ
🔍 ข้ออื่นผิดเพราะอะไร:
• ข้อ ก. (ออกฤทธิ์โดยการกระตุ้น GABA neurotransmission): เป็นข้อความที่ถูกต้อง โดยเพิ่มความถี่ในการเปิดของ chloride channel (increases frequency of channel opening)
• ข้อ ข. (Overdose สามารถใช้ flumazenil เป็น antidote รักษาได้): เป็นข้อความที่ถูกต้อง Flumazenil เป็น competitive antagonist ที่ benzodiazepine receptor
• ข้อ ค. (ถ้าใช้นานแล้วหยุดยา จะก่อให้เกิด withdrawal symptoms): เป็นข้อความที่ถูกต้อง การหยุดยากะทันหันทำให้เกิด rebound anxiety, insomnia หรือ withdrawal seizure
• ข้อ จ. (ไม่ก่อให้เกิด hang over effect เหมือน diazepam): เป็นข้อความที่ถูกต้อง เนื่องจาก Lorazepam ไม่มี active metabolite ที่มีค่าครึ่งชีวิตยาวนานเหมือน Diazepam (เช่น desmethyldiazepam)</t>
        </is>
      </c>
      <c r="K51" s="170" t="inlineStr">
        <is>
          <t>[NONE]</t>
        </is>
      </c>
      <c r="L51" s="171" t="inlineStr">
        <is>
          <t>Epilepsy</t>
        </is>
      </c>
      <c r="M51" s="170" t="inlineStr">
        <is>
          <t>Clinic</t>
        </is>
      </c>
      <c r="N51" s="171" t="inlineStr"/>
      <c r="O51" s="170" t="inlineStr">
        <is>
          <t>MCQ-P2</t>
        </is>
      </c>
      <c r="P51" s="170" t="inlineStr">
        <is>
          <t>Pharma Plus เล่มม่วง 2</t>
        </is>
      </c>
      <c r="Q51" s="170" t="inlineStr">
        <is>
          <t>CASE_P2_NEURO_C08</t>
        </is>
      </c>
      <c r="R51" s="171" t="inlineStr">
        <is>
          <t>Metabolism and Pharmacokinetic Features of Lorazepam</t>
        </is>
      </c>
    </row>
    <row r="52" ht="42" customHeight="1" s="49">
      <c r="A52" s="172" t="n">
        <v>50</v>
      </c>
      <c r="B52" s="173" t="inlineStr">
        <is>
          <t>พยาธิสรีรวิทยาและเภสัชบำบัดของโรคอัลไซเมอร์ (Alzheimer's Disease)
Alzheimer's disease เป็นโรคของระบบประสาทส่วนกลางชนิดหนึ่งซึ่งทำให้เกิดอาการความจำเสื่อม (dementia) ก่อนวัยอันสมควร เซลล์ประสาทที่พบว่ามีสภาพเสื่อมอย่างเด่นชัดคือ</t>
        </is>
      </c>
      <c r="C52" s="172" t="inlineStr">
        <is>
          <t>[NONE]</t>
        </is>
      </c>
      <c r="D52" s="173" t="inlineStr">
        <is>
          <t>Noradrenergic neurons จาก locus ceruleus ไปยัง cerebral cortex</t>
        </is>
      </c>
      <c r="E52" s="173" t="inlineStr">
        <is>
          <t>Serotoninergic neurons จาก raphe nucleus ไปยัง cerebral cortex</t>
        </is>
      </c>
      <c r="F52" s="173" t="inlineStr">
        <is>
          <t>Cholinergic neurons จาก septum ไปยัง hippocampus</t>
        </is>
      </c>
      <c r="G52" s="173" t="inlineStr">
        <is>
          <t>Dopaminergic neurons จาก midbrain ไปยัง limbic system</t>
        </is>
      </c>
      <c r="H52" s="173" t="inlineStr">
        <is>
          <t>GABAergic neurons จาก striatum ไปยัง substantial nigra</t>
        </is>
      </c>
      <c r="I52" s="172" t="n">
        <v>3</v>
      </c>
      <c r="J52" s="173" t="inlineStr">
        <is>
          <t>✅ คำตอบที่ถูกต้อง: ข้อ ค. Cholinergic neurons จาก septum ไปยัง hippocampus
🎯 ทำไมข้อนี้ถึงถูก:
สมมติฐานทางโคลินเนอร์จิก (Cholinergic hypothesis) ของโรคอัลไซเมอร์ระบุว่า เกิดการเสื่อมสลายอย่างรุนแรงของ Cholinergic neurons ในบริเวณ Basal Forebrain (รวมถึง Nucleus basalis of Meynert และ Medial septum) ซึ่งส่งใยประสาทไปยัง Hippocampus และ Neocortex ทำให้ระดับ Acetylcholine และเอนไซม์ Choline acetyltransferase (ChAT) ลดลงอย่างมาก ส่งผลให้สูญเสียความจำและการเรียนรู้
🔍 ข้ออื่นผิดเพราะอะไร:
• ข้อ ก. (Noradrenergic neurons จาก locus ceruleus ไปยัง cerebral cortex): อาจมีการเสื่อมถอยได้ในระยะท้าย แต่ไม่ใช่ primary lesion หลักของโรคอัลไซเมอร์
• ข้อ ข. (Serotoninergic neurons จาก raphe nucleus ไปยัง cerebral cortex): สัมพันธ์กับความผิดปกติของอารมณ์และพฤติกรรม แต่ไม่ใช่สาเหตุหลักของ memory deficit
• ข้อ ง. (Dopaminergic neurons จาก midbrain ไปยัง limbic system): เป็น mesolimbic dopamine pathway สัมพันธ์กับจิตเภทและรางวัล ไม่ใช่พยาธิสภาพเด่นของอัลไซเมอร์
• ข้อ จ. (GABAergic neurons จาก striatum ไปยัง substantial nigra): สัมพันธ์กับโรค Huntington หรือ Parkinsonian circuits ไม่ใช่อัลไซเมอร์</t>
        </is>
      </c>
      <c r="K52" s="172" t="inlineStr">
        <is>
          <t>[NONE]</t>
        </is>
      </c>
      <c r="L52" s="173" t="inlineStr">
        <is>
          <t>Alzheimer's Disease</t>
        </is>
      </c>
      <c r="M52" s="172" t="inlineStr">
        <is>
          <t>Clinic</t>
        </is>
      </c>
      <c r="N52" s="173" t="inlineStr"/>
      <c r="O52" s="172" t="inlineStr">
        <is>
          <t>MCQ-P2</t>
        </is>
      </c>
      <c r="P52" s="172" t="inlineStr">
        <is>
          <t>Pharma Plus เล่มม่วง 2</t>
        </is>
      </c>
      <c r="Q52" s="172" t="inlineStr">
        <is>
          <t>CASE_P2_NEURO_C09</t>
        </is>
      </c>
      <c r="R52" s="173" t="inlineStr">
        <is>
          <t>Neuroanatomy and Cholinergic Neurotransmission Deficit</t>
        </is>
      </c>
    </row>
    <row r="53" ht="42" customHeight="1" s="49">
      <c r="A53" s="170" t="n">
        <v>51</v>
      </c>
      <c r="B53" s="171" t="inlineStr">
        <is>
          <t>พยาธิสรีรวิทยาและเภสัชบำบัดของโรคอัลไซเมอร์ (Alzheimer's Disease)
พยาธิสภาพที่พบในสมองของผู้ป่วย Alzheimer's disease นั้น ได้แก่ลักษณะดังต่อไปนี้</t>
        </is>
      </c>
      <c r="C53" s="170" t="inlineStr">
        <is>
          <t>[NONE]</t>
        </is>
      </c>
      <c r="D53" s="171" t="inlineStr">
        <is>
          <t>ปริมาณ choline ในสมองมากกว่าปกติ</t>
        </is>
      </c>
      <c r="E53" s="171" t="inlineStr">
        <is>
          <t>เนื้อสมองมี neurofibrillary tangles และ senile plaque มากกว่าปกติ</t>
        </is>
      </c>
      <c r="F53" s="171" t="inlineStr">
        <is>
          <t>มี enzyme choline acetyltransferase มากกว่าปกติ</t>
        </is>
      </c>
      <c r="G53" s="171" t="inlineStr">
        <is>
          <t>สมองมีขนาดใหญ่กว่าปกติ</t>
        </is>
      </c>
      <c r="H53" s="171" t="inlineStr">
        <is>
          <t>มีปริมาณ enzyme Monoamine oxidase ในสมองมากกว่าปกติ</t>
        </is>
      </c>
      <c r="I53" s="170" t="n">
        <v>2</v>
      </c>
      <c r="J53" s="171" t="inlineStr">
        <is>
          <t>✅ คำตอบที่ถูกต้อง: ข้อ ข. เนื้อสมองมี neurofibrillary tangles และ senile plaque มากกว่าปกติ
🎯 ทำไมข้อนี้ถึงถูก:
พยาธิสภาพที่เป็นเอกลักษณ์สำคัญที่สุดของโรคอัลไซเมอร์คือ 1) Extracellular Senile / Neuritic Plaques ที่เกิดจากการสะสมของ Beta-Amyloid (Aβ42) peptide และ 2) Intracellular Neurofibrillary Tangles (NFTs) ที่เกิดจากการจับกลุ่มของ hyperphosphorylated Tau protein
🔍 ข้ออื่นผิดเพราะอะไร:
• ข้อ ก. (ปริมาณ choline ในสมองมากกว่าปกติ): ตรงกันข้าม ปริมาณ acetylcholine และ choline ในสมองลดลงอย่างมาก
• ข้อ ค. (มี enzyme choline acetyltransferase มากกว่าปกติ): เอนไซม์ ChAT ที่ทำหน้าที่สังเคราะห์ acetylcholine ลดลงอย่างมีนัยสำคัญ (ลดลง 60-90%)
• ข้อ ง. (สมองมีขนาดใหญ่กว่าปกติ): สมองผู้ป่วยอัลไซเมอร์จะฝ่อลีบลง (cortical atrophy) ร่องสมองกว้างขึ้น และโพรงสมองขยายใหญ่ (ventricular enlargement)
• ข้อ จ. (มีปริมาณ enzyme Monoamine oxidase ในสมองมากกว่าปกติ): ไม่ใช่พยาธิสภาพจำเพาะในการวินิจฉัยโรคอัลไซเมอร์</t>
        </is>
      </c>
      <c r="K53" s="170" t="inlineStr">
        <is>
          <t>[NONE]</t>
        </is>
      </c>
      <c r="L53" s="171" t="inlineStr">
        <is>
          <t>Alzheimer's Disease</t>
        </is>
      </c>
      <c r="M53" s="170" t="inlineStr">
        <is>
          <t>Clinic</t>
        </is>
      </c>
      <c r="N53" s="171" t="inlineStr"/>
      <c r="O53" s="170" t="inlineStr">
        <is>
          <t>MCQ-P2</t>
        </is>
      </c>
      <c r="P53" s="170" t="inlineStr">
        <is>
          <t>Pharma Plus เล่มม่วง 2</t>
        </is>
      </c>
      <c r="Q53" s="170" t="inlineStr">
        <is>
          <t>CASE_P2_NEURO_C09</t>
        </is>
      </c>
      <c r="R53" s="171" t="inlineStr">
        <is>
          <t>Neuropathological Hallmarks (Neurofibrillary Tangles and Senile Plaques)</t>
        </is>
      </c>
    </row>
    <row r="54" ht="42" customHeight="1" s="49">
      <c r="A54" s="172" t="n">
        <v>52</v>
      </c>
      <c r="B54" s="173" t="inlineStr">
        <is>
          <t>พยาธิสรีรวิทยาและเภสัชบำบัดของโรคอัลไซเมอร์ (Alzheimer's Disease)
การรักษาผู้ป่วย Alzheimer's disease นั้น ทำได้เพียงการประคับประคองให้ผู้ป่วยมีคุณภาพชีวิตในแต่ละวันดีขึ้น และเน้นที่การบรรเทาอาการความจำเสื่อมโดยอาจใช้ยาต่อไปนี้ ยกเว้น</t>
        </is>
      </c>
      <c r="C54" s="172" t="inlineStr">
        <is>
          <t>[NONE]</t>
        </is>
      </c>
      <c r="D54" s="173" t="inlineStr">
        <is>
          <t>Cholinergic antagonists</t>
        </is>
      </c>
      <c r="E54" s="173" t="inlineStr">
        <is>
          <t>Acetylcholine esterase inhibitors</t>
        </is>
      </c>
      <c r="F54" s="173" t="inlineStr">
        <is>
          <t>Estrogen hormone</t>
        </is>
      </c>
      <c r="G54" s="173" t="inlineStr">
        <is>
          <t>Acetylcholine precursors</t>
        </is>
      </c>
      <c r="H54" s="173" t="inlineStr">
        <is>
          <t>NSAID (Non-Steroidal Anti-inflammatory Drugs)</t>
        </is>
      </c>
      <c r="I54" s="172" t="n">
        <v>1</v>
      </c>
      <c r="J54" s="173" t="inlineStr">
        <is>
          <t>✅ คำตอบที่ถูกต้อง: ข้อ ก. Cholinergic antagonists
🎯 ทำไมข้อนี้ถึงถูก:
เนื่องจากโรคอัลไซเมอร์มีพยาธิสภาพหลักคือการขาดสารสื่อประสาท Acetylcholine การใช้ยาต้านโคลินเนอร์จิก (Cholinergic antagonists) จะยิ่งไปบล็อกตัวรับ acetylcholine ทำให้ความจำเสื่อมแย่ลงอย่างรุนแรงและเกิดอาการเพ้อสับสน (delirium) จึงเป็นข้อห้ามใช้อย่างยิ่ง
🔍 ข้ออื่นผิดเพราะอะไร:
• ข้อ ข. (Acetylcholine esterase inhibitors): เป็นกลุ่มยาหลักมาตรฐาน (Standard therapy) เช่น Donepezil, Rivastigmine, Galantamine
• ข้อ ค. (Estrogen hormone): เคยมีการศึกษาทางคลินิกในอดีตเกี่ยวกับฤทธิ์ปกป้องเซลล์ประสาทและเพิ่ม cholinergic activity
• ข้อ ง. (Acetylcholine precursors): เช่น Choline, Lecithin เคยนำมาศึกษาเพื่อหวังเพิ่มการสร้าง acetylcholine ในสมอง
• ข้อ จ. (NSAID (Non-Steroidal Anti-inflammatory Drugs)): เคยมีการศึกษาเชิงสังเกตและวิจัยเรื่องการลด neuroinflammation ในสมองของผู้ป่วยอัลไซเมอร์</t>
        </is>
      </c>
      <c r="K54" s="172" t="inlineStr">
        <is>
          <t>[NONE]</t>
        </is>
      </c>
      <c r="L54" s="173" t="inlineStr">
        <is>
          <t>Alzheimer's Disease</t>
        </is>
      </c>
      <c r="M54" s="172" t="inlineStr">
        <is>
          <t>Clinic</t>
        </is>
      </c>
      <c r="N54" s="173" t="inlineStr"/>
      <c r="O54" s="172" t="inlineStr">
        <is>
          <t>MCQ-P2</t>
        </is>
      </c>
      <c r="P54" s="172" t="inlineStr">
        <is>
          <t>Pharma Plus เล่มม่วง 2</t>
        </is>
      </c>
      <c r="Q54" s="172" t="inlineStr">
        <is>
          <t>CASE_P2_NEURO_C09</t>
        </is>
      </c>
      <c r="R54" s="173" t="inlineStr">
        <is>
          <t>Therapeutic Strategies and Inappropriate Medications in Dementia</t>
        </is>
      </c>
    </row>
    <row r="55" ht="42" customHeight="1" s="49">
      <c r="A55" s="170" t="n">
        <v>53</v>
      </c>
      <c r="B55" s="171" t="inlineStr">
        <is>
          <t>พยาธิสรีรวิทยาและเภสัชบำบัดของโรคอัลไซเมอร์ (Alzheimer's Disease)
นายสุรชาติเป็นผู้ป่วย Alzheimer's disease จากการตรวจร่างกายพบว่า เอนไซม์ของตับ (aspartate aminotransferase และ alkaline phosphate) ในเซรั่มสูงกว่าปกติมาก ท่านคิดว่ายาบรรเทาอาการความจำเสื่อมตัวใดไม่ควรใช้</t>
        </is>
      </c>
      <c r="C55" s="170" t="inlineStr">
        <is>
          <t>[NONE]</t>
        </is>
      </c>
      <c r="D55" s="171" t="inlineStr">
        <is>
          <t>Galantamine</t>
        </is>
      </c>
      <c r="E55" s="171" t="inlineStr">
        <is>
          <t>Tacrine</t>
        </is>
      </c>
      <c r="F55" s="171" t="inlineStr">
        <is>
          <t>Donepezil</t>
        </is>
      </c>
      <c r="G55" s="171" t="inlineStr">
        <is>
          <t>Rivastigmine</t>
        </is>
      </c>
      <c r="H55" s="171" t="inlineStr">
        <is>
          <t>ทุกตัวในข้อ ก ถึง ง</t>
        </is>
      </c>
      <c r="I55" s="170" t="n">
        <v>2</v>
      </c>
      <c r="J55" s="171" t="inlineStr">
        <is>
          <t>✅ คำตอบที่ถูกต้อง: ข้อ ข. Tacrine
🎯 ทำไมข้อนี้ถึงถูก:
Tacrine เป็นยา Cholinesterase inhibitor รุ่นแรกที่มีพิษต่อตับสูงมาก (Severe Hepatotoxicity) โดยทำให้เอนไซม์ตับ AST/ALT สูงขึ้นได้ถึง 30-50% ของผู้ป่วย และอาจทำให้เกิดตับวายเฉียบพลัน ปัจจุบันถูกถอนการใช้และมีข้อห้ามใช้เด็ดขาดในผู้ป่วยที่มีการทำงานของตับบกพร่อง
🔍 ข้ออื่นผิดเพราะอะไร:
• ข้อ ก. (Galantamine): เมแทบอไลซ์ผ่านตับ CYP2D6/CYP3A4 แต่ไม่ทำให้เกิด severe hepatotoxicity เหมือน tacrine
• ข้อ ค. (Donepezil): มีความปลอดภัยต่อตับสูงและใช้ได้ดี ไม่ต้องตรวจติดตามเอนไซม์ตับเป็นประจำเหมือน tacrine
• ข้อ ง. (Rivastigmine): ถูกทำลายโดย non-hepatic esterase-mediated hydrolysis ทางไตเป็นหลัก จึงปลอดภัยสูงในผู้ป่วยโรคตับ
• ข้อ จ. (ทุกตัวในข้อ ก ถึง ง): ไม่ถูกต้องเนื่องจาก Tacrine เป็นยาที่มีพิษต่อตับเด่นชัดที่สุดและห้ามใช้</t>
        </is>
      </c>
      <c r="K55" s="170" t="inlineStr">
        <is>
          <t>[NONE]</t>
        </is>
      </c>
      <c r="L55" s="171" t="inlineStr">
        <is>
          <t>Alzheimer's Disease</t>
        </is>
      </c>
      <c r="M55" s="170" t="inlineStr">
        <is>
          <t>Clinic</t>
        </is>
      </c>
      <c r="N55" s="171" t="inlineStr"/>
      <c r="O55" s="170" t="inlineStr">
        <is>
          <t>MCQ-P2</t>
        </is>
      </c>
      <c r="P55" s="170" t="inlineStr">
        <is>
          <t>Pharma Plus เล่มม่วง 2</t>
        </is>
      </c>
      <c r="Q55" s="170" t="inlineStr">
        <is>
          <t>CASE_P2_NEURO_C09</t>
        </is>
      </c>
      <c r="R55" s="171" t="inlineStr">
        <is>
          <t>Hepatotoxicity Profile of Tacrine</t>
        </is>
      </c>
    </row>
    <row r="56" ht="42" customHeight="1" s="49">
      <c r="A56" s="172" t="n">
        <v>54</v>
      </c>
      <c r="B56" s="173" t="inlineStr">
        <is>
          <t>พยาธิสรีรวิทยาและเภสัชบำบัดของโรคอัลไซเมอร์ (Alzheimer's Disease)
ยาใดต่อไปนี้เป็นยารักษาโรคอัลไซเมอร์ ระดับ severe ได้</t>
        </is>
      </c>
      <c r="C56" s="172" t="inlineStr">
        <is>
          <t>[NONE]</t>
        </is>
      </c>
      <c r="D56" s="173" t="inlineStr">
        <is>
          <t>Donepezil</t>
        </is>
      </c>
      <c r="E56" s="173" t="inlineStr">
        <is>
          <t>Rivastigmine</t>
        </is>
      </c>
      <c r="F56" s="173" t="inlineStr">
        <is>
          <t>Galantamine</t>
        </is>
      </c>
      <c r="G56" s="173" t="inlineStr">
        <is>
          <t>Tacrine</t>
        </is>
      </c>
      <c r="H56" s="173" t="inlineStr">
        <is>
          <t>Memantine</t>
        </is>
      </c>
      <c r="I56" s="172" t="n">
        <v>5</v>
      </c>
      <c r="J56" s="173" t="inlineStr">
        <is>
          <t>✅ คำตอบที่ถูกต้อง: ข้อ ก/จ. Memantine (และ Donepezil ตามข้อบ่งใช้ US-FDA)
🎯 ทำไมข้อนี้ถึงถูก:
Memantine เป็น uncompetitive NMDA receptor antagonist ที่ได้รับการรับรองจาก US-FDA และแนวปฏิบัติสากลสำหรับใช้รักษา Moderate-to-Severe Alzheimer's disease โดยเฉพาะ นอกจากนี้ Donepezil (ในขนาด 10 mg และ 23 mg) ก็ได้รับการรับรองให้ใช้รักษาโรคอัลไซเมอร์ได้ทุกระดับความรุนแรงตั้งแต่ mild, moderate จนถึง severe เช่นเดียวกัน (เฉลยทางการระบุ จ หรือ ก)
🔍 ข้ออื่นผิดเพราะอะไร:
• ข้อ ข. (Rivastigmine): เดิมได้รับการรับรองสำหรับ mild to moderate AD (แม้ปัจจุบันแผ่นแปะ transdermal patch ขนาดสูงจะมีข้อบ่งใช้ severe แต่ Memantine และ Donepezil เป็นคำตอบดั้งเดิมตามข้อสอบสภา)
• ข้อ ค. (Galantamine): ได้รับการรับรองเฉพาะ Mild to Moderate Alzheimer's disease เท่านั้น
• ข้อ ง. (Tacrine): ถูกยกเลิกการใช้เนื่องจากตับอักเสบและไม่เคยมีบทบาทใน severe AD
📌 หมายเหตุ: เฉลยทางการระบุ ก และ จ (ทั้ง Memantine และ Donepezil มีข้อบ่งใช้รับรองสำหรับ severe Alzheimer disease)</t>
        </is>
      </c>
      <c r="K56" s="172" t="inlineStr">
        <is>
          <t>[NONE]</t>
        </is>
      </c>
      <c r="L56" s="173" t="inlineStr">
        <is>
          <t>Alzheimer's Disease</t>
        </is>
      </c>
      <c r="M56" s="172" t="inlineStr">
        <is>
          <t>Clinic</t>
        </is>
      </c>
      <c r="N56" s="173" t="inlineStr">
        <is>
          <t>เฉลยทางการระบุ ก และ จ (ทั้ง Memantine และ Donepezil มีข้อบ่งใช้รับรองสำหรับ severe Alzheimer disease)</t>
        </is>
      </c>
      <c r="O56" s="172" t="inlineStr">
        <is>
          <t>MCQ-P2</t>
        </is>
      </c>
      <c r="P56" s="172" t="inlineStr">
        <is>
          <t>Pharma Plus เล่มม่วง 2</t>
        </is>
      </c>
      <c r="Q56" s="172" t="inlineStr">
        <is>
          <t>CASE_P2_NEURO_C09</t>
        </is>
      </c>
      <c r="R56" s="173" t="inlineStr">
        <is>
          <t>Pharmacotherapy for Moderate to Severe Alzheimer Disease (Memantine &amp; Donepezil)</t>
        </is>
      </c>
    </row>
    <row r="57" ht="42" customHeight="1" s="49">
      <c r="A57" s="170" t="n">
        <v>55</v>
      </c>
      <c r="B57" s="171" t="inlineStr">
        <is>
          <t>พยาธิสรีรวิทยาและเภสัชบำบัดของโรคอัลไซเมอร์ (Alzheimer's Disease)
“Plaques protein” ต้นเหตุของโรคอัลไซเมอร์เกิดจากทำลายโปรตีนใดผิดปกติไป</t>
        </is>
      </c>
      <c r="C57" s="170" t="inlineStr">
        <is>
          <t>[NONE]</t>
        </is>
      </c>
      <c r="D57" s="171" t="inlineStr">
        <is>
          <t>β - Amyloid protein</t>
        </is>
      </c>
      <c r="E57" s="171" t="inlineStr">
        <is>
          <t>Intracellular Neurofibrillary Tangles (NFTs)</t>
        </is>
      </c>
      <c r="F57" s="171" t="inlineStr">
        <is>
          <t>Tau protein</t>
        </is>
      </c>
      <c r="G57" s="171" t="inlineStr">
        <is>
          <t>Myelin</t>
        </is>
      </c>
      <c r="H57" s="171" t="inlineStr">
        <is>
          <t>N-acetylgalactosamine-4-sulfatase</t>
        </is>
      </c>
      <c r="I57" s="170" t="n">
        <v>1</v>
      </c>
      <c r="J57" s="171" t="inlineStr">
        <is>
          <t>✅ คำตอบที่ถูกต้อง: ข้อ ก. β - Amyloid protein
🎯 ทำไมข้อนี้ถึงถูก:
Senile plaques (หรือ Amyloid plaques) เกิดจากการตัดโปรตีนต้นกำเนิด Amyloid Precursor Protein (APP) ที่ผิดปกติโดยเอนไซม์ Beta-secretase (BACE1) และ Gamma-secretase ทำให้ได้เปปไทด์ที่มีความยาว 42 กรดอะมิโน คือ Beta-Amyloid (Aβ42) ซึ่งไม่ละลายน้ำและเกาะกลุ่มกันเป็นพิษสะสมนอกเซลล์ประสาท
🔍 ข้ออื่นผิดเพราะอะไร:
• ข้อ ข. (Intracellular Neurofibrillary Tangles (NFTs)): เป็นพยาธิสภาพภายในเซลล์ประสาท ไม่ใช่โปรตีนที่เป็นองค์ประกอบของ amyloid plaques
• ข้อ ค. (Tau protein): เป็นโปรตีนที่ทำหน้าที่ค้ำจุน microtubules เมื่อเกิด hyperphosphorylation จะกลายเป็น Neurofibrillary Tangles (NFTs) ไม่ใช่ plaques
• ข้อ ง. (Myelin): เป็นปลอกหุ้มใยประสาท การทำลายไมอีลินเกี่ยวข้องกับโรค Multiple Sclerosis ไม่ใช่อัลไซเมอร์
• ข้อ จ. (N-acetylgalactosamine-4-sulfatase): เป็นเอนไซม์ lysosomal สัมพันธ์กับโรค Maroteaux-Lamy syndrome</t>
        </is>
      </c>
      <c r="K57" s="170" t="inlineStr">
        <is>
          <t>[NONE]</t>
        </is>
      </c>
      <c r="L57" s="171" t="inlineStr">
        <is>
          <t>Alzheimer's Disease</t>
        </is>
      </c>
      <c r="M57" s="170" t="inlineStr">
        <is>
          <t>Clinic</t>
        </is>
      </c>
      <c r="N57" s="171" t="inlineStr"/>
      <c r="O57" s="170" t="inlineStr">
        <is>
          <t>MCQ-P2</t>
        </is>
      </c>
      <c r="P57" s="170" t="inlineStr">
        <is>
          <t>Pharma Plus เล่มม่วง 2</t>
        </is>
      </c>
      <c r="Q57" s="170" t="inlineStr">
        <is>
          <t>CASE_P2_NEURO_C09</t>
        </is>
      </c>
      <c r="R57" s="171" t="inlineStr">
        <is>
          <t>Amyloid Cascade Hypothesis and Beta-Amyloid Cleavage</t>
        </is>
      </c>
    </row>
    <row r="58" ht="42" customHeight="1" s="49">
      <c r="A58" s="172" t="n">
        <v>56</v>
      </c>
      <c r="B58" s="173" t="inlineStr">
        <is>
          <t>พยาธิสรีรวิทยาและเภสัชบำบัดของโรคอัลไซเมอร์ (Alzheimer's Disease)
ข้อใดไม่ใช่กลไกการเกิดโรคอัลไซเมอร์</t>
        </is>
      </c>
      <c r="C58" s="172" t="inlineStr">
        <is>
          <t>[NONE]</t>
        </is>
      </c>
      <c r="D58" s="173" t="inlineStr">
        <is>
          <t>ขาด serotonin และ dopamine ทำให้ behavioral disturbances</t>
        </is>
      </c>
      <c r="E58" s="173" t="inlineStr">
        <is>
          <t>ขาด Acetylcholine ทำให้ memory loss</t>
        </is>
      </c>
      <c r="F58" s="173" t="inlineStr">
        <is>
          <t>Glutamate มีน้อยเกินไปโดยหลั่งจากการกระตุ้น receptor ด้วย แคลเซียม</t>
        </is>
      </c>
      <c r="G58" s="173" t="inlineStr">
        <is>
          <t>การทำงานของ monoamine oxidase type B เพิ่มขึ้น</t>
        </is>
      </c>
      <c r="H58" s="173" t="inlineStr">
        <is>
          <t>เกิดการสะสมของ plaques และ tangles protein</t>
        </is>
      </c>
      <c r="I58" s="172" t="n">
        <v>3</v>
      </c>
      <c r="J58" s="173" t="inlineStr">
        <is>
          <t>✅ คำตอบที่ถูกต้อง: ข้อ ก/ค. Glutamate มีน้อยเกินไป (พยาธิสภาพที่แท้จริงคือ glutamate มากเกินไปจนเกิด excitotoxicity)
🎯 ทำไมข้อนี้ถึงถูก:
ข้อ ค ไม่ถูกต้องอย่างยิ่งเพราะพยาธิสภาพของโรคอัลไซเมอร์เกิดจากภาวะ "Glutamate Excitotoxicity" กล่าวคือ มีการกระตุ้น NMDA receptor มากเกินไป (excessive glutamate activity) ทำให้แคลเซียมไอออนทะลักเข้าสู่เซลล์มากเกินไปจนทำลายเซลล์ประสาท (neuronal apoptosis) ไม่ใช่ glutamate มีน้อยเกินไป (นี่คือเหตุผลที่ใช้ Memantine ซึ่งเป็น NMDA antagonist ในการรักษา)
🔍 ข้ออื่นผิดเพราะอะไร:
• ข้อ ก. (ขาด serotonin และ dopamine ทำให้ behavioral disturbances): การลดลงของ serotonin และ dopamine มีบทบาทต่ออาการทางพฤติกรรม (BPSD) แต่เฉลยทางการเปิดรับ ก และ ค
• ข้อ ข. (ขาด Acetylcholine ทำให้ memory loss): เป็นกลไกหลักที่ถูกต้องที่สุดของโรคอัลไซเมอร์ (Cholinergic hypothesis)
• ข้อ ง. (การทำงานของ monoamine oxidase type B เพิ่มขึ้น): พบว่าในสมองผู้ป่วยอัลไซเมอร์มี MAO-B activity ใน reactive astrocytes เพิ่มขึ้นจริง
• ข้อ จ. (เกิดการสะสมของ plaques และ tangles protein): เป็นพยาธิสภาพที่เป็นเอกลักษณ์สำคัญของโรคอัลไซเมอร์
📌 หมายเหตุ: เฉลยทางการระบุ ก และ ค (โดยข้อ ค ผิดทางพยาธิสรีรวิทยาชัดเจน เพราะเกิดจาก glutamate excitotoxicity ไม่ใช่ glutamate มีน้อยเกินไป)</t>
        </is>
      </c>
      <c r="K58" s="172" t="inlineStr">
        <is>
          <t>[NONE]</t>
        </is>
      </c>
      <c r="L58" s="173" t="inlineStr">
        <is>
          <t>Alzheimer's Disease</t>
        </is>
      </c>
      <c r="M58" s="172" t="inlineStr">
        <is>
          <t>Clinic</t>
        </is>
      </c>
      <c r="N58" s="173" t="inlineStr">
        <is>
          <t>เฉลยทางการระบุ ก และ ค (โดยข้อ ค ผิดทางพยาธิสรีรวิทยาชัดเจน เพราะเกิดจาก glutamate excitotoxicity ไม่ใช่ glutamate มีน้อยเกินไป)</t>
        </is>
      </c>
      <c r="O58" s="172" t="inlineStr">
        <is>
          <t>MCQ-P2</t>
        </is>
      </c>
      <c r="P58" s="172" t="inlineStr">
        <is>
          <t>Pharma Plus เล่มม่วง 2</t>
        </is>
      </c>
      <c r="Q58" s="172" t="inlineStr">
        <is>
          <t>CASE_P2_NEURO_C09</t>
        </is>
      </c>
      <c r="R58" s="173" t="inlineStr">
        <is>
          <t>Glutamate Excitotoxicity in Alzheimer Pathophysiology</t>
        </is>
      </c>
    </row>
    <row r="59" ht="42" customHeight="1" s="49">
      <c r="A59" s="170" t="n">
        <v>57</v>
      </c>
      <c r="B59" s="171" t="inlineStr">
        <is>
          <t>สถานการณ์ที่ 7 ชายไทย อายุ 75 ปี เป็นโรคความดันโลหิตสูงและโรค Parkinson ได้รับยา Reserpine 0.25 mg, Hydralazine 50 mg, HCTZ 50 mg, Naproxen 250 mg, Selegiline 5 mg, Benserazide/levodopa 50/200 mg
ยาใดที่อาจมีผลทำให้อาการของโรค Parkinson เลวลงในผู้ป่วยรายนี้</t>
        </is>
      </c>
      <c r="C59" s="170" t="inlineStr">
        <is>
          <t>[NONE]</t>
        </is>
      </c>
      <c r="D59" s="171" t="inlineStr">
        <is>
          <t>Reserpine</t>
        </is>
      </c>
      <c r="E59" s="171" t="inlineStr">
        <is>
          <t>Hydralazine</t>
        </is>
      </c>
      <c r="F59" s="171" t="inlineStr">
        <is>
          <t>Hydrochlorothiazide</t>
        </is>
      </c>
      <c r="G59" s="171" t="inlineStr">
        <is>
          <t>Naproxen</t>
        </is>
      </c>
      <c r="H59" s="171" t="inlineStr">
        <is>
          <t>Selegiline</t>
        </is>
      </c>
      <c r="I59" s="170" t="n">
        <v>1</v>
      </c>
      <c r="J59" s="171" t="inlineStr">
        <is>
          <t>✅ คำตอบที่ถูกต้อง: ข้อ ก. Reserpine
🎯 ทำไมข้อนี้ถึงถูก:
Reserpine เป็นยาลดความดันโลหิตที่ออกฤทธิ์ยับยั้ง Vesicular Monoamine Transporter 2 (VMAT2) ทำให้สารสื่อประสาท Dopamine, Norepinephrine และ Serotonin ไม่สามารถถูกเก็บสะสมในถุง presynaptic vesicles ได้ และถูกเอนไซม์ MAO ทำลายจนหมด ทำให้ระดับ Dopamine ในสมองลดลงอย่างรุนแรง ก่อให้เกิดภาวะ Drug-Induced Parkinsonism (DIP) และทำให้อาการของโรคพาร์กินสันทรุดหนักลง
🔍 ข้ออื่นผิดเพราะอะไร:
• ข้อ ข. (Hydralazine): เป็น direct arteriolar vasodilator ไม่มีผลกระทบต่อวิถีประสาท dopaminergic ในสมอง
• ข้อ ค. (Hydrochlorothiazide): เป็น thiazide diuretic ไม่มีผลต่อระบบโดปามีนในสมอง
• ข้อ ง. (Naproxen): เป็น NSAID ใช้บรรเทาอาการปวดข้อหรือกล้ามเนื้อ ไม่ส่งผลให้อาการพาร์กินสันแย่ลง
• ข้อ จ. (Selegiline): เป็นยาที่ใช้ "รักษา" โรคพาร์กินสัน โดยเพิ่มระดับ dopamine ในสมองผ่านการยับยั้ง MAO-B</t>
        </is>
      </c>
      <c r="K59" s="170" t="inlineStr">
        <is>
          <t>[NONE]</t>
        </is>
      </c>
      <c r="L59" s="171" t="inlineStr">
        <is>
          <t>Parkinson's Disease</t>
        </is>
      </c>
      <c r="M59" s="170" t="inlineStr">
        <is>
          <t>Clinic</t>
        </is>
      </c>
      <c r="N59" s="171" t="inlineStr"/>
      <c r="O59" s="170" t="inlineStr">
        <is>
          <t>MCQ-P2</t>
        </is>
      </c>
      <c r="P59" s="170" t="inlineStr">
        <is>
          <t>Pharma Plus เล่มม่วง 2</t>
        </is>
      </c>
      <c r="Q59" s="170" t="inlineStr">
        <is>
          <t>CASE_P2_NEURO_C10</t>
        </is>
      </c>
      <c r="R59" s="171" t="inlineStr">
        <is>
          <t>Drug-Induced Parkinsonism (Reserpine and VMAT2 Inhibition)</t>
        </is>
      </c>
    </row>
    <row r="60" ht="42" customHeight="1" s="49">
      <c r="A60" s="172" t="n">
        <v>58</v>
      </c>
      <c r="B60" s="173" t="inlineStr">
        <is>
          <t>สถานการณ์ที่ 7 ชายไทย อายุ 75 ปี เป็นโรคความดันโลหิตสูงและโรค Parkinson ได้รับยา Reserpine 0.25 mg, Hydralazine 50 mg, HCTZ 50 mg, Naproxen 250 mg, Selegiline 5 mg, Benserazide/levodopa 50/200 mg
ยา benserazide ที่ผู้ป่วยได้รับ ออกฤทธิ์ยับยั้งที่ enzyme ใด</t>
        </is>
      </c>
      <c r="C60" s="172" t="inlineStr">
        <is>
          <t>[NONE]</t>
        </is>
      </c>
      <c r="D60" s="173" t="inlineStr">
        <is>
          <t>Monoamine oxidase-A</t>
        </is>
      </c>
      <c r="E60" s="173" t="inlineStr">
        <is>
          <t>Monoamine oxidase-B</t>
        </is>
      </c>
      <c r="F60" s="173" t="inlineStr">
        <is>
          <t>Dopa decarboxylase</t>
        </is>
      </c>
      <c r="G60" s="173" t="inlineStr">
        <is>
          <t>Catechol-O-methyltransferase</t>
        </is>
      </c>
      <c r="H60" s="173" t="inlineStr">
        <is>
          <t>Acetyltransferase</t>
        </is>
      </c>
      <c r="I60" s="172" t="n">
        <v>3</v>
      </c>
      <c r="J60" s="173" t="inlineStr">
        <is>
          <t>✅ คำตอบที่ถูกต้อง: ข้อ ค. Dopa decarboxylase
🎯 ทำไมข้อนี้ถึงถูก:
Benserazide ออกฤทธิ์ยับยั้งเอนไซม์ Dopa decarboxylase (หรือ Aromatic L-amino acid decarboxylase: AADC) ในระบบไหลเวียนรอบนอก ช่วยลดการเปลี่ยน Levodopa ไปเป็น Dopamine ก่อนเข้าสมอง
🔍 ข้ออื่นผิดเพราะอะไร:
• ข้อ ก. (Monoamine oxidase-A): เป็นเอนไซม์ที่ทำลาย Serotonin และ Norepinephrine ถูกยับยั้งโดย Moclobemide
• ข้อ ข. (Monoamine oxidase-B): เป็นเอนไซม์ที่ทำลาย Dopamine ในสมอง ถูกยับยั้งโดย Selegiline และ Rasagiline
• ข้อ ง. (Catechol-O-methyltransferase): เป็นเอนไซม์ที่ถูกยับยั้งโดย Entacapone และ Tolcapone
• ข้อ จ. (Acetyltransferase): เกี่ยวข้องกับการสร้าง Acetylcholine ไม่ใช่เป้าหมายของ Benserazide</t>
        </is>
      </c>
      <c r="K60" s="172" t="inlineStr">
        <is>
          <t>[NONE]</t>
        </is>
      </c>
      <c r="L60" s="173" t="inlineStr">
        <is>
          <t>Parkinson's Disease</t>
        </is>
      </c>
      <c r="M60" s="172" t="inlineStr">
        <is>
          <t>Clinic</t>
        </is>
      </c>
      <c r="N60" s="173" t="inlineStr"/>
      <c r="O60" s="172" t="inlineStr">
        <is>
          <t>MCQ-P2</t>
        </is>
      </c>
      <c r="P60" s="172" t="inlineStr">
        <is>
          <t>Pharma Plus เล่มม่วง 2</t>
        </is>
      </c>
      <c r="Q60" s="172" t="inlineStr">
        <is>
          <t>CASE_P2_NEURO_C10</t>
        </is>
      </c>
      <c r="R60" s="173" t="inlineStr">
        <is>
          <t>Mechanism of Action of Benserazide (Dopa Decarboxylase Inhibition)</t>
        </is>
      </c>
    </row>
    <row r="61" ht="42" customHeight="1" s="49">
      <c r="A61" s="170" t="n">
        <v>59</v>
      </c>
      <c r="B61" s="171" t="inlineStr">
        <is>
          <t>สถานการณ์ที่ 7 ชายไทย อายุ 75 ปี เป็นโรคความดันโลหิตสูงและโรค Parkinson ได้รับยา Reserpine 0.25 mg, Hydralazine 50 mg, HCTZ 50 mg, Naproxen 250 mg, Selegiline 5 mg, Benserazide/levodopa 50/200 mg
ยา selegiline ที่ผู้ป่วยได้รับ มีกลไกการออกฤทธิ์อย่างไร</t>
        </is>
      </c>
      <c r="C61" s="170" t="inlineStr">
        <is>
          <t>[NONE]</t>
        </is>
      </c>
      <c r="D61" s="171" t="inlineStr">
        <is>
          <t>Dopamine reuptake inhibitor</t>
        </is>
      </c>
      <c r="E61" s="171" t="inlineStr">
        <is>
          <t>NMDA receptor antagonist</t>
        </is>
      </c>
      <c r="F61" s="171" t="inlineStr">
        <is>
          <t>Catechol-O-methyltransferase inhibitor</t>
        </is>
      </c>
      <c r="G61" s="171" t="inlineStr">
        <is>
          <t>Dopa decarboxylase inhibitor</t>
        </is>
      </c>
      <c r="H61" s="171" t="inlineStr">
        <is>
          <t>Monoamine oxidase-B inhibitor</t>
        </is>
      </c>
      <c r="I61" s="170" t="n">
        <v>5</v>
      </c>
      <c r="J61" s="171" t="inlineStr">
        <is>
          <t>✅ คำตอบที่ถูกต้อง: ข้อ จ. Monoamine oxidase-B inhibitor
🎯 ทำไมข้อนี้ถึงถูก:
Selegiline (L-deprenyl) ออกฤทธิ์เป็น Selective Irreversible Monoamine Oxidase-B (MAO-B) Inhibitor ยับยั้งการทำลาย dopamine ในเซลล์ประสาทสมอง ทำให้ dopamine มีระดับสูงขึ้นและออกฤทธิ์ได้ยาวนานขึ้น
🔍 ข้ออื่นผิดเพราะอะไร:
• ข้อ ก. (Dopamine reuptake inhibitor): เป็นกลไกเสริมของ Amantadine หรือ Bupropion
• ข้อ ข. (NMDA receptor antagonist): เป็นกลไกของยา Memantine หรือ Amantadine
• ข้อ ค. (Catechol-O-methyltransferase inhibitor): เป็นกลไกของ Entacapone และ Tolcapone
• ข้อ ง. (Dopa decarboxylase inhibitor): เป็นกลไกของ Carbidopa และ Benserazide</t>
        </is>
      </c>
      <c r="K61" s="170" t="inlineStr">
        <is>
          <t>[NONE]</t>
        </is>
      </c>
      <c r="L61" s="171" t="inlineStr">
        <is>
          <t>Parkinson's Disease</t>
        </is>
      </c>
      <c r="M61" s="170" t="inlineStr">
        <is>
          <t>Clinic</t>
        </is>
      </c>
      <c r="N61" s="171" t="inlineStr"/>
      <c r="O61" s="170" t="inlineStr">
        <is>
          <t>MCQ-P2</t>
        </is>
      </c>
      <c r="P61" s="170" t="inlineStr">
        <is>
          <t>Pharma Plus เล่มม่วง 2</t>
        </is>
      </c>
      <c r="Q61" s="170" t="inlineStr">
        <is>
          <t>CASE_P2_NEURO_C10</t>
        </is>
      </c>
      <c r="R61" s="171" t="inlineStr">
        <is>
          <t>Mechanism of Action of Selegiline (MAO-B Inhibition)</t>
        </is>
      </c>
    </row>
    <row r="62" ht="42" customHeight="1" s="49">
      <c r="A62" s="172" t="n">
        <v>60</v>
      </c>
      <c r="B62" s="173" t="inlineStr">
        <is>
          <t>สถานการณ์ที่ 7 ชายไทย อายุ 75 ปี เป็นโรคความดันโลหิตสูงและโรค Parkinson ได้รับยา Reserpine 0.25 mg, Hydralazine 50 mg, HCTZ 50 mg, Naproxen 250 mg, Selegiline 5 mg, Benserazide/levodopa 50/200 mg
ยาชนิดใดห้ามใช้ร่วมกับ selegiline</t>
        </is>
      </c>
      <c r="C62" s="172" t="inlineStr">
        <is>
          <t>[NONE]</t>
        </is>
      </c>
      <c r="D62" s="173" t="inlineStr">
        <is>
          <t>Pindolol</t>
        </is>
      </c>
      <c r="E62" s="173" t="inlineStr">
        <is>
          <t>Pethidine</t>
        </is>
      </c>
      <c r="F62" s="173" t="inlineStr">
        <is>
          <t>Propranolol</t>
        </is>
      </c>
      <c r="G62" s="173" t="inlineStr">
        <is>
          <t>Pentamidine</t>
        </is>
      </c>
      <c r="H62" s="173" t="inlineStr">
        <is>
          <t>Pentoxifylline</t>
        </is>
      </c>
      <c r="I62" s="172" t="n">
        <v>2</v>
      </c>
      <c r="J62" s="173" t="inlineStr">
        <is>
          <t>✅ คำตอบที่ถูกต้อง: ข้อ ข. Pethidine
🎯 ทำไมข้อนี้ถึงถูก:
Pethidine (Meperidine) เป็นข้อห้ามใช้เด็ดขาด (Absolute Contraindication) ร่วมกับยากลุ่ม MAO inhibitors รวมถึง Selegiline เนื่องจาก Pethidine มีฤทธิ์ยับยั้ง Serotonin reuptake เมื่อใช้ร่วมกันจะทำให้ระดับ Serotonin สูงขึ้นอย่างรวดเร็ว ก่อให้เกิด Serotonin Syndrome ที่รุนแรงจนถึงแก่ชีวิต (Severe Hyperpyrexia, Rigidity, Delirium, Respiratory depression, Coma)
🔍 ข้ออื่นผิดเพราะอะไร:
• ข้อ ก. (Pindolol): เป็น beta-blocker ที่มี intrinsic sympathomimetic activity (ISA) ไม่มีข้อห้ามใช้เด็ดขาดเหมือน pethidine
• ข้อ ค. (Propranolol): เป็น non-selective beta-blocker สามารถใช้ควบคุมความดันโลหิตหรือ tremor ได้ ไม่มี fatal interaction กับ selegiline
• ข้อ ง. (Pentamidine): เป็นยาต้านจุลชีพรักษา Pneumocystis jirovecii pneumonia ไม่ได้ทำปฏิกิริยารุนแรงกับ selegiline
• ข้อ จ. (Pentoxifylline): เป็น hemorrheologic agent เพิ่มความยืดหยุ่นของเม็ดเลือดแดง ไม่มีข้อห้ามใช้ร่วมกับ selegiline</t>
        </is>
      </c>
      <c r="K62" s="172" t="inlineStr">
        <is>
          <t>[NONE]</t>
        </is>
      </c>
      <c r="L62" s="173" t="inlineStr">
        <is>
          <t>Parkinson's Disease</t>
        </is>
      </c>
      <c r="M62" s="172" t="inlineStr">
        <is>
          <t>Clinic</t>
        </is>
      </c>
      <c r="N62" s="173" t="inlineStr"/>
      <c r="O62" s="172" t="inlineStr">
        <is>
          <t>MCQ-P2</t>
        </is>
      </c>
      <c r="P62" s="172" t="inlineStr">
        <is>
          <t>Pharma Plus เล่มม่วง 2</t>
        </is>
      </c>
      <c r="Q62" s="172" t="inlineStr">
        <is>
          <t>CASE_P2_NEURO_C10</t>
        </is>
      </c>
      <c r="R62" s="173" t="inlineStr">
        <is>
          <t>Life-Threatening Drug Interaction between MAOIs and Opioids (Pethidine)</t>
        </is>
      </c>
    </row>
    <row r="63" ht="42" customHeight="1" s="49">
      <c r="A63" s="170" t="n">
        <v>61</v>
      </c>
      <c r="B63" s="171" t="inlineStr">
        <is>
          <t>สถานการณ์ที่ 7 ชายไทย อายุ 75 ปี เป็นโรคความดันโลหิตสูงและโรค Parkinson ได้รับยา Reserpine 0.25 mg, Hydralazine 50 mg, HCTZ 50 mg, Naproxen 250 mg, Selegiline 5 mg, Benserazide/levodopa 50/200 mg
ถ้าช่วงนี้ผู้ป่วยเริ่มมีปัญหาการเกิดอาการของ dyskinesia ควรจะแก้ไขอย่างไร</t>
        </is>
      </c>
      <c r="C63" s="170" t="inlineStr">
        <is>
          <t>[NONE]</t>
        </is>
      </c>
      <c r="D63" s="171" t="inlineStr">
        <is>
          <t>หยุดยา selegiline</t>
        </is>
      </c>
      <c r="E63" s="171" t="inlineStr">
        <is>
          <t>ให้ bromocriptine</t>
        </is>
      </c>
      <c r="F63" s="171" t="inlineStr">
        <is>
          <t>ลดขนาดยา benserazide</t>
        </is>
      </c>
      <c r="G63" s="171" t="inlineStr">
        <is>
          <t>หยุดยา selegiline และให้ bromocriptine</t>
        </is>
      </c>
      <c r="H63" s="171" t="inlineStr">
        <is>
          <t>หยุดยา selegiline ร่วมกับการลดขนาดยา benserazide และให้ bromocriptine</t>
        </is>
      </c>
      <c r="I63" s="170" t="n">
        <v>0</v>
      </c>
      <c r="J63" s="171" t="inlineStr">
        <is>
          <t>✅ คำตอบที่ถูกต้อง: ข้อ ก. หยุดยา selegiline (หรือปรับลดขนาดยา Levodopa / ให้ Amantadine)
🎯 ทำไมข้อนี้ถึงถูก:
อาการ Dyskinesia เกิดจากการที่ระดับ Dopamine ในสมองสูงเกินไปในช่วง Peak dose การแก้ไขตามแนวทางเวชปฏิบัติคือ 1) ลดขนาดยา Levodopa ในแต่ละมื้อลง 2) ปรับลดหรือหยุดยาเสริมที่เพิ่ม dopamine เช่น MAO-B inhibitor (Selegiline) หรือ COMT inhibitor 3) เพิ่มยา Amantadine เพื่อต้าน dyskinesia (Note ทางการระบุ: "ควรลดขนาด levodopa หรือเปลี่ยนไปใช้ memantine/amantadine")
🔍 ข้ออื่นผิดเพราะอะไร:
• ข้อ ข. (ให้ bromocriptine): การให้ Dopamine agonist เพิ่มเข้าไปจะยิ่งเพิ่มการกระตุ้น dopamine receptor ทำให้ dyskinesia ทวีความรุนแรงขึ้น
• ข้อ ค. (ลดขนาดยา benserazide): การปรับลด benserazide เพียงตัวเดียวโดยไม่ลด levodopa จะทำให้เกิดผลข้างเคียงคลื่นไส้นอกสมอง ไม่ใช่วิธีแก้ dyskinesia
• ข้อ ง. (หยุดยา selegiline และให้ bromocriptine): การให้ bromocriptine เสริมจะทำให้ dyskinesia แย่ลง
• ข้อ จ. (หยุดยา selegiline ร่วมกับลด benserazide และให้ bromocriptine): ไม่ถูกต้องเนื่องจากไม่ควรให้ bromocriptine ในผู้ป่วยที่มี peak-dose dyskinesia รุนแรง
📌 หมายเหตุ: [RECONSTRUCTED: ปรับแต่งและเติมเต็มบริบทโจทย์เพื่อความสมบูรณ์] เฉลยทางการระบุ: "ข้อ 61 ควรลดขนาด levodopa หรือเปลี่ยนไปใช้ memantine (หรือ amantadine)" การหยุด selegiline (ข้อ ก) เป็นหนึ่งในทางเลือกเพื่อลดระดับโดปามีนที่มากเกินไป</t>
        </is>
      </c>
      <c r="K63" s="170" t="inlineStr">
        <is>
          <t>[NONE]</t>
        </is>
      </c>
      <c r="L63" s="171" t="inlineStr">
        <is>
          <t>Parkinson's Disease</t>
        </is>
      </c>
      <c r="M63" s="170" t="inlineStr">
        <is>
          <t>Clinic</t>
        </is>
      </c>
      <c r="N63" s="171" t="inlineStr">
        <is>
          <t>[RECONSTRUCTED: ปรับแต่งและเติมเต็มบริบทโจทย์เพื่อความสมบูรณ์] เฉลยทางการระบุ: "ข้อ 61 ควรลดขนาด levodopa หรือเปลี่ยนไปใช้ memantine (หรือ amantadine)" การหยุด selegiline (ข้อ ก) เป็นหนึ่งในทางเลือกเพื่อลดระดับโดปามีนที่มากเกินไป</t>
        </is>
      </c>
      <c r="O63" s="170" t="inlineStr">
        <is>
          <t>MCQ-P2</t>
        </is>
      </c>
      <c r="P63" s="170" t="inlineStr">
        <is>
          <t>Pharma Plus เล่มม่วง 2</t>
        </is>
      </c>
      <c r="Q63" s="170" t="inlineStr">
        <is>
          <t>CASE_P2_NEURO_C10</t>
        </is>
      </c>
      <c r="R63" s="171" t="inlineStr">
        <is>
          <t>Management of Peak-Dose Dyskinesia in Advanced Parkinson Disease</t>
        </is>
      </c>
    </row>
    <row r="64" ht="13.2" customHeight="1" s="49">
      <c r="A64" t="n">
        <v>62</v>
      </c>
      <c r="B64" t="inlineStr">
        <is>
          <t>สถานการณ์ที่ 2
ผู้หญิงนอนไม่หลับกว่าจะนอนหลับยาก
กลไกการออกฤทธิ์ของ BZD คือ [RECONSTRUCTED: ปรับแต่งและเติมเต็มบริบทโจทย์และตัวเลือกเพื่อความสมบูรณ์]</t>
        </is>
      </c>
      <c r="D64" t="inlineStr">
        <is>
          <t>GABA_A receptor agonist เพิ่มการเปิด chloride channel ทำให้เกิด hyperpolarization</t>
        </is>
      </c>
      <c r="E64" t="inlineStr">
        <is>
          <t>GABA_B receptor antagonist</t>
        </is>
      </c>
      <c r="F64" t="inlineStr">
        <is>
          <t>Dopamine D2 receptor antagonist</t>
        </is>
      </c>
      <c r="G64" t="inlineStr">
        <is>
          <t>Serotonin 5-HT1A receptor agonist</t>
        </is>
      </c>
      <c r="H64" t="inlineStr">
        <is>
          <t>NMDA receptor open channel blocker</t>
        </is>
      </c>
      <c r="I64" t="n">
        <v>1</v>
      </c>
      <c r="J64" t="inlineStr">
        <is>
          <t>✅ คำตอบที่ถูกต้อง: ข้อ ก. GABA_A receptor agonist เพิ่มการเปิด chloride channel ทำให้เกิด hyperpolarization
🎯 ทำไมข้อนี้ถึงถูก: Benzodiazepines ออกฤทธิ์จับกับ GABA_A receptor ที่ตำแหน่ง allosteric site ช่วยเพิ่มความถี่ในการเปิดของ Chloride channel (increase frequency of channel opening) ทำให้คลอไรด์ไอออนไหลเข้าสู่เซลล์ประสาท เกิด hyperpolarization และกดการส่งกระแสประสาท
🔍 ข้ออื่นผิดเพราะอะไร:
• ข้อ ข. GABA_B receptor antagonist: ยา BZD ออกฤทธิ์จำเพาะต่อ GABA_A receptor ไม่ได้ออกฤทธิ์ที่ GABA_B
• ข้อ ค. Dopamine D2 receptor antagonist: เป็นกลไกหลักของยาต้านโรคจิตกลุ่ม Typical antipsychotics
• ข้อ ง. Serotonin 5-HT1A receptor agonist: เป็นกลไกหลักของยา Buspirone ที่ใช้รักษาโรควิตกกังวล
• ข้อ จ. NMDA receptor open channel blocker: เป็นกลไกของยา Memantine หรือ Ketamine</t>
        </is>
      </c>
      <c r="L64" t="inlineStr">
        <is>
          <t>Sedative-Hypnotics</t>
        </is>
      </c>
      <c r="M64" t="inlineStr">
        <is>
          <t>Clinic</t>
        </is>
      </c>
      <c r="N64" t="inlineStr">
        <is>
          <t>ข้อ 6 ข้อสอบย้อนหลังปี 2556 Pharma Plus เล่มม่วง 2</t>
        </is>
      </c>
      <c r="O64" t="inlineStr">
        <is>
          <t>ข้อสอบเก่า</t>
        </is>
      </c>
    </row>
    <row r="65" ht="13.2" customHeight="1" s="49">
      <c r="A65" t="n">
        <v>63</v>
      </c>
      <c r="B65" t="inlineStr">
        <is>
          <t>สถานการณ์ที่ 2
ผู้หญิงนอนไม่หลับกว่าจะนอนหลับยาก
ข้อใดไม่ใช่ข้อบ่งใช้ของ diazepam</t>
        </is>
      </c>
      <c r="D65" t="inlineStr">
        <is>
          <t>ใช้นำก่อนสลบ</t>
        </is>
      </c>
      <c r="E65" t="inlineStr">
        <is>
          <t>ใช้แก้ซึมเศร้า</t>
        </is>
      </c>
      <c r="F65" t="inlineStr">
        <is>
          <t>ใช้ในโรคลมชักที่มีอาการรุนแรง</t>
        </is>
      </c>
      <c r="G65" t="inlineStr">
        <is>
          <t>ใช้ในคนนอนหลับยาก</t>
        </is>
      </c>
      <c r="H65" t="inlineStr">
        <is>
          <t>ใช้เป็นยาคลายกล้ามเนื้อ</t>
        </is>
      </c>
      <c r="I65" t="n">
        <v>2</v>
      </c>
      <c r="J65" t="inlineStr">
        <is>
          <t>✅ คำตอบที่ถูกต้อง: ข้อ ข. ใช้แก้ซึมเศร้า
🎯 ทำไมข้อนี้ถึงถูก: Diazepam จัดเป็นยากลุ่ม Benzodiazepine มีฤทธิ์คลายกังวล สงบประสาท ช่วยให้นอนหลับ ต้านอาการชัก และคลายกล้ามเนื้อ แต่ไม่มีฤทธิ์ต้านอาการซึมเศร้า (Antidepressant) และการใช้ระยะยาวอาจทำให้อาการซึมเศร้าแย่ลงได้
🔍 ข้ออื่นผิดเพราะอะไร:
• ข้อ ก. ใช้นำก่อนสลบ: เป็นข้อบ่งใช้ที่ถูกต้อง (Pre-anesthetic medication) เพื่อคลายกังวลและทำให้ผู้ป่วยสงบก่อนผ่าตัด
• ข้อ ค. ใช้ในโรคชักที่มีอาการรุนแรง: เป็นข้อบ่งใช้หลักของ Diazepam โดยเฉพาะการฉีดเข้าหลอดเลือดดำใน Status epilepticus
• ข้อ ง. ใช้ในคนนอนหลับยาก: เป็นข้อบ่งใช้สำหรับอาการนอนไม่หลับระยะสั้น (Short-term management of insomnia)
• ข้อ จ. ใช้เป็นยาคลายกล้ามเนื้อ: เป็นข้อบ่งใช้ที่ถูกต้องของ Diazepam ในการรักษา Muscle spasm</t>
        </is>
      </c>
      <c r="L65" t="inlineStr">
        <is>
          <t>Sedative-Hypnotics</t>
        </is>
      </c>
      <c r="M65" t="inlineStr">
        <is>
          <t>Clinic</t>
        </is>
      </c>
      <c r="N65" t="inlineStr">
        <is>
          <t>ข้อ 7 ข้อสอบย้อนหลังปี 2556 Pharma Plus เล่มม่วง 2</t>
        </is>
      </c>
      <c r="O65" t="inlineStr">
        <is>
          <t>ข้อสอบเก่า</t>
        </is>
      </c>
    </row>
    <row r="66" ht="13.2" customHeight="1" s="49">
      <c r="A66" t="n">
        <v>64</v>
      </c>
      <c r="B66" t="inlineStr">
        <is>
          <t>สถานการณ์ที่ 2
ผู้หญิงนอนไม่หลับกว่าจะนอนหลับยาก
ทำไมต้องหลีกเลี่ยงการให้ diazepam ร่วมกับ alcohol [RECONSTRUCTED: ปรับแต่งและเติมเต็มบริบทโจทย์และตัวเลือกเพื่อความสมบูรณ์]</t>
        </is>
      </c>
      <c r="D66" t="inlineStr">
        <is>
          <t>ทำให้เกิด Synergistic CNS and respiratory depression อย่างรุนแรงจนถึงแก่ชีวิต</t>
        </is>
      </c>
      <c r="E66" t="inlineStr">
        <is>
          <t>ทำให้ระดับยา Diazepam ลดลงอย่างรวดเร็ว</t>
        </is>
      </c>
      <c r="F66" t="inlineStr">
        <is>
          <t>ทำให้เกิดภาวะไตวายเฉียบพลันจาก rhabdomyolysis</t>
        </is>
      </c>
      <c r="G66" t="inlineStr">
        <is>
          <t>ทำให้เกิด Hypertensive crisis</t>
        </is>
      </c>
      <c r="H66" t="inlineStr">
        <is>
          <t>ทำให้เกิด Aplastic anemia</t>
        </is>
      </c>
      <c r="I66" t="n">
        <v>1</v>
      </c>
      <c r="J66" t="inlineStr">
        <is>
          <t>✅ คำตอบที่ถูกต้อง: ข้อ ก. ทำให้เกิด Synergistic CNS and respiratory depression อย่างรุนแรงจนถึงแก่ชีวิต
🎯 ทำไมข้อนี้ถึงถูก: แอลกอฮอล์และ Diazepam ออกฤทธิ์เสริมกันที่ระบบประสาทส่วนกลางผ่าน GABA_A receptor (Pharmacodynamic synergism) ทำให้เกิดภาวะกดประสาทส่วนกลางอย่างรุนแรง กดการหายใจ โคม่า และอาจเสียชีวิตได้
🔍 ข้ออื่นผิดเพราะอะไร:
• ข้อ ข. ทำให้ระดับยา Diazepam ลดลงอย่างรวดเร็ว: แอลกอฮอล์ในระยะเฉียบพลันกลับยับยั้งเอนไซม์ CYP ทำให้ระดับยา Diazepam เพิ่มสูงขึ้น
• ข้อ ค. ทำให้เกิดภาวะไตวายเฉียบพลันจาก rhabdomyolysis: ไม่ใช่อันตรกิริยาที่จำเพาะหลักระหว่าง BZD กับแอลกอฮอล์
• ข้อ ง. ทำให้เกิด Hypertensive crisis: อันตรกิริยานี้พบในการใช้ MAO inhibitors ร่วมกับอาหารที่มี Tyramine สูง
• ข้อ จ. ทำให้เกิด Aplastic anemia: ไม่ใช่อันตรกิริยาระหว่าง Diazepam กับแอลกอฮอล์</t>
        </is>
      </c>
      <c r="L66" t="inlineStr">
        <is>
          <t>Sedative-Hypnotics</t>
        </is>
      </c>
      <c r="M66" t="inlineStr">
        <is>
          <t>Clinic</t>
        </is>
      </c>
      <c r="N66" t="inlineStr">
        <is>
          <t>ข้อ 9 ข้อสอบย้อนหลังปี 2556 Pharma Plus เล่มม่วง 2</t>
        </is>
      </c>
      <c r="O66" t="inlineStr">
        <is>
          <t>ข้อสอบเก่า</t>
        </is>
      </c>
    </row>
    <row r="67" ht="13.2" customHeight="1" s="49">
      <c r="A67" t="n">
        <v>65</v>
      </c>
      <c r="B67" t="inlineStr">
        <is>
          <t>สถานการณ์ที่ 2
ผู้หญิงนอนไม่หลับกว่าจะนอนหลับยาก
หากมีการหยุดใช้ยา diazepam ทันที จะเกิดอาการอะไรขึ้น [RECONSTRUCTED: ปรับแต่งและเติมเต็มบริบทโจทย์และตัวเลือกเพื่อความสมบูรณ์]</t>
        </is>
      </c>
      <c r="D67" t="inlineStr">
        <is>
          <t>Rebound insomnia, severe anxiety, tremor และอาการชัก (Withdrawal syndrome)</t>
        </is>
      </c>
      <c r="E67" t="inlineStr">
        <is>
          <t>ง่วงซึมตลอดเวลา (Prolonged sedation)</t>
        </is>
      </c>
      <c r="F67" t="inlineStr">
        <is>
          <t>Extrapyramidal symptoms (EPS) รุนแรง</t>
        </is>
      </c>
      <c r="G67" t="inlineStr">
        <is>
          <t>Hypoglycemia</t>
        </is>
      </c>
      <c r="H67" t="inlineStr">
        <is>
          <t>Urinary retention</t>
        </is>
      </c>
      <c r="I67" t="n">
        <v>1</v>
      </c>
      <c r="J67" t="inlineStr">
        <is>
          <t>✅ คำตอบที่ถูกต้อง: ข้อ ก. Rebound insomnia, severe anxiety, tremor และอาการชัก (Withdrawal syndrome)
🎯 ทำไมข้อนี้ถึงถูก: การหยุดใช้ยา Diazepam หรือ BZD อย่างกะทันหันหลังใช้ต่อเนื่อง จะทำให้เกิดภาวะถอนยา (Benzodiazepine withdrawal syndrome) เช่น นอนไม่หลับรุนแรง (Rebound insomnia), วิตกกังวลกระสับกระส่าย, สั่น, หัวใจเต้นเร็ว และอาจเกิดอาการชักที่เป็นอันตรายถึงชีวิต
🔍 ข้ออื่นผิดเพราะอะไร:
• ข้อ ข. ง่วงซึมตลอดเวลา (Prolonged sedation): เป็นอาการข้างเคียงขณะใช้ยาในขนาดสูง ไม่ใช่อาการถอนยา
• ข้อ ค. Extrapyramidal symptoms (EPS) รุนแรง: เป็นอาการข้างเคียงของยากลุ่ม Antipsychotics จากการยับยั้ง Dopamine D2 receptor
• ข้อ ง. Hypoglycemia: ภาวะน้ำตาลในเลือดต่ำเป็นผลข้างเคียงของยารักษาเบาหวานกลุ่ม Sulfonylurea หรือ Insulin
• ข้อ จ. Urinary retention: อาการปัสสาวะคั่งมักเกิดจากยาที่มีฤทธิ์ Anticholinergic สูง</t>
        </is>
      </c>
      <c r="L67" t="inlineStr">
        <is>
          <t>Sedative-Hypnotics</t>
        </is>
      </c>
      <c r="M67" t="inlineStr">
        <is>
          <t>Clinic</t>
        </is>
      </c>
      <c r="N67" t="inlineStr">
        <is>
          <t>ข้อ 10 ข้อสอบย้อนหลังปี 2556 Pharma Plus เล่มม่วง 2</t>
        </is>
      </c>
      <c r="O67" t="inlineStr">
        <is>
          <t>ข้อสอบเก่า</t>
        </is>
      </c>
    </row>
    <row r="68" ht="13.2" customHeight="1" s="49">
      <c r="A68" t="n">
        <v>66</v>
      </c>
      <c r="B68" t="inlineStr">
        <is>
          <t>สถานการณ์ที่ 22
ผู้ป่วยหญิง อายุ 65 ปี มาขอซื้อยานอนหลับ ถือซองยา diazepam 5 mg tab มาด้วย
ยาใดที่ร้านยาสามารถจ่ายได้เพื่อช่วยในการนอนหลับ</t>
        </is>
      </c>
      <c r="D68" t="inlineStr">
        <is>
          <t>Venlafaxine</t>
        </is>
      </c>
      <c r="E68" t="inlineStr">
        <is>
          <t>Amitriptyline</t>
        </is>
      </c>
      <c r="F68" t="inlineStr">
        <is>
          <t>Carbamazepine</t>
        </is>
      </c>
      <c r="G68" t="inlineStr">
        <is>
          <t>Phenobarbital</t>
        </is>
      </c>
      <c r="H68" t="inlineStr">
        <is>
          <t>Fluoxetine</t>
        </is>
      </c>
      <c r="I68" t="n">
        <v>2</v>
      </c>
      <c r="J68" t="inlineStr">
        <is>
          <t>✅ คำตอบที่ถูกต้อง: ข้อ ข. Amitriptyline
🎯 ทำไมข้อนี้ถึงถูก: Amitriptyline เป็นยาต้านซึมเศร้ากลุ่ม Tricyclic Antidepressants (TCAs) จัดเป็น 'ยาอันตราย' ที่สามารถจ่ายได้ในร้านยาแผนปัจจุบันภายใต้การดูแลของเภสัชกร มีคุณสมบัติต้านฮิสตามีน (H1-receptor blockade) เด่นชัดซึ่งทำให้เกิดอาการง่วงซึม จึงนิยมใช้ในขนาดต่ำ (10-25 mg) ช่วยให้นอนหลับในทางเวชปฏิบัติ
🔍 ข้ออื่นผิดเพราะอะไร:
ข้อ ก. Venlafaxine: เป็นยากลุ่ม SNRI ที่มีฤทธิ์กระตุ้นประสาทและอาจทำให้นอนไม่หลับ (insomnia) ไม่นำมาใช้ช่วยนอนหลับ
ข้อ ค. Carbamazepine: เป็นยากันชัก (antiepileptic) ที่มีผลข้างเคียงและดัชนีการรักษาแคบ ไม่ใช่ยานอนหลับ
ข้อ ง. Phenobarbital: จัดเป็นวัตถุออกฤทธิ์ต่อจิตและประสาทประเภท 3 หรือยาควบคุมพิเศษ ห้ามจ่ายในร้านยาทั่วไป
ข้อ จ. Fluoxetine: เป็นยากลุ่ม SSRI ที่มีฤทธิ์ตื่นตัว (activating effect) มักให้รับประทานตอนเช้า ไม่ใช่ยานอนหลับ</t>
        </is>
      </c>
      <c r="L68" t="inlineStr">
        <is>
          <t>Insomnia Pharmacotherapy</t>
        </is>
      </c>
      <c r="M68" t="inlineStr">
        <is>
          <t>Clinic</t>
        </is>
      </c>
      <c r="N68" t="inlineStr">
        <is>
          <t>ข้อ 87 ข้อสอบย้อนหลังปี 2556 Pharma Plus เล่มม่วง 2</t>
        </is>
      </c>
      <c r="O68" t="inlineStr">
        <is>
          <t>ข้อสอบเก่า</t>
        </is>
      </c>
    </row>
    <row r="69" ht="13.2" customHeight="1" s="49">
      <c r="A69" t="n">
        <v>67</v>
      </c>
      <c r="B69" t="inlineStr">
        <is>
          <t>สถานการณ์ที่ 22
ผู้ป่วยหญิง อายุ 65 ปี มาขอซื้อยานอนหลับ ถือซองยา diazepam 5 mg tab มาด้วย
ยา diazepam มีกลไกการออกฤทธิ์อย่างไร</t>
        </is>
      </c>
      <c r="D69" t="inlineStr">
        <is>
          <t>เพิ่ม chloride efflux</t>
        </is>
      </c>
      <c r="E69" t="inlineStr">
        <is>
          <t>เพิ่ม sodium efflux</t>
        </is>
      </c>
      <c r="F69" t="inlineStr">
        <is>
          <t>เพิ่มการทำงานของ GABA</t>
        </is>
      </c>
      <c r="G69" t="inlineStr">
        <is>
          <t>ทำให้เกิด depolarization</t>
        </is>
      </c>
      <c r="H69" t="inlineStr">
        <is>
          <t>เพิ่ม calcium influx</t>
        </is>
      </c>
      <c r="I69" t="n">
        <v>3</v>
      </c>
      <c r="J69" t="inlineStr">
        <is>
          <t>✅ คำตอบที่ถูกต้อง: ข้อ ค. เพิ่มการทำงานของ GABA
🎯 ทำไมข้อนี้ถึงถูก: Diazepam ออกฤทธิ์เป็น allosteric modulator ที่ GABA-A receptor โดยเข้าจับกับ benzodiazepine binding site ทำให้ receptor มีความไวต่อสารสื่อประสาท GABA เพิ่มขึ้น ส่งผลให้ความถี่ในการเปิดของ chloride channel เพิ่มขึ้น (increased frequency of channel opening) เกิด chloride influx และ membrane hyperpolarization นำไปสู่การกดกระแสประสาท
🔍 ข้ออื่นผิดเพราะอะไร:
ข้อ ก. เพิ่ม chloride efflux: ผิด เพราะทิศทางการเคลื่อนที่ของ chloride คือไหลเข้าสู่ภายในเซลล์ (influx) ไม่ใช่ไหลออก (efflux)
ข้อ ข. เพิ่ม sodium efflux: ยาไม่ได้มีกลไกหลักในการขับโซเดียมออกจากเซลล์ประสาท
ข้อ ง. ทำให้เกิด depolarization: Chloride influx ทำให้เกิดภาวะ hyperpolarization ไม่ใช่ depolarization จึงยับยั้งการส่งกระแสประสาท
ข้อ จ. เพิ่ม calcium influx: การเพิ่มแคลเซียมเข้าเซลล์เป็นการกระตุ้นเซลล์ประสาท ซึ่งตรงข้ามกับฤทธิ์กดประสาทของ diazepam</t>
        </is>
      </c>
      <c r="L69" t="inlineStr">
        <is>
          <t>Sedative-Hypnotics Pharmacology</t>
        </is>
      </c>
      <c r="M69" t="inlineStr">
        <is>
          <t>Clinic</t>
        </is>
      </c>
      <c r="N69" t="inlineStr">
        <is>
          <t>ข้อ 89 ข้อสอบย้อนหลังปี 2556 Pharma Plus เล่มม่วง 2</t>
        </is>
      </c>
      <c r="O69" t="inlineStr">
        <is>
          <t>ข้อสอบเก่า</t>
        </is>
      </c>
    </row>
    <row r="70" ht="13.2" customHeight="1" s="49">
      <c r="A70" t="n">
        <v>68</v>
      </c>
      <c r="B70" t="inlineStr">
        <is>
          <t>สถานการณ์ที่ 22
ผู้ป่วยหญิง อายุ 65 ปี มาขอซื้อยานอนหลับ ถือซองยา diazepam 5 mg tab มาด้วย
ยา diazepam ไม่สามารถใช้ได้ในกรณีใดต่อไปนี้</t>
        </is>
      </c>
      <c r="D70" t="inlineStr">
        <is>
          <t>ใช้เป็นยานำก่อนให้ยาสลบ</t>
        </is>
      </c>
      <c r="E70" t="inlineStr">
        <is>
          <t>ใช้ในผู้ป่วยเด็กที่มีอาการชักจากไข้สูง</t>
        </is>
      </c>
      <c r="F70" t="inlineStr">
        <is>
          <t>ผู้ป่วยโรคกระเพาะที่มีภาวะเครียดเรื้อรัง</t>
        </is>
      </c>
      <c r="G70" t="inlineStr">
        <is>
          <t>พนักงานบริษัทมีความวิตกกังวลว่าจะถูกไล่ออกจากงาน</t>
        </is>
      </c>
      <c r="H70" t="inlineStr">
        <is>
          <t>นักศึกษาหญิงมีอาการซึมเศร้าจากการสอบตก</t>
        </is>
      </c>
      <c r="I70" t="n">
        <v>5</v>
      </c>
      <c r="J70" t="inlineStr">
        <is>
          <t>✅ คำตอบที่ถูกต้อง: ข้อ จ. นักศึกษาหญิงมีอาการซึมเศร้าจากการสอบตก
🎯 ทำไมข้อนี้ถึงถูก: Diazepam เป็นยานอนหลับและคลายกังวล ไม่มีฤทธิ์ต้านอาการซึมเศร้า (antidepressant effect) การใช้ยากลุ่ม benzodiazepines เพียงตัวเดียวในผู้ป่วยที่มีภาวะซึมเศร้าเด่นอาจกดอารมณ์ให้ดิ่งลง รบกวนการประเมินอาการ และเพิ่มความเสี่ยงต่อความคิดฆ่าตัวตาย (worsening depression or suicidal ideation)
🔍 ข้ออื่นผิดเพราะอะไร:
ข้อ ก. ใช้เป็นยานำก่อนให้ยาสลบ: เป็นข้อบ่งใช้ที่ได้รับการรับรอง (pre-anesthetic medication เพื่อลดความวิตกกังวลและทำให้สงบ)
ข้อ ข. ใช้ในผู้ป่วยเด็กที่มีอาการชักจากไข้สูง: Diazepam ทั้งทางเส้นเลือดหรือเหน็บทวารหนักเป็นยาหลักในการระงับอาการชักจากไข้สูง (febrile seizures)
ข้อ ค. ผู้ป่วยโรคกระเพาะที่มีภาวะเครียดเรื้อรัง: สามารถใช้ช่วยคลายความวิตกกังวลเพื่อลดกรดจากความเครียดได้ในระยะสั้น
ข้อ ง. พนักงานบริษัทมีความวิตกกังวลว่าจะถูกไล่ออกจากงาน: ความวิตกกังวลเฉียบพลันจากสถานการณ์สามารถใช้ยาคลายกังวลบรรเทาอาการในระยะสั้นได้</t>
        </is>
      </c>
      <c r="L70" t="inlineStr">
        <is>
          <t>Sedative-Hypnotics Contraindications &amp; Precautions</t>
        </is>
      </c>
      <c r="M70" t="inlineStr">
        <is>
          <t>Clinic</t>
        </is>
      </c>
      <c r="N70" t="inlineStr">
        <is>
          <t>ข้อ 90 ข้อสอบย้อนหลังปี 2556 Pharma Plus เล่มม่วง 2</t>
        </is>
      </c>
      <c r="O70" t="inlineStr">
        <is>
          <t>ข้อสอบเก่า</t>
        </is>
      </c>
    </row>
    <row r="71" ht="13.2" customHeight="1" s="49">
      <c r="A71" t="n">
        <v>69</v>
      </c>
      <c r="B71" t="inlineStr">
        <is>
          <t>สถานการณ์ที่ 22
ผู้ป่วยหญิง อายุ 65 ปี มาขอซื้อยานอนหลับ ถือซองยา diazepam 5 mg tab มาด้วย
เพิ่มเติม หากผู้ป่วยมีประวัติดื่มแอลกอฮอล์เป็นประจำ หากผู้ป่วยทานยา diazepam ร่วมด้วยอาจทำให้เกิดผลอย่างไร [RECONSTRUCTED: ปรับจากคำถามเติมคำเป็นปรนัยเพื่อใช้ฝึกทำข้อสอบ]</t>
        </is>
      </c>
      <c r="D71" t="inlineStr">
        <is>
          <t>เพิ่มฤทธิ์กดประสาทส่วนกลางอย่างรุนแรงและกดการหายใจ</t>
        </is>
      </c>
      <c r="E71" t="inlineStr">
        <is>
          <t>ลดการดูดซึมของยา diazepam ทำให้ยาไม่ออกฤทธิ์</t>
        </is>
      </c>
      <c r="F71" t="inlineStr">
        <is>
          <t>เกิดอาการแพ้ยาแบบรุนแรง (Anaphylaxis)</t>
        </is>
      </c>
      <c r="G71" t="inlineStr">
        <is>
          <t>ยับยั้งการกำจัดแอลกอฮอล์ เกิดปฏิกิริยาคล้าย Disulfiram</t>
        </is>
      </c>
      <c r="H71" t="inlineStr">
        <is>
          <t>กระตุ้นประสาททำให้นอนไม่หลับและหัวใจเต้นเร็ว</t>
        </is>
      </c>
      <c r="I71" t="n">
        <v>1</v>
      </c>
      <c r="J71" t="inlineStr">
        <is>
          <t>✅ คำตอบที่ถูกต้อง: ข้อ ก. เพิ่มฤทธิ์กดประสาทส่วนกลางอย่างรุนแรงและกดการหายใจ
🎯 ทำไมข้อนี้ถึงถูก: ทั้ง Diazepam และ Ethanol (แอลกอฮอล์) ออกฤทธิ์เสริมการทำงานของ GABA-A receptor ในระบบประสาทส่วนกลาง เมื่อรับประทานร่วมกันจะเกิดปฏิกิริยาเสริมฤทธิ์แบบ synergistic CNS depression อย่างรุนแรง ทำให้เกิดอาการง่วงซึมอย่างมาก สูญเสียการทรงตัว โคม่า และกดศูนย์ควบคุมการหายใจ (respiratory depression) จนอาจเสียชีวิตได้
🔍 ข้ออื่นผิดเพราะอะไร:
ข้อ ข. ลดการดูดซึมของยา diazepam ทำให้ยาไม่ออกฤทธิ์: แอลกอฮอล์ไม่ได้ลดการดูดซึมของ diazepam แต่กลับเสริมฤทธิ์ของยาในสมอง
ข้อ ค. เกิดอาการแพ้ยาแบบรุนแรง (Anaphylaxis): แอลกอฮอล์ไม่ได้กระตุ้นการแพ้ยาชนิด IgE-mediated anaphylaxis ต่อ diazepam
ข้อ ง. ยับยั้งการกำจัดแอลกอฮอล์ เกิดปฏิกิริยาคล้าย Disulfiram: Diazepam ไม่ได้ยับยั้งเอนไซม์ aldehyde dehydrogenase จึงไม่ทำให้เกิด disulfiram-like reaction
ข้อ จ. กระตุ้นประสาททำให้นอนไม่หลับและหัวใจเต้นเร็ว: แอลกอฮอล์และ diazepam เป็นสารกดประสาททั้งคู่ จึงไม่เกิดการกระตุ้นประสาท</t>
        </is>
      </c>
      <c r="L71" t="inlineStr">
        <is>
          <t>Drug Interactions &amp; Central Nervous System Depressants</t>
        </is>
      </c>
      <c r="M71" t="inlineStr">
        <is>
          <t>Clinic</t>
        </is>
      </c>
      <c r="N71" t="inlineStr">
        <is>
          <t>ข้อ 92 ข้อสอบย้อนหลังปี 2556 Pharma Plus เล่มม่วง 2</t>
        </is>
      </c>
      <c r="O71" t="inlineStr">
        <is>
          <t>ข้อสอบเก่า</t>
        </is>
      </c>
    </row>
    <row r="72" ht="13.2" customHeight="1" s="49">
      <c r="A72" t="n">
        <v>70</v>
      </c>
      <c r="B72" t="inlineStr">
        <is>
          <t>สถานการณ์ที่ 22
ผู้ป่วยหญิง อายุ 65 ปี มาขอซื้อยานอนหลับ ถือซองยา diazepam 5 mg tab มาด้วย
เพิ่มเติม Antidote ของยา diazepam คือ [RECONSTRUCTED: ปรับจากคำถามเติมคำเป็นปรนัยเพื่อใช้ฝึกทำข้อสอบ]</t>
        </is>
      </c>
      <c r="D72" t="inlineStr">
        <is>
          <t>Naloxone</t>
        </is>
      </c>
      <c r="E72" t="inlineStr">
        <is>
          <t>Flumazenil</t>
        </is>
      </c>
      <c r="F72" t="inlineStr">
        <is>
          <t>Atropine</t>
        </is>
      </c>
      <c r="G72" t="inlineStr">
        <is>
          <t>N-acetylcysteine</t>
        </is>
      </c>
      <c r="H72" t="inlineStr">
        <is>
          <t>Deferoxamine</t>
        </is>
      </c>
      <c r="I72" t="n">
        <v>2</v>
      </c>
      <c r="J72" t="inlineStr">
        <is>
          <t>✅ คำตอบที่ถูกต้อง: ข้อ ข. Flumazenil
🎯 ทำไมข้อนี้ถึงถูก: Flumazenil เป็น specific benzodiazepine receptor antagonist ที่เข้าแย่งจับกับตำแหน่ง benzodiazepine binding site บน GABA-A receptor แบบ competitive inhibition จึงสามารถต้านฤทธิ์กดประสาทและฤทธิ์กดการหายใจจากภาวะเป็นพิษของ diazepam ได้อย่างจำเพาะเจาะจง
🔍 ข้ออื่นผิดเพราะอะไร:
ข้อ ก. Naloxone: เป็น opioid receptor antagonist ใช้เป็นยาแก้พิษสำหรับสารกลุ่มมอร์ฟีนและโอปิออยด์เกินขนาด
ข้อ ค. Atropine: เป็น antimuscarinic agent ใช้รักษาภาวะเป็นพิษจากสารเคมีกำจัดแมลงกลุ่ม organophosphates หรือ carbamates
ข้อ ง. N-acetylcysteine: สารตั้งต้นกลูตาไธโอน ใช้เป็น antidote สำหรับ paracetamol overdose
ข้อ จ. Deferoxamine: เป็น chelating agent สำหรับแก้ภาวะพิษจากธาตุเหล็กเกินขนาด</t>
        </is>
      </c>
      <c r="L72" t="inlineStr">
        <is>
          <t>Clinical Toxicology &amp; Specific Antidotes</t>
        </is>
      </c>
      <c r="M72" t="inlineStr">
        <is>
          <t>Clinic</t>
        </is>
      </c>
      <c r="N72" t="inlineStr">
        <is>
          <t>ข้อ 93 ข้อสอบย้อนหลังปี 2556 Pharma Plus เล่มม่วง 2</t>
        </is>
      </c>
      <c r="O72" t="inlineStr">
        <is>
          <t>ข้อสอบเก่า</t>
        </is>
      </c>
    </row>
    <row r="73" ht="13.2" customHeight="1" s="49">
      <c r="A73" t="n">
        <v>71</v>
      </c>
      <c r="B73" t="inlineStr">
        <is>
          <t>สถานการณ์ที่ 22
ผู้ป่วยหญิง อายุ 65 ปี มาขอซื้อยานอนหลับ ถือซองยา diazepam 5 mg tab มาด้วย
เพิ่มเติม อาการถอนยาของยา diazepam คือ [RECONSTRUCTED: ปรับจากคำถามเติมคำเป็นปรนัยเพื่อใช้ฝึกทำข้อสอบ]</t>
        </is>
      </c>
      <c r="D73" t="inlineStr">
        <is>
          <t>กดการหายใจ โคม่า รูม่านตาหดเล็ก</t>
        </is>
      </c>
      <c r="E73" t="inlineStr">
        <is>
          <t>ปากแห้ง ตาพร่า ท้องผูก ปัสสาวะคั่ง</t>
        </is>
      </c>
      <c r="F73" t="inlineStr">
        <is>
          <t>นอนไม่หลับ วิตกกังวล สั่น กระสับกระส่าย ชัก</t>
        </is>
      </c>
      <c r="G73" t="inlineStr">
        <is>
          <t>ง่วงซึม อ่อนเพลีย เดินเซ</t>
        </is>
      </c>
      <c r="H73" t="inlineStr">
        <is>
          <t>เบื่ออาหาร คลื่นไส้ น้ำหนักลด</t>
        </is>
      </c>
      <c r="I73" t="n">
        <v>3</v>
      </c>
      <c r="J73" t="inlineStr">
        <is>
          <t>✅ คำตอบที่ถูกต้อง: ข้อ ค. นอนไม่หลับ วิตกกังวล สั่น กระสับกระส่าย ชัก
🎯 ทำไมข้อนี้ถึงถูก: การหยุดยา diazepam อย่างกะทันหันหลังใช้ต่อเนื่องเป็นเวลานานจะเกิดภาวะถอนยา (benzodiazepine withdrawal syndrome) อันเนื่องมาจากภาวะ rebound hyperactivity ของระบบประสาทส่วนกลาง ได้แก่ อาการนอนไม่หลับอย่างรุนแรง (rebound insomnia), วิตกกังวลสูง (anxiety), หงุดหงิดกระสับกระส่าย, มือสั่น, หัวใจเต้นเร็ว และในรายที่รุนแรงอาจเกิดอาการชัก (withdrawal seizures) และ delirium tremens
🔍 ข้ออื่นผิดเพราะอะไร:
ข้อ ก. กดการหายใจ โคม่า รูม่านตาหดเล็ก: เป็น triad อาการพิษเฉียบพลันของยากลุ่ม opioid overdose (opioid toxidrome)
ข้อ ข. ปากแห้ง ตาพร่า ท้องผูก ปัสสาวะคั่ง: เป็นอาการของ anticholinergic toxidrome
ข้อ ง. ง่วงซึม อ่อนเพลีย เดินเซ: เป็นผลข้างเคียงหรือพิษเฉียบพลันจากยา diazepam ขณะได้รับยา ไม่ใช่อาการถอนยา
ข้อ จ. เบื่ออาหาร คลื่นไส้ น้ำหนักลด: อาการทั่วไปที่ไม่จำเพาะเจาะจงต่อภาวะถอนยานอนหลับกลุ่มเบนโซไดอะซีปีน</t>
        </is>
      </c>
      <c r="L73" t="inlineStr">
        <is>
          <t>Substance Dependence &amp; Withdrawal</t>
        </is>
      </c>
      <c r="M73" t="inlineStr">
        <is>
          <t>Clinic</t>
        </is>
      </c>
      <c r="N73" t="inlineStr">
        <is>
          <t>ข้อ 94 ข้อสอบย้อนหลังปี 2556 Pharma Plus เล่มม่วง 2</t>
        </is>
      </c>
      <c r="O73" t="inlineStr">
        <is>
          <t>ข้อสอบเก่า</t>
        </is>
      </c>
    </row>
    <row r="74" ht="13.2" customHeight="1" s="49">
      <c r="A74" s="45" t="inlineStr">
        <is>
          <t>Clinic</t>
        </is>
      </c>
      <c r="B74" s="45" t="inlineStr">
        <is>
          <t>Parkinson Disease</t>
        </is>
      </c>
      <c r="C74" s="45" t="inlineStr">
        <is>
          <t>Pathophysiology and Dopaminergic Pathways</t>
        </is>
      </c>
      <c r="D74" s="45" t="inlineStr">
        <is>
          <t>[สถานการณ์ที่ 10] ผู้ป่วยชายไทย อายุ 62 ปี ได้รับการวินิจฉัยว่าเป็นโรค Parkinson disease และได้รับยา levodopa/benserazide (250/125) 1 x 3 pc
คำถาม: Parkinson disease เป็นความผิดปกติของสมองส่วนใด</t>
        </is>
      </c>
      <c r="E74" s="45" t="inlineStr">
        <is>
          <t>Mesolimbic tract</t>
        </is>
      </c>
      <c r="F74" s="45" t="inlineStr">
        <is>
          <t>Mesocortical tract</t>
        </is>
      </c>
      <c r="G74" s="45" t="inlineStr">
        <is>
          <t>Nigrostriatal tract</t>
        </is>
      </c>
      <c r="H74" s="45" t="inlineStr">
        <is>
          <t>Tuberolinfundibular tract</t>
        </is>
      </c>
      <c r="I74" s="45" t="inlineStr">
        <is>
          <t>Vestibulospinal tract</t>
        </is>
      </c>
      <c r="J74" s="57" t="inlineStr">
        <is>
          <t>ค</t>
        </is>
      </c>
      <c r="K74" s="45" t="inlineStr">
        <is>
          <t xml:space="preserve">✅ คำตอบที่ถูกต้อง: ข้อ ค. Nigrostriatal tract
🎯 ทำไมข้อนี้ถึงถูก: 
🔍 ข้ออื่นผิดเพราะอะไร:
</t>
        </is>
      </c>
      <c r="L74" s="57" t="inlineStr">
        <is>
          <t>ข้อสอบเก่า</t>
        </is>
      </c>
      <c r="M74" s="45" t="inlineStr">
        <is>
          <t>[SOURCE: Pharma Plus เล่มม่วง 2 - ข้อสอบย้อนหลังปี 2557 วันแรก ข้อ 71]</t>
        </is>
      </c>
    </row>
    <row r="75" ht="13.2" customHeight="1" s="49">
      <c r="A75" s="45" t="inlineStr">
        <is>
          <t>Clinic</t>
        </is>
      </c>
      <c r="B75" s="45" t="inlineStr">
        <is>
          <t>Parkinson Disease</t>
        </is>
      </c>
      <c r="C75" s="45" t="inlineStr">
        <is>
          <t>Clinical Manifestations and Motor Symptoms</t>
        </is>
      </c>
      <c r="D75" s="45" t="inlineStr">
        <is>
          <t>[สถานการณ์ที่ 10] ผู้ป่วยชายไทย อายุ 62 ปี ได้รับการวินิจฉัยว่าเป็นโรค Parkinson disease และได้รับยา levodopa/benserazide (250/125) 1 x 3 pc
คำถาม: ข้อใดไม่ใช่ขอาการแสดงของผู้ป่วย Parkinson disease</t>
        </is>
      </c>
      <c r="E75" s="45" t="inlineStr">
        <is>
          <t>Hypertension</t>
        </is>
      </c>
      <c r="F75" s="45" t="inlineStr">
        <is>
          <t>Resting tremor</t>
        </is>
      </c>
      <c r="G75" s="45" t="inlineStr">
        <is>
          <t>Impaired balance</t>
        </is>
      </c>
      <c r="H75" s="45" t="inlineStr">
        <is>
          <t>Slowness of movement</t>
        </is>
      </c>
      <c r="I75" s="45" t="inlineStr">
        <is>
          <t>Stiffness to limb movement</t>
        </is>
      </c>
      <c r="J75" s="57" t="inlineStr">
        <is>
          <t>ก</t>
        </is>
      </c>
      <c r="K75" s="45" t="inlineStr">
        <is>
          <t xml:space="preserve">✅ คำตอบที่ถูกต้อง: ข้อ ก. Hypertension
🎯 ทำไมข้อนี้ถึงถูก: 
🔍 ข้ออื่นผิดเพราะอะไร:
</t>
        </is>
      </c>
      <c r="L75" s="57" t="inlineStr">
        <is>
          <t>ข้อสอบเก่า</t>
        </is>
      </c>
      <c r="M75" s="45" t="inlineStr">
        <is>
          <t>[SOURCE: Pharma Plus เล่มม่วง 2 - ข้อสอบย้อนหลังปี 2557 วันแรก ข้อ 72]</t>
        </is>
      </c>
    </row>
    <row r="76" ht="13.2" customHeight="1" s="49">
      <c r="A76" s="45" t="inlineStr">
        <is>
          <t>Clinic</t>
        </is>
      </c>
      <c r="B76" s="45" t="inlineStr">
        <is>
          <t>Parkinson Disease</t>
        </is>
      </c>
      <c r="C76" s="45" t="inlineStr">
        <is>
          <t>Drug-Nutrient Interactions with Levodopa</t>
        </is>
      </c>
      <c r="D76" s="45" t="inlineStr">
        <is>
          <t>[สถานการณ์ที่ 10] ผู้ป่วยชายไทย อายุ 62 ปี ได้รับการวินิจฉัยว่าเป็นโรค Parkinson disease และได้รับยา levodopa/benserazide (250/125) 1 x 3 pc
คำถาม: ผู้ป่วยรายนี้ไม่ควรรับประทานอาหารในข้อใดพร้อมยา</t>
        </is>
      </c>
      <c r="E76" s="45" t="inlineStr">
        <is>
          <t>สลัดผัก</t>
        </is>
      </c>
      <c r="F76" s="45" t="inlineStr">
        <is>
          <t>เนื้อย่างสเต็ก</t>
        </is>
      </c>
      <c r="G76" s="45" t="inlineStr">
        <is>
          <t>กล้วยบวชชี</t>
        </is>
      </c>
      <c r="H76" s="45" t="inlineStr">
        <is>
          <t>ขนมปังทาแยม</t>
        </is>
      </c>
      <c r="I76" s="45" t="inlineStr">
        <is>
          <t>น้ำส้มคั้น</t>
        </is>
      </c>
      <c r="J76" s="57" t="inlineStr">
        <is>
          <t>ข</t>
        </is>
      </c>
      <c r="K76" s="45" t="inlineStr">
        <is>
          <t xml:space="preserve">✅ คำตอบที่ถูกต้อง: ข้อ ข. เนื้อย่างสเต็ก
🎯 ทำไมข้อนี้ถึงถูก: 
🔍 ข้ออื่นผิดเพราะอะไร:
</t>
        </is>
      </c>
      <c r="L76" s="57" t="inlineStr">
        <is>
          <t>ข้อสอบเก่า</t>
        </is>
      </c>
      <c r="M76" s="45" t="inlineStr">
        <is>
          <t>[SOURCE: Pharma Plus เล่มม่วง 2 - ข้อสอบย้อนหลังปี 2557 วันแรก ข้อ 73]</t>
        </is>
      </c>
    </row>
    <row r="77" ht="13.2" customHeight="1" s="49">
      <c r="A77" s="45" t="inlineStr">
        <is>
          <t>Clinic</t>
        </is>
      </c>
      <c r="B77" s="45" t="inlineStr">
        <is>
          <t>Parkinson Disease</t>
        </is>
      </c>
      <c r="C77" s="45" t="inlineStr">
        <is>
          <t>Levodopa and Pyridoxine Interaction</t>
        </is>
      </c>
      <c r="D77" s="45" t="inlineStr">
        <is>
          <t>[สถานการณ์ที่ 10] ผู้ป่วยชายไทย อายุ 62 ปี ได้รับการวินิจฉัยว่าเป็นโรค Parkinson disease และได้รับยา levodopa/benserazide (250/125) 1 x 3 pc
คำถาม: ผู้ป่วยรายนี้ไม่ควรได้รับวิตามินในข้อใดขนาดสูงร่วมกับยา</t>
        </is>
      </c>
      <c r="E77" s="45" t="inlineStr">
        <is>
          <t>Thiamine</t>
        </is>
      </c>
      <c r="F77" s="45" t="inlineStr">
        <is>
          <t>Riboflavin</t>
        </is>
      </c>
      <c r="G77" s="45" t="inlineStr">
        <is>
          <t>Pyridoxine</t>
        </is>
      </c>
      <c r="H77" s="45" t="inlineStr">
        <is>
          <t>Ascorbic acid</t>
        </is>
      </c>
      <c r="I77" s="45" t="inlineStr">
        <is>
          <t>Mecobalamine</t>
        </is>
      </c>
      <c r="J77" s="57" t="inlineStr">
        <is>
          <t>ค</t>
        </is>
      </c>
      <c r="K77" s="45" t="inlineStr">
        <is>
          <t xml:space="preserve">✅ คำตอบที่ถูกต้อง: ข้อ ค. Pyridoxine
🎯 ทำไมข้อนี้ถึงถูก: 
🔍 ข้ออื่นผิดเพราะอะไร:
</t>
        </is>
      </c>
      <c r="L77" s="57" t="inlineStr">
        <is>
          <t>ข้อสอบเก่า</t>
        </is>
      </c>
      <c r="M77" s="45" t="inlineStr">
        <is>
          <t>[SOURCE: Pharma Plus เล่มม่วง 2 - ข้อสอบย้อนหลังปี 2557 วันแรก ข้อ 74]</t>
        </is>
      </c>
    </row>
    <row r="78" ht="13.2" customHeight="1" s="49">
      <c r="A78" s="45" t="inlineStr">
        <is>
          <t>Clinic</t>
        </is>
      </c>
      <c r="B78" s="45" t="inlineStr">
        <is>
          <t>Movement Disorders</t>
        </is>
      </c>
      <c r="C78" s="45" t="inlineStr">
        <is>
          <t>Drug-Induced Parkinsonism (DIP)</t>
        </is>
      </c>
      <c r="D78" s="45" t="inlineStr">
        <is>
          <t>ยาใดต่อไปนี้ มีโอกาสทำให้เกิด Parkinsonism ได้มากที่สุด</t>
        </is>
      </c>
      <c r="E78" s="45" t="inlineStr">
        <is>
          <t>Risperidone</t>
        </is>
      </c>
      <c r="F78" s="45" t="inlineStr">
        <is>
          <t>Haloperidol</t>
        </is>
      </c>
      <c r="G78" s="45" t="inlineStr">
        <is>
          <t>Clozapine</t>
        </is>
      </c>
      <c r="H78" s="45" t="inlineStr">
        <is>
          <t>Trihexyphenidyl</t>
        </is>
      </c>
      <c r="I78" s="45" t="inlineStr">
        <is>
          <t>Ziprasidone</t>
        </is>
      </c>
      <c r="J78" s="57" t="inlineStr">
        <is>
          <t>ข</t>
        </is>
      </c>
      <c r="K78" s="45" t="inlineStr">
        <is>
          <t xml:space="preserve">✅ คำตอบที่ถูกต้อง: ข้อ ข. Haloperidol
🎯 ทำไมข้อนี้ถึงถูก: 
🔍 ข้ออื่นผิดเพราะอะไร:
</t>
        </is>
      </c>
      <c r="L78" s="57" t="inlineStr">
        <is>
          <t>ข้อสอบเก่า</t>
        </is>
      </c>
      <c r="M78" s="45" t="inlineStr">
        <is>
          <t>[SOURCE: Pharma Plus เล่มม่วง 2 - ข้อสอบย้อนหลังปี 2557 วันแรก ข้อ 75]</t>
        </is>
      </c>
    </row>
    <row r="79" ht="13.2" customHeight="1" s="49">
      <c r="A79" s="45" t="inlineStr">
        <is>
          <t>Clinic</t>
        </is>
      </c>
      <c r="B79" s="45" t="inlineStr">
        <is>
          <t>Parkinson Disease</t>
        </is>
      </c>
      <c r="C79" s="45" t="inlineStr">
        <is>
          <t>Management of Motor Fluctuations (Peak-Dose Dyskinesia)</t>
        </is>
      </c>
      <c r="D79" s="45" t="inlineStr">
        <is>
          <t>หลังผู้ป่วยได้รับยา 5 ปี ผู้ป่วยมีอาการเคลื่อนไหวมากขึ้นคล้ายกับการฟ้อนรำ โดยอาการมักจะเกิดขึ้นหลังจากรับประทานยา levodopa/benserazide ไปประมาณ 1-2 ชั่วโมง จะแก้ปัญหา motor fluctuation ในผู้ป่วยรายนี้อย่างไร</t>
        </is>
      </c>
      <c r="E79" s="45" t="inlineStr">
        <is>
          <t>ลดขนาดยา levodopa/benserazide</t>
        </is>
      </c>
      <c r="F79" s="45" t="inlineStr">
        <is>
          <t>เพิ่มยา selegiline</t>
        </is>
      </c>
      <c r="G79" s="45" t="inlineStr">
        <is>
          <t>เพิ่มยา entacapone</t>
        </is>
      </c>
      <c r="H79" s="45" t="inlineStr">
        <is>
          <t>เพิ่มยา Pramipexole</t>
        </is>
      </c>
      <c r="I79" s="45" t="inlineStr">
        <is>
          <t>เพิ่มยา Benztropine</t>
        </is>
      </c>
      <c r="J79" s="57" t="inlineStr">
        <is>
          <t>ก</t>
        </is>
      </c>
      <c r="K79" s="45" t="inlineStr">
        <is>
          <t xml:space="preserve">✅ คำตอบที่ถูกต้อง: ข้อ ก. ลดขนาดยา levodopa/benserazide
🎯 ทำไมข้อนี้ถึงถูก: 
🔍 ข้ออื่นผิดเพราะอะไร:
</t>
        </is>
      </c>
      <c r="L79" s="57" t="inlineStr">
        <is>
          <t>ข้อสอบเก่า</t>
        </is>
      </c>
      <c r="M79" s="45" t="inlineStr">
        <is>
          <t>[SOURCE: Pharma Plus เล่มม่วง 2 - ข้อสอบย้อนหลังปี 2557 วันแรก ข้อ 76]</t>
        </is>
      </c>
    </row>
    <row r="80" ht="24" customHeight="1" s="49">
      <c r="A80" s="62" t="n">
        <v>72</v>
      </c>
      <c r="B80" s="62" t="inlineStr">
        <is>
          <t>ข้อสอบเก่า</t>
        </is>
      </c>
      <c r="C80" s="62" t="inlineStr">
        <is>
          <t>2558</t>
        </is>
      </c>
      <c r="D80" s="62" t="inlineStr">
        <is>
          <t>Clinic</t>
        </is>
      </c>
      <c r="E80" s="78" t="inlineStr">
        <is>
          <t>Parkinson Disease</t>
        </is>
      </c>
      <c r="F80" s="78" t="inlineStr">
        <is>
          <t>Role of peripheral decarboxylase inhibitors</t>
        </is>
      </c>
      <c r="G80" s="78" t="inlineStr">
        <is>
          <t>[กรณีศึกษา 2]
ผู้ป่วยพาร์กินสันได้รับยา levodopa+benserazide และ trihexyphenidyl มา 3 ปี มีอาการตอนกลางคืนต้องลุกขึ้นมาสั่น นอนไม่ได้
คำถาม: ให้ benzeraside เพื่ออะไร</t>
        </is>
      </c>
      <c r="H80" s="78" t="inlineStr">
        <is>
          <t>ลดอาการคลื่นไส้อาเจียน</t>
        </is>
      </c>
      <c r="I80" s="78" t="inlineStr">
        <is>
          <t>ลดการขับออกของ L-dopa ทางไต</t>
        </is>
      </c>
      <c r="J80" s="78" t="inlineStr">
        <is>
          <t>เพิ่มการขับออกของ L-dopa ทางไต</t>
        </is>
      </c>
      <c r="K80" s="78" t="inlineStr">
        <is>
          <t>ลดการทำลาย levodopa ในสมอง</t>
        </is>
      </c>
      <c r="L80" s="78" t="inlineStr">
        <is>
          <t>ทำให้ levodopa ผ่าน BBB น้อยลง</t>
        </is>
      </c>
      <c r="M80" s="62" t="inlineStr">
        <is>
          <t>ก</t>
        </is>
      </c>
      <c r="N80" s="78" t="inlineStr">
        <is>
          <t xml:space="preserve">✅ คำตอบที่ถูกต้อง: ข้อ ก. ลดอาการคลื่นไส้อาเจียน
🎯 ทำไมข้อนี้ถึงถูก:
🔍 ข้ออื่นผิดเพราะอะไร:
</t>
        </is>
      </c>
      <c r="O80" s="78" t="inlineStr">
        <is>
          <t>[SOURCE: Pharma Plus เล่มม่วง 2 - ข้อสอบย้อนหลังปี 2558 วันที่ 1 ข้อ 10]</t>
        </is>
      </c>
    </row>
    <row r="81" ht="24" customHeight="1" s="49">
      <c r="A81" s="62" t="n">
        <v>73</v>
      </c>
      <c r="B81" s="62" t="inlineStr">
        <is>
          <t>ข้อสอบเก่า</t>
        </is>
      </c>
      <c r="C81" s="62" t="inlineStr">
        <is>
          <t>2558</t>
        </is>
      </c>
      <c r="D81" s="62" t="inlineStr">
        <is>
          <t>Clinic</t>
        </is>
      </c>
      <c r="E81" s="78" t="inlineStr">
        <is>
          <t>Parkinson Disease</t>
        </is>
      </c>
      <c r="F81" s="78" t="inlineStr">
        <is>
          <t>Motor fluctuations and wearing-off phenomenon</t>
        </is>
      </c>
      <c r="G81" s="78" t="inlineStr">
        <is>
          <t>[กรณีศึกษา 2]
ผู้ป่วยพาร์กินสันได้รับยา levodopa+benserazide และ trihexyphenidyl มา 3 ปี มีอาการตอนกลางคืนต้องลุกขึ้นมาสั่น นอนไม่ได้
คำถาม: ผู้ป่วยมาโรงพยาบาลวันนี้เนื่องจาก</t>
        </is>
      </c>
      <c r="H81" s="78" t="inlineStr">
        <is>
          <t>เกิด DI ระหว่าง levodopa กับ benzeraside</t>
        </is>
      </c>
      <c r="I81" s="78" t="inlineStr">
        <is>
          <t>Levodopa ออกฤทธิ์สั้นลง</t>
        </is>
      </c>
      <c r="J81" s="78" t="inlineStr">
        <is>
          <t>ทนอาการข้างเคียงของ L-dopa ไม่ได้</t>
        </is>
      </c>
      <c r="K81" s="78" t="inlineStr">
        <is>
          <t>ยา levodopa ไม่ได้ผลในการรักษา</t>
        </is>
      </c>
      <c r="L81" s="78" t="inlineStr">
        <is>
          <t>ทนอาการข้างเคียงของ trihexyphenidyl ไม่ได้</t>
        </is>
      </c>
      <c r="M81" s="62" t="inlineStr">
        <is>
          <t>ข</t>
        </is>
      </c>
      <c r="N81" s="78" t="inlineStr">
        <is>
          <t xml:space="preserve">✅ คำตอบที่ถูกต้อง: ข้อ ข. Levodopa ออกฤทธิ์สั้นลง
🎯 ทำไมข้อนี้ถึงถูก:
🔍 ข้ออื่นผิดเพราะอะไร:
</t>
        </is>
      </c>
      <c r="O81" s="78" t="inlineStr">
        <is>
          <t>[SOURCE: Pharma Plus เล่มม่วง 2 - ข้อสอบย้อนหลังปี 2558 วันที่ 1 ข้อ 11]</t>
        </is>
      </c>
    </row>
    <row r="82" ht="24" customHeight="1" s="49">
      <c r="A82" s="62" t="n">
        <v>74</v>
      </c>
      <c r="B82" s="62" t="inlineStr">
        <is>
          <t>ข้อสอบเก่า</t>
        </is>
      </c>
      <c r="C82" s="62" t="inlineStr">
        <is>
          <t>2558</t>
        </is>
      </c>
      <c r="D82" s="62" t="inlineStr">
        <is>
          <t>Clinic</t>
        </is>
      </c>
      <c r="E82" s="78" t="inlineStr">
        <is>
          <t>Parkinson Disease</t>
        </is>
      </c>
      <c r="F82" s="78" t="inlineStr">
        <is>
          <t>Management of wearing-off and nocturnal symptoms</t>
        </is>
      </c>
      <c r="G82" s="78" t="inlineStr">
        <is>
          <t>[กรณีศึกษา 2]
ผู้ป่วยพาร์กินสันได้รับยา levodopa+benserazide และ trihexyphenidyl มา 3 ปี มีอาการตอนกลางคืนต้องลุกขึ้นมาสั่น นอนไม่ได้
คำถาม: ต้องปรับการรักษาอย่างไรในผู้ป่วยรายนี้</t>
        </is>
      </c>
      <c r="H82" s="78" t="inlineStr">
        <is>
          <t>เพิ่มขนาดยา L-dopa</t>
        </is>
      </c>
      <c r="I82" s="78" t="inlineStr">
        <is>
          <t>เพิ่มขนาดยา trihexyphenidyl</t>
        </is>
      </c>
      <c r="J82" s="78" t="inlineStr">
        <is>
          <t>ลดขนาดยา L-dopa ลง</t>
        </is>
      </c>
      <c r="K82" s="78" t="inlineStr">
        <is>
          <t>เปลี่ยนเป็น L-dopa/benserazide dispersible tablet</t>
        </is>
      </c>
      <c r="L82" s="78" t="inlineStr">
        <is>
          <t>เปลี่ยนเป็น L-dopa/benserazide sustained releasing</t>
        </is>
      </c>
      <c r="M82" s="62" t="inlineStr">
        <is>
          <t>จ</t>
        </is>
      </c>
      <c r="N82" s="78" t="inlineStr">
        <is>
          <t xml:space="preserve">✅ คำตอบที่ถูกต้อง: ข้อ จ. เปลี่ยนเป็น L-dopa/benserazide sustained releasing
🎯 ทำไมข้อนี้ถึงถูก:
🔍 ข้ออื่นผิดเพราะอะไร:
</t>
        </is>
      </c>
      <c r="O82" s="78" t="inlineStr">
        <is>
          <t>[SOURCE: Pharma Plus เล่มม่วง 2 - ข้อสอบย้อนหลังปี 2558 วันที่ 1 ข้อ 12]</t>
        </is>
      </c>
    </row>
    <row r="83" ht="24" customHeight="1" s="49">
      <c r="A83" s="62" t="n">
        <v>75</v>
      </c>
      <c r="B83" s="62" t="inlineStr">
        <is>
          <t>ข้อสอบเก่า</t>
        </is>
      </c>
      <c r="C83" s="62" t="inlineStr">
        <is>
          <t>2558</t>
        </is>
      </c>
      <c r="D83" s="62" t="inlineStr">
        <is>
          <t>Clinic</t>
        </is>
      </c>
      <c r="E83" s="78" t="inlineStr">
        <is>
          <t>Parkinson Disease</t>
        </is>
      </c>
      <c r="F83" s="78" t="inlineStr">
        <is>
          <t>Patient counseling on dietary protein interaction</t>
        </is>
      </c>
      <c r="G83" s="78" t="inlineStr">
        <is>
          <t>[กรณีศึกษา 2]
ผู้ป่วยพาร์กินสันได้รับยา levodopa+benserazide และ trihexyphenidyl
คำถาม: ข้อแนะนำการกินยา L-dopa</t>
        </is>
      </c>
      <c r="H83" s="78" t="inlineStr">
        <is>
          <t>กินพร้อมอาหาร</t>
        </is>
      </c>
      <c r="I83" s="78" t="inlineStr">
        <is>
          <t>กินหลังอาหาร</t>
        </is>
      </c>
      <c r="J83" s="78" t="inlineStr">
        <is>
          <t>เลี่ยงการกินยาพร้อมอาหารจำพวกโปรตีนสูง</t>
        </is>
      </c>
      <c r="K83" s="78" t="inlineStr">
        <is>
          <t>กินก่อนนอน</t>
        </is>
      </c>
      <c r="L83" s="78" t="inlineStr">
        <is>
          <t>เลี่ยงการกินพร้อมอาหารไขมันสูง</t>
        </is>
      </c>
      <c r="M83" s="62" t="inlineStr">
        <is>
          <t>ค</t>
        </is>
      </c>
      <c r="N83" s="78" t="inlineStr">
        <is>
          <t xml:space="preserve">✅ คำตอบที่ถูกต้อง: ข้อ ค. เลี่ยงการกินยาพร้อมอาหารจำพวกโปรตีนสูง
🎯 ทำไมข้อนี้ถึงถูก:
🔍 ข้ออื่นผิดเพราะอะไร:
</t>
        </is>
      </c>
      <c r="O83" s="78" t="inlineStr">
        <is>
          <t>[SOURCE: Pharma Plus เล่มม่วง 2 - ข้อสอบย้อนหลังปี 2558 วันที่ 1 ข้อ 14]</t>
        </is>
      </c>
    </row>
    <row r="84" ht="24" customHeight="1" s="49">
      <c r="A84" s="62" t="n">
        <v>76</v>
      </c>
      <c r="B84" s="62" t="inlineStr">
        <is>
          <t>ข้อสอบเก่า</t>
        </is>
      </c>
      <c r="C84" s="62" t="inlineStr">
        <is>
          <t>2558</t>
        </is>
      </c>
      <c r="D84" s="62" t="inlineStr">
        <is>
          <t>Clinic</t>
        </is>
      </c>
      <c r="E84" s="78" t="inlineStr">
        <is>
          <t>Insomnia</t>
        </is>
      </c>
      <c r="F84" s="78" t="inlineStr">
        <is>
          <t>Classification and clinical presentation of chronic insomnia</t>
        </is>
      </c>
      <c r="G84" s="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ผู้ป่วยเป็นโรคนอนไม่หลับแบบไหนมีอาการยังไง</t>
        </is>
      </c>
      <c r="H84" s="78" t="inlineStr">
        <is>
          <t>Short term, difficulty falling asleep</t>
        </is>
      </c>
      <c r="I84" s="78" t="inlineStr">
        <is>
          <t>Short term, difficulty falling asleep, maintaining sleep</t>
        </is>
      </c>
      <c r="J84" s="78" t="inlineStr">
        <is>
          <t>Chronic, difficulty falling asleep</t>
        </is>
      </c>
      <c r="K84" s="78" t="inlineStr">
        <is>
          <t>Chronic, difficulty maintaining sleep</t>
        </is>
      </c>
      <c r="L84" s="78" t="inlineStr">
        <is>
          <t>Chronic, difficulty falling asleep, maintaining sleep</t>
        </is>
      </c>
      <c r="M84" s="62" t="inlineStr">
        <is>
          <t>ค</t>
        </is>
      </c>
      <c r="N84" s="78" t="inlineStr">
        <is>
          <t xml:space="preserve">✅ คำตอบที่ถูกต้อง: ข้อ ค. Chronic, difficulty falling asleep
🎯 ทำไมข้อนี้ถึงถูก:
🔍 ข้ออื่นผิดเพราะอะไร:
</t>
        </is>
      </c>
      <c r="O84" s="78" t="inlineStr">
        <is>
          <t>[SOURCE: Pharma Plus เล่มม่วง 2 - ข้อสอบย้อนหลังปี 2558 วันที่ 2 ข้อ 1]</t>
        </is>
      </c>
    </row>
    <row r="85" ht="24" customHeight="1" s="49">
      <c r="A85" s="62" t="n">
        <v>77</v>
      </c>
      <c r="B85" s="62" t="inlineStr">
        <is>
          <t>ข้อสอบเก่า</t>
        </is>
      </c>
      <c r="C85" s="62" t="inlineStr">
        <is>
          <t>2558</t>
        </is>
      </c>
      <c r="D85" s="62" t="inlineStr">
        <is>
          <t>Clinic</t>
        </is>
      </c>
      <c r="E85" s="78" t="inlineStr">
        <is>
          <t>Insomnia</t>
        </is>
      </c>
      <c r="F85" s="78" t="inlineStr">
        <is>
          <t>Etiology of work-related situational stress insomnia</t>
        </is>
      </c>
      <c r="G85" s="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ข้อใดเป็นสาเหตุหลักที่ทำให้นอนไม่หลับ</t>
        </is>
      </c>
      <c r="H85" s="78" t="inlineStr">
        <is>
          <t>อ้วน</t>
        </is>
      </c>
      <c r="I85" s="78" t="inlineStr">
        <is>
          <t>เศร้าเรื่องพ่อตาย</t>
        </is>
      </c>
      <c r="J85" s="78" t="inlineStr">
        <is>
          <t>กังวลเรื่องแม่ป่วย</t>
        </is>
      </c>
      <c r="K85" s="78" t="inlineStr">
        <is>
          <t>เครียดจากหน้าที่การงาน</t>
        </is>
      </c>
      <c r="L85" s="78" t="inlineStr">
        <is>
          <t>อ้วน</t>
        </is>
      </c>
      <c r="M85" s="62" t="inlineStr">
        <is>
          <t>ง</t>
        </is>
      </c>
      <c r="N85" s="78" t="inlineStr">
        <is>
          <t xml:space="preserve">✅ คำตอบที่ถูกต้อง: ข้อ ง. เครียดจากหน้าที่การงาน
🎯 ทำไมข้อนี้ถึงถูก:
🔍 ข้ออื่นผิดเพราะอะไร:
</t>
        </is>
      </c>
      <c r="O85" s="78" t="inlineStr">
        <is>
          <t>[SOURCE: Pharma Plus เล่มม่วง 2 - ข้อสอบย้อนหลังปี 2558 วันที่ 2 ข้อ 2]</t>
        </is>
      </c>
    </row>
    <row r="86" ht="24" customHeight="1" s="49">
      <c r="A86" s="62" t="n">
        <v>78</v>
      </c>
      <c r="B86" s="62" t="inlineStr">
        <is>
          <t>ข้อสอบเก่า</t>
        </is>
      </c>
      <c r="C86" s="62" t="inlineStr">
        <is>
          <t>2558</t>
        </is>
      </c>
      <c r="D86" s="62" t="inlineStr">
        <is>
          <t>Clinic</t>
        </is>
      </c>
      <c r="E86" s="78" t="inlineStr">
        <is>
          <t>Insomnia</t>
        </is>
      </c>
      <c r="F86" s="78" t="inlineStr">
        <is>
          <t>Non-pharmacological management and sleep hygiene principles</t>
        </is>
      </c>
      <c r="G86" s="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ข้อใดเป็นพฤติกรรมที่ดีของผู้ป่วยต่อการนอนหลับ (sleep hygiene) โดยไม่ใช้ยา</t>
        </is>
      </c>
      <c r="H86" s="78" t="inlineStr">
        <is>
          <t>ดื่มชา</t>
        </is>
      </c>
      <c r="I86" s="78" t="inlineStr">
        <is>
          <t>งีบกลางวัน</t>
        </is>
      </c>
      <c r="J86" s="78" t="inlineStr">
        <is>
          <t>ออกกำลังกายก่อนนอน</t>
        </is>
      </c>
      <c r="K86" s="78" t="inlineStr">
        <is>
          <t>ไม่สูบบุหรี่</t>
        </is>
      </c>
      <c r="L86" s="78" t="inlineStr">
        <is>
          <t>ดื่มไวน์</t>
        </is>
      </c>
      <c r="M86" s="62" t="inlineStr">
        <is>
          <t>ง</t>
        </is>
      </c>
      <c r="N86" s="78" t="inlineStr">
        <is>
          <t xml:space="preserve">✅ คำตอบที่ถูกต้อง: ข้อ ง. ไม่สูบบุหรี่
🎯 ทำไมข้อนี้ถึงถูก:
🔍 ข้ออื่นผิดเพราะอะไร:
</t>
        </is>
      </c>
      <c r="O86" s="78" t="inlineStr">
        <is>
          <t>[SOURCE: Pharma Plus เล่มม่วง 2 - ข้อสอบย้อนหลังปี 2558 วันที่ 2 ข้อ 3]</t>
        </is>
      </c>
    </row>
    <row r="87" ht="24" customHeight="1" s="49">
      <c r="A87" s="62" t="n">
        <v>79</v>
      </c>
      <c r="B87" s="62" t="inlineStr">
        <is>
          <t>ข้อสอบเก่า</t>
        </is>
      </c>
      <c r="C87" s="62" t="inlineStr">
        <is>
          <t>2558</t>
        </is>
      </c>
      <c r="D87" s="62" t="inlineStr">
        <is>
          <t>Clinic</t>
        </is>
      </c>
      <c r="E87" s="78" t="inlineStr">
        <is>
          <t>Insomnia</t>
        </is>
      </c>
      <c r="F87" s="78" t="inlineStr">
        <is>
          <t>Pharmacotherapy for sleep-onset insomnia</t>
        </is>
      </c>
      <c r="G87" s="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ยาใดเหมาะสมสำหรับผู้ป่วยรายนี้</t>
        </is>
      </c>
      <c r="H87" s="78" t="inlineStr">
        <is>
          <t>Melatonin</t>
        </is>
      </c>
      <c r="I87" s="78" t="inlineStr">
        <is>
          <t>Lorazepam</t>
        </is>
      </c>
      <c r="J87" s="78" t="inlineStr">
        <is>
          <t>CPM</t>
        </is>
      </c>
      <c r="K87" s="78" t="inlineStr">
        <is>
          <t>Diazepam</t>
        </is>
      </c>
      <c r="L87" s="78" t="inlineStr">
        <is>
          <t>Nortriptyline</t>
        </is>
      </c>
      <c r="M87" s="62" t="inlineStr">
        <is>
          <t>ค</t>
        </is>
      </c>
      <c r="N87" s="78" t="inlineStr">
        <is>
          <t xml:space="preserve">✅ คำตอบที่ถูกต้อง: ข้อ ค. CPM
🎯 ทำไมข้อนี้ถึงถูก:
🔍 ข้ออื่นผิดเพราะอะไร:
</t>
        </is>
      </c>
      <c r="O87" s="78" t="inlineStr">
        <is>
          <t>[SOURCE: Pharma Plus เล่มม่วง 2 - ข้อสอบย้อนหลังปี 2558 วันที่ 2 ข้อ 4]</t>
        </is>
      </c>
    </row>
    <row r="88" ht="24" customHeight="1" s="49">
      <c r="A88" s="62" t="n">
        <v>80</v>
      </c>
      <c r="B88" s="62" t="inlineStr">
        <is>
          <t>ข้อสอบเก่า</t>
        </is>
      </c>
      <c r="C88" s="62" t="inlineStr">
        <is>
          <t>2558</t>
        </is>
      </c>
      <c r="D88" s="62" t="inlineStr">
        <is>
          <t>Clinic</t>
        </is>
      </c>
      <c r="E88" s="78" t="inlineStr">
        <is>
          <t>Headache Disorders and Migraine Therapy</t>
        </is>
      </c>
      <c r="F88" s="78" t="inlineStr">
        <is>
          <t>Ergot Alkaloid Adverse Effects: Vasoconstriction and Ergotism</t>
        </is>
      </c>
      <c r="G88" s="78"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ข้อใดไม่ใช่ผลข้างเคียงหรืออาการพิษที่เกิดจากยา Ergotamine</t>
        </is>
      </c>
      <c r="H88" s="78" t="inlineStr">
        <is>
          <t>N/V</t>
        </is>
      </c>
      <c r="I88" s="78" t="inlineStr">
        <is>
          <t>Hypotension</t>
        </is>
      </c>
      <c r="J88" s="78" t="inlineStr">
        <is>
          <t>Leg weakness</t>
        </is>
      </c>
      <c r="K88" s="78" t="inlineStr">
        <is>
          <t>Neuropathy</t>
        </is>
      </c>
      <c r="L88" s="78" t="inlineStr">
        <is>
          <t>Headache</t>
        </is>
      </c>
      <c r="M88" s="62" t="inlineStr">
        <is>
          <t>ข</t>
        </is>
      </c>
      <c r="N88" s="78" t="inlineStr">
        <is>
          <t xml:space="preserve">✅ คำตอบที่ถูกต้อง: ข้อ ข. Hypotension
🎯 ทำไมข้อนี้ถึงถูก:
🔍 ข้ออื่นผิดเพราะอะไร:
</t>
        </is>
      </c>
      <c r="O88" s="78" t="inlineStr">
        <is>
          <t>[SOURCE: Pharma Plus เล่มม่วง 2 - ข้อสอบย้อนหลังปี 2558 วันที่ 2 ข้อ 71]</t>
        </is>
      </c>
    </row>
    <row r="89" ht="24" customHeight="1" s="49">
      <c r="A89" s="62" t="n">
        <v>81</v>
      </c>
      <c r="B89" s="62" t="inlineStr">
        <is>
          <t>ข้อสอบเก่า</t>
        </is>
      </c>
      <c r="C89" s="62" t="inlineStr">
        <is>
          <t>2558</t>
        </is>
      </c>
      <c r="D89" s="62" t="inlineStr">
        <is>
          <t>Clinic</t>
        </is>
      </c>
      <c r="E89" s="78" t="inlineStr">
        <is>
          <t>Headache Disorders and Migraine Therapy</t>
        </is>
      </c>
      <c r="F89" s="78" t="inlineStr">
        <is>
          <t>Patient Counseling and Maximum Dosing Limits for Cafergot</t>
        </is>
      </c>
      <c r="G89" s="78"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ข้อใดถูกต้องเกี่ยวกับคำแนะนำการรับประทานยา Cafergot (Ergotamine tartrate 1 mg + Caffeine 100 mg)</t>
        </is>
      </c>
      <c r="H89" s="78" t="inlineStr">
        <is>
          <t>กินหลังอาหารทันที</t>
        </is>
      </c>
      <c r="I89" s="78" t="inlineStr">
        <is>
          <t>กินไม่เกินวันละ 6 เม็ด</t>
        </is>
      </c>
      <c r="J89" s="78" t="inlineStr">
        <is>
          <t>1 เดือนไม่ควรกินเกิน 10 เม็ด</t>
        </is>
      </c>
      <c r="K89" s="78" t="inlineStr">
        <is>
          <t>กินร่วมกับนมเพื่อเพิ่มการดูดซึม</t>
        </is>
      </c>
      <c r="L89" s="78" t="inlineStr">
        <is>
          <t>1 สัปดาห์ไม่ควรกินเกิน 8 เม็ด</t>
        </is>
      </c>
      <c r="M89" s="62" t="inlineStr">
        <is>
          <t>ข</t>
        </is>
      </c>
      <c r="N89" s="78" t="inlineStr">
        <is>
          <t xml:space="preserve">✅ คำตอบที่ถูกต้อง: ข้อ ข. กินไม่เกินวันละ 6 เม็ด
🎯 ทำไมข้อนี้ถึงถูก:
🔍 ข้ออื่นผิดเพราะอะไร:
</t>
        </is>
      </c>
      <c r="O89" s="78" t="inlineStr">
        <is>
          <t>[SOURCE: Pharma Plus เล่มม่วง 2 - ข้อสอบย้อนหลังปี 2558 วันที่ 2 ข้อ 72]</t>
        </is>
      </c>
    </row>
    <row r="90" ht="24" customHeight="1" s="49">
      <c r="A90" s="62" t="n">
        <v>82</v>
      </c>
      <c r="B90" s="62" t="inlineStr">
        <is>
          <t>ข้อสอบเก่า</t>
        </is>
      </c>
      <c r="C90" s="62" t="inlineStr">
        <is>
          <t>2558</t>
        </is>
      </c>
      <c r="D90" s="62" t="inlineStr">
        <is>
          <t>Clinic</t>
        </is>
      </c>
      <c r="E90" s="78" t="inlineStr">
        <is>
          <t>Headache Disorders and Migraine Therapy</t>
        </is>
      </c>
      <c r="F90" s="78" t="inlineStr">
        <is>
          <t>Migraine Prophylaxis in Patients with Comorbid Hypertension (Beta-Blockers)</t>
        </is>
      </c>
      <c r="G90" s="78"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ยาใดมีความเหมาะสมที่สุดสำหรับการใช้ป้องกันไมเกรน (Migraine Prophylaxis) ในผู้ป่วยรายนี้</t>
        </is>
      </c>
      <c r="H90" s="78" t="inlineStr">
        <is>
          <t>Flunarizine</t>
        </is>
      </c>
      <c r="I90" s="78" t="inlineStr">
        <is>
          <t>Amitriptyline</t>
        </is>
      </c>
      <c r="J90" s="78" t="inlineStr">
        <is>
          <t>Valproic acid</t>
        </is>
      </c>
      <c r="K90" s="78" t="inlineStr">
        <is>
          <t>Propranolol</t>
        </is>
      </c>
      <c r="L90" s="78" t="inlineStr">
        <is>
          <t>Diazepam</t>
        </is>
      </c>
      <c r="M90" s="62" t="inlineStr">
        <is>
          <t>ง</t>
        </is>
      </c>
      <c r="N90" s="78" t="inlineStr">
        <is>
          <t xml:space="preserve">✅ คำตอบที่ถูกต้อง: ข้อ ง. Propranolol
🎯 ทำไมข้อนี้ถึงถูก:
🔍 ข้ออื่นผิดเพราะอะไร:
</t>
        </is>
      </c>
      <c r="O90" s="78" t="inlineStr">
        <is>
          <t>[SOURCE: Pharma Plus เล่มม่วง 2 - ข้อสอบย้อนหลังปี 2558 วันที่ 2 ข้อ 73]</t>
        </is>
      </c>
    </row>
    <row r="91" ht="24" customHeight="1" s="49">
      <c r="A91" s="62" t="n">
        <v>83</v>
      </c>
      <c r="B91" s="78" t="inlineStr">
        <is>
          <t>ยาใดไม่ใช้ป้องกันหรือรักษา post herpetic neuralgia</t>
        </is>
      </c>
      <c r="C91" s="62" t="inlineStr"/>
      <c r="D91" s="78" t="inlineStr">
        <is>
          <t>Pregabalin</t>
        </is>
      </c>
      <c r="E91" s="78" t="inlineStr">
        <is>
          <t>Flunarizine</t>
        </is>
      </c>
      <c r="F91" s="78" t="inlineStr">
        <is>
          <t>Gabapentin</t>
        </is>
      </c>
      <c r="G91" s="78" t="inlineStr">
        <is>
          <t>Nortriptyline</t>
        </is>
      </c>
      <c r="H91" s="78" t="inlineStr">
        <is>
          <t>Tramadol HCl</t>
        </is>
      </c>
      <c r="I91" s="62" t="inlineStr">
        <is>
          <t>2</t>
        </is>
      </c>
      <c r="J91" s="78" t="inlineStr">
        <is>
          <t>✅ คำตอบที่ถูกต้อง: ข้อ ข. Flunarizine
🎯 ทำไมข้อนี้ถึงถูก:
Flunarizine เป็น calcium channel blocker ที่มีข้อบ่งใช้หลักในการป้องกัน migraine prophylaxis และรักษา vestibular vertigo ไม่มีข้อบ่งใช้หรือประสิทธิภาพในการรักษาอาการปวดประสาท post-herpetic neuralgia
🔍 ข้ออื่นผิดเพราะอะไร:
• • ข้อ ก.: Pregabalin เป็น first-line medication สำหรับ neuropathic pain รวมถึง post-herpetic neuralgia โดยจับกับ alpha-2-delta subunit ของ calcium channel
• ข้อ ค.: Gabapentin เป็น first-line medication ที่มีหลักฐานทางคลินิกรองรับอย่างชัดเจนในการบรรเทา post-herpetic neuralgia
• ข้อ ง.: Nortriptyline เป็น tricyclic antidepressant (TCA) ซึ่งเป็น first-line option ในการยับยั้งการส่งสัญญาณความเจ็บปวดจากระบบประสาท
• ข้อ จ.: Tramadol HCl เป็น weak opioid และ SNRI ที่ใช้เป็น second/third-line option สำหรับบรรเทาอาการปวดประสาทปานกลางถึงรุนแรง</t>
        </is>
      </c>
      <c r="K91" s="62" t="inlineStr"/>
      <c r="L91" s="78" t="inlineStr">
        <is>
          <t>Neuropathic Pain</t>
        </is>
      </c>
      <c r="M91" s="62" t="inlineStr">
        <is>
          <t>Clinic</t>
        </is>
      </c>
      <c r="N91" s="78" t="inlineStr">
        <is>
          <t>[SOURCE: Pharma Plus เล่มม่วง 2 - ข้อสอบย้อนหลัง PLE-CC1 ปี 2564 วันที่ 1 ข้อ 20]</t>
        </is>
      </c>
      <c r="O91" s="62" t="inlineStr">
        <is>
          <t>ข้อสอบเก่า</t>
        </is>
      </c>
      <c r="P91" s="62" t="inlineStr">
        <is>
          <t>2564</t>
        </is>
      </c>
    </row>
    <row r="92" ht="24" customHeight="1" s="49">
      <c r="A92" s="62" t="n">
        <v>84</v>
      </c>
      <c r="B92" s="78" t="inlineStr">
        <is>
          <t>[เภสัชวิทยาของยา Diazepam]
กลไกการออกฤทธิ์ระดับเซลล์ประสาทของยากลุ่ม Benzodiazepines
คำถาม: Diazepam มีผลต่อสารสื่อประสาทใดมากที่สุด</t>
        </is>
      </c>
      <c r="C92" s="62" t="inlineStr"/>
      <c r="D92" s="78" t="inlineStr">
        <is>
          <t>Glutamate</t>
        </is>
      </c>
      <c r="E92" s="78" t="inlineStr">
        <is>
          <t>Serotonin</t>
        </is>
      </c>
      <c r="F92" s="78" t="inlineStr">
        <is>
          <t>Dopamine</t>
        </is>
      </c>
      <c r="G92" s="78" t="inlineStr">
        <is>
          <t>Norepinephrine</t>
        </is>
      </c>
      <c r="H92" s="78" t="inlineStr">
        <is>
          <t>Gamma aminobutyric acid</t>
        </is>
      </c>
      <c r="I92" s="62" t="inlineStr">
        <is>
          <t>5</t>
        </is>
      </c>
      <c r="J92" s="78" t="inlineStr">
        <is>
          <t>✅ คำตอบที่ถูกต้อง: ข้อ จ. Gamma aminobutyric acid
🎯 ทำไมข้อนี้ถึงถูก:
Diazepam ออกฤทธิ์จับกับ allosteric benzodiazepine binding site บน GABAA receptor complex ส่งผลเพิ่มความถี่ในการเปิดของ chloride ion channels (increases frequency of channel opening) เพื่อเสริมฤทธิ์ของ Gamma-aminobutyric acid (GABA) ซึ่งเป็น inhibitory neurotransmitter หลักในระบบประสาทส่วนกลาง ทำให้เกิด hyperpolarization และยับยั้งการส่งกระแสประสาท
🔍 ข้ออื่นผิดเพราะอะไร:
• ข้อ ก. Glutamate: เป็น excitatory neurotransmitter หลัก ไม่ใช่เป้าหมายที่ diazepam เข้าจับออกฤทธิ์โดยตรง
• ข้อ ข. Serotonin: ควบคุมอารมณ์และการนอนหลับ สัมพันธ์กับยากลุ่ม SSRIs ไม่ใช่ตัวรับหลักของ diazepam
• ข้อ ค. Dopamine: สัมพันธ์กับระบบการเคลื่อนไหวและจิตเภท ซึ่งเป็นเป้าหมายของ antipsychotics
• ข้อ ง. Norepinephrine: สัมพันธ์กับระบบ sympathetic และความตื่นตัว ไม่ใช่ตัวรับเป้าหมายหลักของ benzodiazepines</t>
        </is>
      </c>
      <c r="K92" s="62" t="inlineStr"/>
      <c r="L92" s="78" t="inlineStr">
        <is>
          <t>Neurology &amp; Sedatives</t>
        </is>
      </c>
      <c r="M92" s="62" t="inlineStr">
        <is>
          <t>Clinic</t>
        </is>
      </c>
      <c r="N92" s="78" t="inlineStr">
        <is>
          <t>[SOURCE: Pharma Plus เล่มม่วง 2 - ข้อสอบย้อนหลัง PLE-CC1 ปี 2564 วันที่ 2 ข้อ 36]</t>
        </is>
      </c>
      <c r="O92" s="62" t="inlineStr">
        <is>
          <t>ข้อสอบเก่า</t>
        </is>
      </c>
      <c r="P92" s="62" t="inlineStr">
        <is>
          <t>2564</t>
        </is>
      </c>
    </row>
    <row r="93" ht="24" customHeight="1" s="49">
      <c r="A93" s="62" t="n">
        <v>85</v>
      </c>
      <c r="B93" s="78" t="inlineStr">
        <is>
          <t>[กรณีศึกษา หญิงตั้งครรภ์ ปวดศีรษะข้างเดียว ไมเกรน]
คนไข้เพศหญิง อายุ 23-26 ปี ท้อง ปวดศีรษะข้างเดียว มีคลื่นไส้ อาเจียน ไม่เคยเป็นมาก่อน มาขอซื้อยาที่ร้าน
คำถาม: ห้ามใช้ยาใดในคนท้อง 6 เดือน</t>
        </is>
      </c>
      <c r="C93" s="62" t="inlineStr"/>
      <c r="D93" s="78" t="inlineStr">
        <is>
          <t>Ibuprofen</t>
        </is>
      </c>
      <c r="E93" s="78" t="inlineStr">
        <is>
          <t>Paracetamol</t>
        </is>
      </c>
      <c r="F93" s="78" t="inlineStr">
        <is>
          <t>Ergotamine</t>
        </is>
      </c>
      <c r="G93" s="78" t="inlineStr">
        <is>
          <t>Sumatriptan</t>
        </is>
      </c>
      <c r="H93" s="78" t="inlineStr">
        <is>
          <t>Naproxen</t>
        </is>
      </c>
      <c r="I93" s="62" t="inlineStr">
        <is>
          <t>3</t>
        </is>
      </c>
      <c r="J93" s="78" t="inlineStr">
        <is>
          <t>✅ คำตอบที่ถูกต้อง: ข้อ ค. Ergotamine
🎯 ทำไมข้อนี้ถึงถูก:
Ergotamine จัดเป็น Pregnancy Category X มีข้อห้ามใช้อย่างเด็ดขาดในสตรีมีครรภ์ทุกไตรมาส เนื่องจากมีฤทธิ์กระตุ้นการหดรัดตัวของกล้ามเนื้อมดลูกอย่างรุนแรง (potent oxytocic effect) และทำให้หลอดเลือดของรกหดเกร็ง ส่งผลให้ทารกขาดออกซิเจน แท้งบุตร หรือคลอดก่อนกำหนดได้
🔍 ข้ออื่นผิดเพราะอะไร:
• ข้อ ก. Ibuprofen: เป็น NSAID ที่มีข้อห้ามใช้ในไตรมาสที่สาม (ตั้งแต่ 20-30 สัปดาห์ขึ้นไป) เนื่องจากเสี่ยงต่อ premature closure of ductus arteriosus และ oligohydramnios แต่ Ergotamine เป็น Category X ที่ห้ามใช้เด็ดขาดที่สุดในคนท้อง
• ข้อ ข. Paracetamol: เป็นยาแก้ปวดตัวเลือกแรกที่มีความปลอดภัยสูงที่สุดตลอดการตั้งครรภ์
• ข้อ ง. Sumatriptan: เป็น Pregnancy Category C อาจพิจารณาใช้ได้หากจำเป็นภายใต้การดูแลของแพทย์
• ข้อ จ. Naproxen: เป็น NSAID เช่นเดียวกับ ibuprofen แต่ Ergotamine เป็น absolute contraindication Category X</t>
        </is>
      </c>
      <c r="K93" s="62" t="inlineStr"/>
      <c r="L93" s="78" t="inlineStr">
        <is>
          <t>Headache &amp; Migraine</t>
        </is>
      </c>
      <c r="M93" s="62" t="inlineStr">
        <is>
          <t>Clinic</t>
        </is>
      </c>
      <c r="N93" s="78" t="inlineStr">
        <is>
          <t>[SOURCE: Pharma Plus เล่มม่วง 2 - ข้อสอบย้อนหลัง PLE-CC1 ปี 2564 วันที่ 2 ข้อ 44]</t>
        </is>
      </c>
      <c r="O93" s="62" t="inlineStr">
        <is>
          <t>ข้อสอบเก่า</t>
        </is>
      </c>
      <c r="P93" s="62" t="inlineStr">
        <is>
          <t>2564</t>
        </is>
      </c>
    </row>
    <row r="94" ht="24" customHeight="1" s="49">
      <c r="A94" s="62" t="n">
        <v>86</v>
      </c>
      <c r="B94" s="78" t="inlineStr">
        <is>
          <t>[ปฏิกิริยาระหว่างยาของ Ergotamine (Drug Interactions)]
การคัดกรองอันตรกิริยาระหว่างยาที่มีอันตรายร้ายแรงต่อชีวิต (Life-threatening drug interaction)
คำถาม: ยาใดที่ห้ามกินกับ ergotamine</t>
        </is>
      </c>
      <c r="C94" s="62" t="inlineStr"/>
      <c r="D94" s="78" t="inlineStr">
        <is>
          <t>Naproxen</t>
        </is>
      </c>
      <c r="E94" s="78" t="inlineStr">
        <is>
          <t>Theophylline</t>
        </is>
      </c>
      <c r="F94" s="78" t="inlineStr">
        <is>
          <t>Ketoconazole</t>
        </is>
      </c>
      <c r="G94" s="78" t="inlineStr">
        <is>
          <t>Warfarin</t>
        </is>
      </c>
      <c r="H94" s="78" t="inlineStr">
        <is>
          <t>Ceftriaxone</t>
        </is>
      </c>
      <c r="I94" s="62" t="inlineStr">
        <is>
          <t>3</t>
        </is>
      </c>
      <c r="J94" s="78" t="inlineStr">
        <is>
          <t>✅ คำตอบที่ถูกต้อง: ข้อ ค. Ketoconazole
🎯 ทำไมข้อนี้ถึงถูก:
Ketoconazole เป็น potent CYP3A4 inhibitor ที่มีข้อห้ามใช้ร่วมกับ Ergotamine โดยเด็ดขาด เนื่องจากการยับยั้ง CYP3A4 จะทำให้ระดับยา ergotamine ในเลือดเพิ่มสูงขึ้นหลายเท่า ก่อให้เกิดภาวะหลอดเลือดส่วนปลายหดเกร็งอย่างรุนแรง (severe vasospasm / ergotism) นำไปสู่การขาดเลือดของแขนขา (peripheral ischemia) จนอาจต้องตัดแขนขา หรือเกิด myocardial infarction และ stroke
🔍 ข้ออื่นผิดเพราะอะไร:
• ข้อ ก. Naproxen: เป็น NSAID ที่สามารถใช้ร่วมกับยาแก้ปวดไมเกรนได้ตามดุลยพินิจ ไม่ใช่ข้อห้ามเด็ดขาด
• ข้อ ข. Theophylline: ยาขยายหลอดลม ไม่ได้เป็น strong CYP3A4 inhibitor
• ข้อ ง. Warfarin: เป็นยาต้านการแข็งตัวของเลือด แม้ต้องระวัง DDI แต่ไม่ได้มี contraindication เด็ดขาดเรื่อง vasospasm เท่ากลุ่ม strong CYP3A4 inhibitors
• ข้อ จ. Ceftriaxone: เป็น cephalosporin ขับออกทางไตและทางน้ำดี ไม่มีผลยับยั้งเอนไซม์ CYP3A4</t>
        </is>
      </c>
      <c r="K94" s="62" t="inlineStr"/>
      <c r="L94" s="78" t="inlineStr">
        <is>
          <t>Headache &amp; Migraine</t>
        </is>
      </c>
      <c r="M94" s="62" t="inlineStr">
        <is>
          <t>Clinic</t>
        </is>
      </c>
      <c r="N94" s="78" t="inlineStr">
        <is>
          <t>[SOURCE: Pharma Plus เล่มม่วง 2 - ข้อสอบย้อนหลัง PLE-CC1 ปี 2564 วันที่ 2 ข้อ 46]</t>
        </is>
      </c>
      <c r="O94" s="62" t="inlineStr">
        <is>
          <t>ข้อสอบเก่า</t>
        </is>
      </c>
      <c r="P94" s="62" t="inlineStr">
        <is>
          <t>2564</t>
        </is>
      </c>
    </row>
    <row r="95" ht="24" customHeight="1" s="49">
      <c r="A95" s="62" t="n">
        <v>87</v>
      </c>
      <c r="B95" s="78" t="inlineStr">
        <is>
          <t>[การใช้ยา Ergotamine อย่างปลอดภัยและถูกต้อง]
คำแนะนำและขนาดยามาตรฐานในการรับประทานยาเม็ด Ergotamine / Caffeine สำหรับรักษาอาการปวดศีรษะไมเกรนเฉียบพลัน
คำถาม: ข้อใดถูกเกี่ยวกับวิธีการรับประทานยา ergotamine</t>
        </is>
      </c>
      <c r="C95" s="62" t="inlineStr"/>
      <c r="D95" s="78" t="inlineStr">
        <is>
          <t>รับประทานไม่เกินวันละ 5 mg/day หรือ 8 mg/week</t>
        </is>
      </c>
      <c r="E95" s="78" t="inlineStr">
        <is>
          <t>รับประทานไม่เกินวันละ 6 mg/day หรือ 10 mg/week</t>
        </is>
      </c>
      <c r="F95" s="78" t="inlineStr">
        <is>
          <t>รับประทาน 1-2 เม็ดเมื่อมีอาการ รับประทานซ้ำได้ภายหลัง 60 นาที ไม่เกิน 6 เม็ดต่อวัน และไม่เกิน 10 เม็ดต่อสัปดาห์</t>
        </is>
      </c>
      <c r="G95" s="78" t="inlineStr">
        <is>
          <t>ใช้ในหญิงตั้งครรภ์ได้</t>
        </is>
      </c>
      <c r="H95" s="78" t="inlineStr">
        <is>
          <t>รับประทานร่วมกับ clarithromycin ได้</t>
        </is>
      </c>
      <c r="I95" s="62" t="inlineStr">
        <is>
          <t>3</t>
        </is>
      </c>
      <c r="J95" s="78" t="inlineStr">
        <is>
          <t>✅ คำตอบที่ถูกต้อง: ข้อ ค. รับประทาน 1-2 เม็ดเมื่อมีอาการ รับประทานซ้ำได้ภายหลัง 60 นาที ไม่เกิน 6 เม็ดต่อวัน และไม่เกิน 10 เม็ดต่อสัปดาห์
🎯 ทำไมข้อนี้ถึงถูก:
วิธีการรับประทานยาแก้ปวดไมเกรนสูตรผสม Ergotamine tartrate 1 mg บวก Caffeine 100 mg ที่ถูกต้องตามมาตรฐานคือ รับประทาน 1-2 เม็ดทันทีเมื่อเริ่มมีอาการปวดศีรษะ หากอาการไม่ดีขึ้นสามารถรับประทานซ้ำได้ 1 เม็ดทุก 30-60 นาที โดยกำหนดขนาดยาสูงสุดไม่เกิน 6 เม็ดต่อวัน (6 mg/day) และไม่เกิน 10 เม็ดต่อสัปดาห์ (10 mg/week) เพื่อป้องกันภาวะ ergotism และ medication overuse headache
🔍 ข้ออื่นผิดเพราะอะไร:
• ข้อ ก. รับประทานไม่เกินวันละ 5 mg/day หรือ 8 mg/week: ผิด เพราะเกณฑ์มาตรฐานระดับสากลคือ 6 mg/day และ 10 mg/week
• ข้อ ข. รับประทานไม่เกินวันละ 6 mg/day หรือ 10 mg/week: แม้ตัวเลขขนาดมิลลิกรัมถูกต้อง แต่ข้อความในข้อ ค อธิบายทั้งวิธีเริ่มยา การรับประทานซ้ำ และเพดานขนาดยาสูงสุดต่อวัน/สัปดาห์ได้อย่างสมบูรณ์และตรงตามข้อสอบสภาฯ ที่สุด
• ข้อ ง. ใช้ในหญิงตั้งครรภ์ได้: ห้ามใช้เด็ดขาดในสตรีมีครรภ์ (Pregnancy Category X)
• ข้อ จ. รับประทานร่วมกับ clarithromycin ได้: ห้ามใช้ร่วมกันเด็ดขาดเนื่องจาก clarithromycin เป็น potent CYP3A4 inhibitor</t>
        </is>
      </c>
      <c r="K95" s="62" t="inlineStr"/>
      <c r="L95" s="78" t="inlineStr">
        <is>
          <t>Headache &amp; Migraine</t>
        </is>
      </c>
      <c r="M95" s="62" t="inlineStr">
        <is>
          <t>Clinic</t>
        </is>
      </c>
      <c r="N95" s="78" t="inlineStr">
        <is>
          <t>[SOURCE: Pharma Plus เล่มม่วง 2 - ข้อสอบย้อนหลัง PLE-CC1 ปี 2564 วันที่ 2 ข้อ 47]</t>
        </is>
      </c>
      <c r="O95" s="62" t="inlineStr">
        <is>
          <t>ข้อสอบเก่า</t>
        </is>
      </c>
      <c r="P95" s="62" t="inlineStr">
        <is>
          <t>2564</t>
        </is>
      </c>
    </row>
    <row r="96" ht="28" customHeight="1" s="49">
      <c r="A96" s="62" t="n">
        <v>88</v>
      </c>
      <c r="B96" s="78"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ยาใดเป็นยาแก้ปวดที่เหมาะสมในผู้ป่วยรายนี้</t>
        </is>
      </c>
      <c r="C96" s="78" t="inlineStr"/>
      <c r="D96" s="78" t="inlineStr">
        <is>
          <t>Gabapentin</t>
        </is>
      </c>
      <c r="E96" s="78" t="inlineStr">
        <is>
          <t>Amitriptyline</t>
        </is>
      </c>
      <c r="F96" s="78" t="inlineStr">
        <is>
          <t>Acetaminophen</t>
        </is>
      </c>
      <c r="G96" s="78" t="inlineStr">
        <is>
          <t>Naproxen</t>
        </is>
      </c>
      <c r="H96" s="78" t="inlineStr">
        <is>
          <t>Tolperisone</t>
        </is>
      </c>
      <c r="I96" s="62" t="inlineStr">
        <is>
          <t>1</t>
        </is>
      </c>
      <c r="J96" s="78" t="inlineStr">
        <is>
          <t>✅ คำตอบที่ถูกต้อง: ข้อ ก. Gabapentin
🎯 ทำไมข้อนี้ถึงถูก:
อาการปวดจากงูสวัดเป็น neuropathic pain เกิดจากการอักเสบของปมประสาท sensory nerve ยาในกลุ่ม gabapentinoids (gabapentin หรือ pregabalin) เป็น first-line medication ที่มีประสิทธิภาพสูงและปลอดภัยในผู้สูงอายุเมื่อเทียบกับ TCAs
🔍 ข้ออื่นผิดเพราะอะไร:
• • ข้อ ข.: Amitriptyline เป็น TCA มี anticholinergic side effects สูง (sedation, urinary retention, orthostatic hypotension, cardiac arrhythmia) จึงควรเลี่ยงในผู้สูงอายุ 70 ปีตาม Beers criteria
• ข้อ ค.: Acetaminophen ออกฤทธิ์ต่อ nociceptive pain ระดับเล็กน้อย ไม่เพียงพอต่อการควบคุม acute zoster neuropathic pain
• ข้อ ง.: Naproxen เป็น NSAID มีประสิทธิภาพจำกัดต่อ neuropathic pain และเสี่ยงต่อ gastrointestinal bleeding, acute renal impairment ในผู้สูงอายุ 70 ปี
• ข้อ จ.: Tolperisone เป็น centrally acting muscle relaxant ใช้ลดการเกร็งของกล้ามเนื้อ ไม่มีข้อบ่งชี้สำหรับ neuropathic pain</t>
        </is>
      </c>
      <c r="K96" s="78" t="inlineStr">
        <is>
          <t>Neuropathic pain</t>
        </is>
      </c>
      <c r="L96" s="78" t="inlineStr">
        <is>
          <t>Analgesic selection for herpes zoster acute and neuropathic pain</t>
        </is>
      </c>
      <c r="M96" s="62" t="inlineStr">
        <is>
          <t>ปานกลาง</t>
        </is>
      </c>
      <c r="N96" s="62" t="inlineStr">
        <is>
          <t>ข้อสอบเก่า</t>
        </is>
      </c>
      <c r="O96" s="78" t="inlineStr">
        <is>
          <t>[SOURCE: Pharma Plus เล่มม่วง 2 - ข้อสอบย้อนหลัง PLE-CC1 ปี 2565 ข้อ 8]</t>
        </is>
      </c>
      <c r="P96" s="62" t="n">
        <v>2565</v>
      </c>
    </row>
    <row r="97" ht="28" customHeight="1" s="49">
      <c r="A97" s="62" t="n">
        <v>89</v>
      </c>
      <c r="B97" s="78" t="inlineStr">
        <is>
          <t>[สถานการณ์]
ผู้หญิงอายุ 28 ปี มีอาการปวดศีรษะ คะแนนปวด 4/10 เคยใช้ paracetamol 500 mg มาก่อน นอนพักอาการดีขึ้น ต่อมามีอาการปวดอีก ใช้ paracetamol บรรเทาอาการก็ไม่หายแล้ว มีประวัติแพ้ยา cotrimoxazole มีประวัติเป็นโรคกล้ามเนื้อหัวใจตาย
คำถาม: ยาใดเหมาะสมสำหรับการรักษา</t>
        </is>
      </c>
      <c r="C97" s="78" t="inlineStr"/>
      <c r="D97" s="78" t="inlineStr">
        <is>
          <t>Ibuprofen 400 mg 2 tab PO stat</t>
        </is>
      </c>
      <c r="E97" s="78" t="inlineStr">
        <is>
          <t>Tramadol 500 mg 1 tab PO stat</t>
        </is>
      </c>
      <c r="F97" s="78" t="inlineStr">
        <is>
          <t>Paracetamol 500 mg 2 tab PO q 4 hr</t>
        </is>
      </c>
      <c r="G97" s="78" t="inlineStr">
        <is>
          <t>Ergotamine 2 tab stat than 2 tab q 2 hr</t>
        </is>
      </c>
      <c r="H97" s="78" t="inlineStr">
        <is>
          <t>Ibuprofen 400 mg 1 tab + sumatriptan 1 tab</t>
        </is>
      </c>
      <c r="I97" s="62" t="inlineStr">
        <is>
          <t>1</t>
        </is>
      </c>
      <c r="J97" s="78" t="inlineStr">
        <is>
          <t>✅ คำตอบที่ถูกต้อง: ข้อ ก. Ibuprofen 400 mg 2 tab PO stat
🎯 ทำไมข้อนี้ถึงถูก:
ผู้ป่วยปวดศีรษะระดับปานกลางที่ไม่ตอบสนองต่อ paracetamol ยาขั้นถัดไปคือ NSAIDs เช่น Ibuprofen 400-800 mg (2 เม็ด stat) ทั้งนี้ผู้ป่วยมีประวัติโรคกล้ามเนื้อหัวใจตาย จึงมีข้อห้ามใช้เด็ดขาดสำหรับ Ergotamine และ Triptans เนื่องจากทำให้หลอดเลือดหัวใจหดเกร็งอย่างรุนแรง
🔍 ข้ออื่นผิดเพราะอะไร:
• ข้อ ข.: ขนาดยา tramadol 500 mg เป็นขนาดที่เกินขนาดสูงสุดอย่างรุนแรง (toxic dose) ขนาดยาปกติคือ 50 mg และไม่ใช่อันดับแรก
• ข้อ ค.: การรับประทาน paracetamol 500 mg 2 เม็ดทุก 4 ชั่วโมง เสี่ยงต่อพิษต่อตับ และผู้ป่วยระบุชัดเจนว่าใช้ paracetamol แล้วอาการไม่ดีขึ้น
• ข้อ ง.: Ergotamine มีข้อห้ามใช้เด็ดขาดในผู้ป่วยที่มีประวัติโรคหลอดเลือดหัวใจหรือ myocardial infarction
• ข้อ จ.: Sumatriptan มีข้อห้ามใช้เด็ดขาดในผู้ป่วยที่มีประวัติ myocardial infarction เช่นเดียวกับ ergotamine</t>
        </is>
      </c>
      <c r="K97" s="78" t="inlineStr">
        <is>
          <t>Headache and Migraine</t>
        </is>
      </c>
      <c r="L97" s="78" t="inlineStr">
        <is>
          <t>Acute Migraine Therapy in Ischemic Heart Disease Contraindication</t>
        </is>
      </c>
      <c r="M97" s="62" t="inlineStr">
        <is>
          <t>ปานกลาง</t>
        </is>
      </c>
      <c r="N97" s="62" t="inlineStr">
        <is>
          <t>ข้อสอบเก่า</t>
        </is>
      </c>
      <c r="O97" s="78" t="inlineStr">
        <is>
          <t>[SOURCE: Pharma Plus เล่มม่วง 2 - ข้อสอบย้อนหลัง PLE-CC1 ปี 2565 ข้อ 62]</t>
        </is>
      </c>
      <c r="P97" s="62" t="n">
        <v>2565</v>
      </c>
    </row>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sheetData>
  <mergeCells count="1">
    <mergeCell ref="A1:F1"/>
  </mergeCells>
  <pageMargins left="0.75" right="0.75" top="1" bottom="1" header="0.5" footer="0.5"/>
  <pageSetup orientation="portrait" paperSize="9"/>
</worksheet>
</file>

<file path=xl/worksheets/sheet14.xml><?xml version="1.0" encoding="utf-8"?>
<worksheet xmlns="http://schemas.openxmlformats.org/spreadsheetml/2006/main">
  <sheetPr>
    <outlinePr summaryBelow="0" summaryRight="0"/>
    <pageSetUpPr/>
  </sheetPr>
  <dimension ref="A1:R4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51" t="n"/>
      <c r="H1" s="51" t="n"/>
      <c r="I1" s="51" t="n"/>
      <c r="J1" s="51" t="n"/>
      <c r="K1" s="51" t="n"/>
      <c r="L1" s="51" t="n"/>
      <c r="M1" s="51" t="n"/>
      <c r="N1" s="51" t="n"/>
      <c r="O1" s="51" t="n"/>
      <c r="P1" s="51" t="n"/>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t="n">
        <v>1</v>
      </c>
      <c r="B3"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ข้อใดต่อไปนี้ถูกต้องในการรักษาผู้ป่วยโรคซึมเศร้า</t>
        </is>
      </c>
      <c r="C3" t="inlineStr">
        <is>
          <t>[NONE]</t>
        </is>
      </c>
      <c r="D3" t="inlineStr">
        <is>
          <t>การรักษาต้องเริ่มให้ยาในขนาดที่สูง</t>
        </is>
      </c>
      <c r="E3" t="inlineStr">
        <is>
          <t>การรักษาต้องให้ยาต่อเนื่องเป็นเวลา 6-8 สัปดาห์ ในระยะแรก</t>
        </is>
      </c>
      <c r="F3" t="inlineStr">
        <is>
          <t>เป็นโรคที่ไม่สามารถรักษาให้หายขาดได้</t>
        </is>
      </c>
      <c r="G3" t="inlineStr">
        <is>
          <t>จะใช้ยากลุ่ม benzodiazepines ในผู้ป่วยซึมเศร้าที่มีอาการนอนไม่หลับร่วมด้วย</t>
        </is>
      </c>
      <c r="H3" t="inlineStr">
        <is>
          <t>สามารถหยุดใช้ยาได้ทันที</t>
        </is>
      </c>
      <c r="I3" t="n">
        <v>2</v>
      </c>
      <c r="J3" t="inlineStr">
        <is>
          <t>✅ คำตอบที่ถูกต้อง: ข้อ ข. การรักษาต้องให้ยาต่อเนื่องเป็นเวลา 6-8 สัปดาห์ ในระยะแรก
🎯 ทำไมข้อนี้ถึงถูก: การรักษา Major Depressive Disorder (MDD) ในระยะเฉียบพลัน (acute phase) ต้องให้ยาต้านเศร้าต่อเนื่องอย่างน้อย 6-8 สัปดาห์ ในขนาดการรักษา (therapeutic dose) เพื่อประเมินการตอบสนองต่อยา (treatment response) และการบรรเทาของโรค (remission) ก่อนพิจารณาปรับหรือเปลี่ยนยา (หมายเหตุ: ในทางคลินิก ข้อ ง ก็สามารถพิจารณาใช้ benzodiazepines ระยะสั้นเป็น adjunctive therapy ในช่วง 1-2 สัปดาห์แรกหากมี insomnia หรือ anxiety รุนแรงได้เช่นกัน)
🔍 ข้ออื่นผิดเพราะอะไร:
• ข้อ ก. ผิด เพราะการเริ่มยาต้านเศร้าต้องเริ่มต้นด้วย low dose แล้วค่อยๆ titrate ขนาดยาขึ้น เพื่อลด adverse drug reactions
• ข้อ ค. ผิด เพราะโรคซึมเศร้าสามารถรักษาให้อาการสงบและเข้าสู่ระยะ remission หายขาดจากตอนของโรค (episode) ได้เมื่อได้รับการรักษาที่เหมาะสม
• ข้อ ง. ในเฉลยหลักระบุข้อ ข เป็นหลัก แต่ในทางปฏิบัติสามารถใช้ benzodiazepine ร่วมด้วยในระยะสั้นๆ ได้หากมี severe anxiety หรือ insomnia ร่วมด้วย แต่ไม่ใช่ long-term treatment
• ข้อ จ. ผิด เพราะห้ามหยุดยากะทันหัน เนื่องจากเสี่ยงต่อการเกิด antidepressant discontinuation syndrome และการกำเริบซ้ำของโรค ต้องค่อยๆ taper ยาลง</t>
        </is>
      </c>
      <c r="K3" t="inlineStr">
        <is>
          <t>[NONE]</t>
        </is>
      </c>
      <c r="L3" t="inlineStr">
        <is>
          <t>Depressive Disorders</t>
        </is>
      </c>
      <c r="M3" t="inlineStr">
        <is>
          <t>Clinic</t>
        </is>
      </c>
      <c r="N3" t="inlineStr">
        <is>
          <t>ข้อ 1 Pharma Plus เล่มม่วง 2 (เฉลยข้อ ข, ง)</t>
        </is>
      </c>
      <c r="P3" t="inlineStr">
        <is>
          <t>ม่วง 2 - บทที่ 14</t>
        </is>
      </c>
      <c r="Q3" t="inlineStr">
        <is>
          <t>CASE_P2_PSY_C01</t>
        </is>
      </c>
      <c r="R3" t="inlineStr">
        <is>
          <t>Major Depressive Disorder Treatment Principles</t>
        </is>
      </c>
    </row>
    <row r="4" ht="13.2" customHeight="1" s="49">
      <c r="A4" t="n">
        <v>2</v>
      </c>
      <c r="B4"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ข้อใดเป็นกลไกของยา sertraline</t>
        </is>
      </c>
      <c r="C4" t="inlineStr">
        <is>
          <t>[NONE]</t>
        </is>
      </c>
      <c r="D4" t="inlineStr">
        <is>
          <t>ยับยั้ง alpha adrenergic receptor</t>
        </is>
      </c>
      <c r="E4" t="inlineStr">
        <is>
          <t>ยับยั้ง beta adrenergic receptor</t>
        </is>
      </c>
      <c r="F4" t="inlineStr">
        <is>
          <t>ยับยั้งการนำ norepinephrine กลับเข้าสู่ปลายประสาท</t>
        </is>
      </c>
      <c r="G4" t="inlineStr">
        <is>
          <t>ยับยั้งการนำ dopamine กลับเข้าสู่ปลายประสาท</t>
        </is>
      </c>
      <c r="H4" t="inlineStr">
        <is>
          <t>ยับยั้งการนำ serotonin กลับเข้าสู่ปลายประสาท</t>
        </is>
      </c>
      <c r="I4" t="n">
        <v>5</v>
      </c>
      <c r="J4" t="inlineStr">
        <is>
          <t>✅ คำตอบที่ถูกต้อง: ข้อ จ. ยับยั้งการนำ serotonin กลับเข้าสู่ปลายประสาท
🎯 ทำไมข้อนี้ถึงถูก: Sertraline เป็นยาในกลุ่ม Selective Serotonin Reuptake Inhibitors (SSRIs) ออกฤทธิ์ยับยั้งการ reuptake ของ serotonin ผ่านทาง serotonin transporter (SERT) ที่ presynaptic terminal อย่างจำเพาะ ส่งผลให้ระดับ serotonin ใน synaptic cleft เพิ่มสูงขึ้น
🔍 ข้ออื่นผิดเพราะอะไร:
• ข้อ ก. ผิด เพราะการยับยั้ง alpha adrenergic receptor เป็นฤทธิ์ของยาลดความดันกลุ่ม alpha-blockers หรือเป็น adverse effect ของ TCAs และ antipsychotics บางชนิด ไม่ใช่กลไกของ sertraline
• ข้อ ข. ผิด เพราะการยับยั้ง beta adrenergic receptor เป็นกลไกของยากลุ่ม beta-blockers
• ข้อ ค. ผิด เพราะการยับยั้ง norepinephrine reuptake (NET inhibitor) เป็นกลไกของยากลุ่ม NRIs, SNRIs หรือ TCAs
• ข้อ ง. ผิด เพราะการยับยั้ง dopamine reuptake (DAT inhibitor) เด่นเป็นกลไกของยา bupropion ไม่ใช่กลไกหลักของ SSRIs</t>
        </is>
      </c>
      <c r="K4" t="inlineStr">
        <is>
          <t>[NONE]</t>
        </is>
      </c>
      <c r="L4" t="inlineStr">
        <is>
          <t>Depressive Disorders</t>
        </is>
      </c>
      <c r="M4" t="inlineStr">
        <is>
          <t>Clinic</t>
        </is>
      </c>
      <c r="N4" t="inlineStr">
        <is>
          <t>ข้อ 2 Pharma Plus เล่มม่วง 2 (เฉลยข้อ จ)</t>
        </is>
      </c>
      <c r="P4" t="inlineStr">
        <is>
          <t>ม่วง 2 - บทที่ 14</t>
        </is>
      </c>
      <c r="Q4" t="inlineStr">
        <is>
          <t>CASE_P2_PSY_C01</t>
        </is>
      </c>
      <c r="R4" t="inlineStr">
        <is>
          <t>Sertraline Mechanism of Action</t>
        </is>
      </c>
    </row>
    <row r="5" ht="13.2" customHeight="1" s="49">
      <c r="A5" t="n">
        <v>3</v>
      </c>
      <c r="B5"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ข้อใดเป็นอาการไม่พึงประสงค์ที่พบบ่อยของ sertraline</t>
        </is>
      </c>
      <c r="C5" t="inlineStr">
        <is>
          <t>[NONE]</t>
        </is>
      </c>
      <c r="D5" t="inlineStr">
        <is>
          <t>Insomnia</t>
        </is>
      </c>
      <c r="E5" t="inlineStr">
        <is>
          <t>Constipation</t>
        </is>
      </c>
      <c r="F5" t="inlineStr">
        <is>
          <t>Pancreatitis</t>
        </is>
      </c>
      <c r="G5" t="inlineStr">
        <is>
          <t>Rhinitis</t>
        </is>
      </c>
      <c r="H5" t="inlineStr">
        <is>
          <t>Tinnitus</t>
        </is>
      </c>
      <c r="I5" t="n">
        <v>1</v>
      </c>
      <c r="J5" t="inlineStr">
        <is>
          <t>✅ คำตอบที่ถูกต้อง: ข้อ ก. Insomnia
🎯 ทำไมข้อนี้ถึงถูก: Sertraline มีคุณสมบัติกระตุ้นระบบประสาทส่วนกลาง (activating effect) และการเพิ่มขึ้นของ serotonin อาจกระตุ้น 5-HT2 receptors ทำให้เกิดอาการนอนไม่หลับ (insomnia), กระสับกระส่าย (agitation) รวมทั้งคลื่นไส้ อาเจียน และ sexual dysfunction ซึ่งเป็นอาการไม่พึงประสงค์ที่พบบ่อย จึงนิยมแนะนำให้รับประทานในตอนเช้า
🔍 ข้ออื่นผิดเพราะอะไร:
• ข้อ ข. ผิด เพราะ sertraline มักทำให้เกิดอาการ diarrhea หรือคลื่นไส้จาก serotonin stimulation ที่ลำไส้ ส่วน constipation มักพบในยากลุ่ม anticholinergics หรือ TCAs
• ข้อ ค. ผิด เพราะ pancreatitis ไม่ใช่อาการไม่พึงประสงค์ที่พบบ่อยของ sertraline
• ข้อ ง. ผิด เพราะ rhinitis ไม่ใช่อาการข้างเคียงที่เกี่ยวข้องกับยากลุ่ม SSRIs
• ข้อ จ. ผิด เพราะ tinnitus (เสียงดังในหู) พบบ่อยในยาต้านอักเสบกลุ่ม NSAIDs ขนาดสูง หรือ aminoglycosides ไม่ใช่อาการเด่นของ SSRIs</t>
        </is>
      </c>
      <c r="K5" t="inlineStr">
        <is>
          <t>[NONE]</t>
        </is>
      </c>
      <c r="L5" t="inlineStr">
        <is>
          <t>Depressive Disorders</t>
        </is>
      </c>
      <c r="M5" t="inlineStr">
        <is>
          <t>Clinic</t>
        </is>
      </c>
      <c r="N5" t="inlineStr">
        <is>
          <t>ข้อ 3 Pharma Plus เล่มม่วง 2 (เฉลยข้อ ก)</t>
        </is>
      </c>
      <c r="P5" t="inlineStr">
        <is>
          <t>ม่วง 2 - บทที่ 14</t>
        </is>
      </c>
      <c r="Q5" t="inlineStr">
        <is>
          <t>CASE_P2_PSY_C01</t>
        </is>
      </c>
      <c r="R5" t="inlineStr">
        <is>
          <t>SSRI Adverse Effects</t>
        </is>
      </c>
    </row>
    <row r="6" ht="13.2" customHeight="1" s="49">
      <c r="A6" t="n">
        <v>4</v>
      </c>
      <c r="B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ข้อใดไม่ใช่ข้อดีของการใช้ sertraline ในการรักษาอาการซึมเศร้า</t>
        </is>
      </c>
      <c r="C6" t="inlineStr">
        <is>
          <t>[NONE]</t>
        </is>
      </c>
      <c r="D6" t="inlineStr">
        <is>
          <t>เห็นผลการรักษาเร็ว</t>
        </is>
      </c>
      <c r="E6" t="inlineStr">
        <is>
          <t>มีผลน้อยต่อระบบหัวใจและหลอดเลือด</t>
        </is>
      </c>
      <c r="F6" t="inlineStr">
        <is>
          <t>ไม่ต้องปรับขนาดยาบ่อยครั้ง</t>
        </is>
      </c>
      <c r="G6" t="inlineStr">
        <is>
          <t>มีผลต่อ severe adverse side effect เช่น suicidal thought น้อย</t>
        </is>
      </c>
      <c r="H6" t="inlineStr">
        <is>
          <t>ไม่มี cholinergic effect</t>
        </is>
      </c>
      <c r="I6" t="n">
        <v>1</v>
      </c>
      <c r="J6" t="inlineStr">
        <is>
          <t>✅ คำตอบที่ถูกต้อง: ข้อ ก. เห็นผลการรักษาเร็ว
🎯 ทำไมข้อนี้ถึงถูก: ยากลุ่ม SSRIs รวมถึง sertraline มีระยะเวลาเริ่มออกฤทธิ์ช้า (delayed onset of clinical therapeutic effect) โดยทั่วไปต้องใช้เวลาประมาณ 2-4 สัปดาห์จึงจะเริ่มเห็นการเปลี่ยนแปลงของอารมณ์ และ 6-8 สัปดาห์สำหรับ full response ดังนั้นข้อความที่กล่าวว่า 'เห็นผลการรักษาเร็ว' จึงไม่ถูกต้องและไม่ใช่ข้อดีของยา
🔍 ข้ออื่นผิดเพราะอะไร:
• ข้อ ข. เป็นข้อดีของ sertraline จริง เนื่องจากมีผลต่อระบบหัวใจและหลอดเลือดต่ำมาก ไม่ทำให้เกิด orthostatic hypotension หรือ cardiac conduction abnormalities เหมือน TCAs
• ข้อ ค. เป็นข้อดีของ sertraline จริง เนื่องจากมี linear pharmacokinetics สามารถบริหารวันละ 1 ครั้ง และไม่จำเป็นต้องปรับขนาดยาบ่อยเหมือนยาบางกลุ่ม
• ข้อ ง. เป็นข้อดีของ sertraline เมื่อเทียบกับ TCAs ที่มีความเป็นพิษสูงเมื่อใช้เกินขนาด (low toxicity in overdose)
• ข้อ จ. เป็นข้อดีของ sertraline จริง เนื่องจากไม่มีผลปิดกั้น muscarinic cholinergic receptors จึงแทบไม่ก่อให้เกิด anticholinergic side effects เช่น ปากแห้ง ตาพร่า ท้องผูก ปัสสาวะคั่ง</t>
        </is>
      </c>
      <c r="K6" t="inlineStr">
        <is>
          <t>[NONE]</t>
        </is>
      </c>
      <c r="L6" t="inlineStr">
        <is>
          <t>Depressive Disorders</t>
        </is>
      </c>
      <c r="M6" t="inlineStr">
        <is>
          <t>Clinic</t>
        </is>
      </c>
      <c r="N6" t="inlineStr">
        <is>
          <t>ข้อ 4 Pharma Plus เล่มม่วง 2 (เฉลยข้อ ก)</t>
        </is>
      </c>
      <c r="P6" t="inlineStr">
        <is>
          <t>ม่วง 2 - บทที่ 14</t>
        </is>
      </c>
      <c r="Q6" t="inlineStr">
        <is>
          <t>CASE_P2_PSY_C01</t>
        </is>
      </c>
      <c r="R6" t="inlineStr">
        <is>
          <t>Antidepressant Onset and Characteristics</t>
        </is>
      </c>
    </row>
    <row r="7" ht="13.2" customHeight="1" s="49">
      <c r="A7" t="n">
        <v>5</v>
      </c>
      <c r="B7"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ข้อใดเป็นคำแนะนำที่ถูกต้องของผู้ที่ใช้ยา sertraline</t>
        </is>
      </c>
      <c r="C7" t="inlineStr">
        <is>
          <t>[NONE]</t>
        </is>
      </c>
      <c r="D7" t="inlineStr">
        <is>
          <t>ห้ามรับประทานยาร่วมกับนม</t>
        </is>
      </c>
      <c r="E7" t="inlineStr">
        <is>
          <t>รับประทานยาในช่วงเดียวกันในแต่ละวัน</t>
        </is>
      </c>
      <c r="F7" t="inlineStr">
        <is>
          <t>ค่อยๆ เปลี่ยนอิริยาบถ</t>
        </is>
      </c>
      <c r="G7" t="inlineStr">
        <is>
          <t>จำกัดน้ำ</t>
        </is>
      </c>
      <c r="H7" t="inlineStr">
        <is>
          <t>รับประทานยาก่อนนอน</t>
        </is>
      </c>
      <c r="I7" t="n">
        <v>2</v>
      </c>
      <c r="J7" t="inlineStr">
        <is>
          <t>✅ คำตอบที่ถูกต้อง: ข้อ ข. รับประทานยาในช่วงเดียวกันในแต่ละวัน
🎯 ทำไมข้อนี้ถึงถูก: การรับประทาน sertraline ควรรับประทานยาในเวลาเดียวกันสม่ำเสมอทุกวัน (ส่วนใหญ่แนะนำตอนเช้าเนื่องจากยามี activating effect) เพื่อรักษาระดับยาในกระแสเลือดให้คงที่และส่งเสริม medication adherence
🔍 ข้ออื่นผิดเพราะอะไร:
• ข้อ ก. ผิด เพราะ sertraline สามารถรับประทานพร้อมอาหารหรือนมได้ ไม่มีปฏิกิริยากับแคลเซียมในนม และการรับประทานพร้อมอาหารช่วยลดอาการคลื่นไส้ทางเดินอาหารได้
• ข้อ ค. ผิด เพราะคำแนะนำค่อยๆ เปลี่ยนอิริยาบถเป็นคำแนะนำเพื่อป้องกัน postural hypotension ซึ่งเป็นปัญหาหลักของยากลุ่ม TCAs ไม่ใช่ SSRIs
• ข้อ ง. ผิด เพราะไม่มีความจำเป็นต้องจำกัดน้ำในการรับประทาน sertraline เว้นแต่มีภาวะ SIADH/hyponatremia เกิดขึ้น
• ข้อ จ. ผิด เพราะ sertraline มักทำให้เกิด insomnia จึงแนะนำให้รับประทานในตอนเช้า ไม่ควรรับประทานก่อนนอน</t>
        </is>
      </c>
      <c r="K7" t="inlineStr">
        <is>
          <t>[NONE]</t>
        </is>
      </c>
      <c r="L7" t="inlineStr">
        <is>
          <t>Depressive Disorders</t>
        </is>
      </c>
      <c r="M7" t="inlineStr">
        <is>
          <t>Clinic</t>
        </is>
      </c>
      <c r="N7" t="inlineStr">
        <is>
          <t>ข้อ 5 Pharma Plus เล่มม่วง 2 (เฉลยข้อ ข)</t>
        </is>
      </c>
      <c r="P7" t="inlineStr">
        <is>
          <t>ม่วง 2 - บทที่ 14</t>
        </is>
      </c>
      <c r="Q7" t="inlineStr">
        <is>
          <t>CASE_P2_PSY_C01</t>
        </is>
      </c>
      <c r="R7" t="inlineStr">
        <is>
          <t>Patient Counseling for SSRIs</t>
        </is>
      </c>
    </row>
    <row r="8" ht="13.2" customHeight="1" s="49">
      <c r="A8" t="n">
        <v>6</v>
      </c>
      <c r="B8"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ผู้ป่วยกลับมาพบแพทย์อีกครั้งหนึ่งเนื่องจากอาการไม่ดีขึ้น แพทย์จึงพิจารณาเปลี่ยนยาเป็น fluoxetine
ยาใดต่อไปนี้ ไม่ใช่ยาที่ใช้ในการรักษาภาวะซึมเศร้า</t>
        </is>
      </c>
      <c r="C8" t="inlineStr">
        <is>
          <t>[NONE]</t>
        </is>
      </c>
      <c r="D8" t="inlineStr">
        <is>
          <t>Imipramine</t>
        </is>
      </c>
      <c r="E8" t="inlineStr">
        <is>
          <t>Doxepin</t>
        </is>
      </c>
      <c r="F8" t="inlineStr">
        <is>
          <t>Phenelzine</t>
        </is>
      </c>
      <c r="G8" t="inlineStr">
        <is>
          <t>Sertraline</t>
        </is>
      </c>
      <c r="H8" t="inlineStr">
        <is>
          <t>Carbamazepine</t>
        </is>
      </c>
      <c r="I8" t="n">
        <v>5</v>
      </c>
      <c r="J8" t="inlineStr">
        <is>
          <t>✅ คำตอบที่ถูกต้อง: ข้อ จ. Carbamazepine
🎯 ทำไมข้อนี้ถึงถูก: Carbamazepine จัดเป็นยากันชัก (antiepileptic drug) และยาควบคุมอารมณ์ (mood stabilizer) ที่ใช้ในการรักษา bipolar disorder (manic episode) หรือ trigeminal neuralgia ไม่ได้จัดอยู่ในกลุ่มยาต้านซึมเศร้า (antidepressants)
🔍 ข้ออื่นผิดเพราะอะไร:
• ข้อ ก. ผิด เพราะ imipramine เป็นยาต้านซึมเศร้าในกลุ่ม tricyclic antidepressants (TCAs)
• ข้อ ข. ผิด เพราะ doxepin เป็นยาต้านซึมเศร้าในกลุ่ม tricyclic antidepressants (TCAs)
• ข้อ ค. ผิด เพราะ phenelzine เป็นยาต้านซึมเศร้าในกลุ่ม non-selective monoamine oxidase inhibitors (MAOIs)
• ข้อ ง. ผิด เพราะ sertraline เป็นยาต้านซึมเศร้าในกลุ่ม selective serotonin reuptake inhibitors (SSRIs)</t>
        </is>
      </c>
      <c r="K8" t="inlineStr">
        <is>
          <t>[NONE]</t>
        </is>
      </c>
      <c r="L8" t="inlineStr">
        <is>
          <t>Depressive Disorders</t>
        </is>
      </c>
      <c r="M8" t="inlineStr">
        <is>
          <t>Clinic</t>
        </is>
      </c>
      <c r="N8" t="inlineStr">
        <is>
          <t>ข้อ 6 Pharma Plus เล่มม่วง 2 (เฉลยข้อ จ)</t>
        </is>
      </c>
      <c r="P8" t="inlineStr">
        <is>
          <t>ม่วง 2 - บทที่ 14</t>
        </is>
      </c>
      <c r="Q8" t="inlineStr">
        <is>
          <t>CASE_P2_PSY_C02</t>
        </is>
      </c>
      <c r="R8" t="inlineStr">
        <is>
          <t>Antidepressant Drug Classes</t>
        </is>
      </c>
    </row>
    <row r="9" ht="13.2" customHeight="1" s="49">
      <c r="A9" t="n">
        <v>7</v>
      </c>
      <c r="B9"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ผู้ป่วยกลับมาพบแพทย์อีกครั้งหนึ่งเนื่องจากอาการไม่ดีขึ้น แพทย์จึงพิจารณาเปลี่ยนยาเป็น fluoxetine
ข้อใดผิดในการใช้ยาเพื่อรักษาภาวะซึมเศร้า</t>
        </is>
      </c>
      <c r="C9" t="inlineStr">
        <is>
          <t>[NONE]</t>
        </is>
      </c>
      <c r="D9" t="inlineStr">
        <is>
          <t>การสูบบุหรี่ทำให้ฤทธิ์ของ TCA ลดลง</t>
        </is>
      </c>
      <c r="E9" t="inlineStr">
        <is>
          <t>ผู้ป่วยที่ได้รับยา MAOI ไม่ควรรับประทานอาหารที่มี tyramine สูง เช่น เนย</t>
        </is>
      </c>
      <c r="F9" t="inlineStr">
        <is>
          <t>ยากลุ่ม SSRI ไม่ควรใช้ร่วมกับยากลุ่ม MAOI</t>
        </is>
      </c>
      <c r="G9" t="inlineStr">
        <is>
          <t>เมื่อหยุดยา MAOI แล้วสามารถเริ่มใช้ SSRI ได้ทันที</t>
        </is>
      </c>
      <c r="H9" t="inlineStr">
        <is>
          <t>อาการข้างเคียงของยากลุ่ม TCA คือ ปากแห้ง ตาพร่า แน่นท้อง ท้องผูก</t>
        </is>
      </c>
      <c r="I9" t="n">
        <v>4</v>
      </c>
      <c r="J9" t="inlineStr">
        <is>
          <t>✅ คำตอบที่ถูกต้อง: ข้อ ง. เมื่อหยุดยา MAOI แล้วสามารถเริ่มใช้ SSRI ได้ทันที
🎯 ทำไมข้อนี้ถึงถูก: เมื่อหยุดใช้ยา MAOI จะต้องมีระยะหยุดพักยา (washout period) อย่างน้อย 14 วัน (2 สัปดาห์) ก่อนที่จะเริ่มใช้ยาในกลุ่ม SSRI เพื่อป้องกันการเกิดภาวะ serotonin syndrome ที่รุนแรงถึงแก่ชีวิต เนื่องจากการยับยั้งเอนไซม์ MAO แบบ irreversible ต้องใช้เวลาในการสร้างเอนไซม์ขึ้นมาใหม่ (หมายเหตุ: ในตัวเลือก ก การสูบบุหรี่เหนี่ยวนำ CYP1A2 ซึ่งลดระดับ TCA บางตัว เช่น tertiary amines ได้ แต่ ง เป็นข้อผิดที่ชัดเจนและอันตรายที่สุดในแนวทางเวชปฏิบัติ)
🔍 ข้ออื่นผิดเพราะอะไร:
• ข้อ ก. สารประกอบ polycyclic aromatic hydrocarbons ในควันบุหรี่เหนี่ยวนำ CYP1A2 ทำให้ metabolism ของยาบางชนิดเพิ่มขึ้น แต่ในเฉลยระบุข้อ ก ร่วมกับ ง ว่าเป็นข้อที่ไม่ถูกต้อง
• ข้อ ข. ถูกต้องแล้ว เพราะ MAOIs ยับยั้งการทำลาย tyramine ในทางเดินอาหาร หากรับประทานอาหารที่มี tyramine สูง เช่น ชีส เนย หรือไวน์ จะเกิด severe hypertensive crisis (cheese effect)
• ข้อ ค. ถูกต้องแล้ว เพราะการใช้ SSRIs ร่วมกับ MAOIs เสี่ยงต่อการเกิด serotonin syndrome ขั้นรุนแรง
• ข้อ จ. ถูกต้องแล้ว เพราะยากลุ่ม TCAs มีฤทธิ์ anticholinergic สูง ทำให้เกิดปากแห้ง คอแห้ง ตาพร่า ท้องผูก และปัสสาวะคั่ง</t>
        </is>
      </c>
      <c r="K9" t="inlineStr">
        <is>
          <t>[NONE]</t>
        </is>
      </c>
      <c r="L9" t="inlineStr">
        <is>
          <t>Depressive Disorders</t>
        </is>
      </c>
      <c r="M9" t="inlineStr">
        <is>
          <t>Clinic</t>
        </is>
      </c>
      <c r="N9" t="inlineStr">
        <is>
          <t>ข้อ 7 Pharma Plus เล่มม่วง 2 (เฉลยข้อ ก, ง)</t>
        </is>
      </c>
      <c r="P9" t="inlineStr">
        <is>
          <t>ม่วง 2 - บทที่ 14</t>
        </is>
      </c>
      <c r="Q9" t="inlineStr">
        <is>
          <t>CASE_P2_PSY_C02</t>
        </is>
      </c>
      <c r="R9" t="inlineStr">
        <is>
          <t>Antidepressant Drug Interactions and Precautions</t>
        </is>
      </c>
    </row>
    <row r="10" ht="13.2" customHeight="1" s="49">
      <c r="A10" t="n">
        <v>8</v>
      </c>
      <c r="B10"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ผู้ป่วยกลับมาพบแพทย์อีกครั้งหนึ่งเนื่องจากอาการไม่ดีขึ้น แพทย์จึงพิจารณาเปลี่ยนยาเป็น fluoxetine
St. John's wort ออกฤทธิ์เหมือนยากลุ่มใด</t>
        </is>
      </c>
      <c r="C10" t="inlineStr">
        <is>
          <t>[NONE]</t>
        </is>
      </c>
      <c r="D10" t="inlineStr">
        <is>
          <t>MOAI</t>
        </is>
      </c>
      <c r="E10" t="inlineStr">
        <is>
          <t>BZs</t>
        </is>
      </c>
      <c r="F10" t="inlineStr">
        <is>
          <t>TCA</t>
        </is>
      </c>
      <c r="G10" t="inlineStr">
        <is>
          <t>α2 Blocker</t>
        </is>
      </c>
      <c r="H10" t="inlineStr">
        <is>
          <t>Barbiturates</t>
        </is>
      </c>
      <c r="I10" t="n">
        <v>3</v>
      </c>
      <c r="J10" t="inlineStr">
        <is>
          <t>✅ คำตอบที่ถูกต้อง: ข้อ ค. TCA
🎯 ทำไมข้อนี้ถึงถูก: สารสกัดจาก St. John's wort (Hypericum perforatum) มีสารออกฤทธิ์สำคัญคือ hyperforin และ hypericin ซึ่งออกฤทธิ์ยับยั้งการ reuptake ของสารสื่อประสาทหลายชนิดแบบไม่จำเพาะ ทั้ง serotonin (5-HT), norepinephrine (NE) และ dopamine (DA) ซึ่งมีรูปแบบการยับยั้ง reuptake คล้ายคลึงกับยากลุ่ม Tricyclic Antidepressants (TCAs)
🔍 ข้ออื่นผิดเพราะอะไร:
• ข้อ ก. ผิด แม้เดิมเคยเชื่อว่ามีฤทธิ์ยับยั้ง MAO เล็กน้อยในหลอดทดลอง แต่กลไกหลักในร่างกายมนุษย์คือ non-selective monoamine reuptake inhibition คล้าย TCAs
• ข้อ ข. ผิด เพราะ St. John's wort ไม่ได้ออกฤทธิ์ผ่านการกระตุ้น GABA-A receptor คล้าย benzodiazepines
• ข้อ ง. ผิด เพราะไม่ได้ออกฤทธิ์เป็น alpha-2 adrenergic receptor blocker เป็นหลัก
• ข้อ จ. ผิด เพราะ barbiturates ออกฤทธิ์เปิด chloride channel ผ่าน GABA-A receptor ไม่ใช่กลไกของ St. John's wort</t>
        </is>
      </c>
      <c r="K10" t="inlineStr">
        <is>
          <t>[NONE]</t>
        </is>
      </c>
      <c r="L10" t="inlineStr">
        <is>
          <t>Depressive Disorders</t>
        </is>
      </c>
      <c r="M10" t="inlineStr">
        <is>
          <t>Clinic</t>
        </is>
      </c>
      <c r="N10" t="inlineStr">
        <is>
          <t>ข้อ 8 Pharma Plus เล่มม่วง 2 (เฉลยข้อ ค)</t>
        </is>
      </c>
      <c r="P10" t="inlineStr">
        <is>
          <t>ม่วง 2 - บทที่ 14</t>
        </is>
      </c>
      <c r="Q10" t="inlineStr">
        <is>
          <t>CASE_P2_PSY_C02</t>
        </is>
      </c>
      <c r="R10" t="inlineStr">
        <is>
          <t>Herbal Antidepressants (St. John's Wort)</t>
        </is>
      </c>
    </row>
    <row r="11" ht="13.2" customHeight="1" s="49">
      <c r="A11" t="n">
        <v>9</v>
      </c>
      <c r="B11"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ผู้ป่วยกลับมาพบแพทย์อีกครั้งหนึ่งเนื่องจากอาการไม่ดีขึ้น แพทย์จึงพิจารณาเปลี่ยนยาเป็น fluoxetine
เพราะเหตุใด St. John's wort จึงทำให้เกิดปฏิกิริยาระหว่างยาหลายกลุ่ม</t>
        </is>
      </c>
      <c r="C11" t="inlineStr">
        <is>
          <t>[NONE]</t>
        </is>
      </c>
      <c r="D11" t="inlineStr">
        <is>
          <t>เพิ่มการสร้าง isozyme cytochrome P450</t>
        </is>
      </c>
      <c r="E11" t="inlineStr">
        <is>
          <t>มีความสามารถในการจับกับรีเซ็ปเตอร์ได้หลายชนิด</t>
        </is>
      </c>
      <c r="F11" t="inlineStr">
        <is>
          <t>กระตุ้นการจับกับโปรตีนในเลือดหลายชนิด</t>
        </is>
      </c>
      <c r="G11" t="inlineStr">
        <is>
          <t>สามารถทำปฏิกิริยาทางเคมีโดยตรงกับยาหลายชนิด</t>
        </is>
      </c>
      <c r="H11" t="inlineStr">
        <is>
          <t>เพิ่มอัตราการขับออกของยาที่ไต</t>
        </is>
      </c>
      <c r="I11" t="n">
        <v>1</v>
      </c>
      <c r="J11" t="inlineStr">
        <is>
          <t>✅ คำตอบที่ถูกต้อง: ข้อ ก. เพิ่มการสร้าง isozyme cytochrome P450
🎯 ทำไมข้อนี้ถึงถูก: St. John's wort เป็น potent inducer ของเอนไซม์ในตับหลายชนิด โดยเฉพาะ CYP3A4, CYP2C9, CYP1A2 และยังเหนี่ยวนำ P-glycoprotein (P-gp) ผ่านการกระตุ้น pregnane X receptor (PXR) ส่งผลให้ระดับยาหลายกลุ่มในกระแสเลือดลดลงอย่างมีนัยสำคัญ เช่น cyclosporine, oral contraceptives, warfarin, digoxin, antiretrovirals
🔍 ข้ออื่นผิดเพราะอะไร:
• ข้อ ข. ผิด เพราะปฏิกิริยาระหว่างยาของ St. John's wort ส่วนใหญ่เป็น pharmacokinetic interactions ผ่าน hepatic enzyme induction ไม่ใช่การจับหลายรีเซ็ปเตอร์
• ข้อ ค. ผิด เพราะไม่ได้เกิดจากการแย่งจับโปรตีนในเลือด (protein binding displacement)
• ข้อ ง. ผิด เพราะไม่ได้เกิดจากการทำปฏิกิริยาทางเคมีโดยตรง (direct chemical interaction)
• ข้อ จ. ผิด เพราะกลไกหลักไม่ใช่การเพิ่มการขับออกทางไต แต่เป็นการเพิ่ม hepatic metabolism และ active transport efflux ผ่าน P-gp</t>
        </is>
      </c>
      <c r="K11" t="inlineStr">
        <is>
          <t>[NONE]</t>
        </is>
      </c>
      <c r="L11" t="inlineStr">
        <is>
          <t>Depressive Disorders</t>
        </is>
      </c>
      <c r="M11" t="inlineStr">
        <is>
          <t>Clinic</t>
        </is>
      </c>
      <c r="N11" t="inlineStr">
        <is>
          <t>ข้อ 9 Pharma Plus เล่มม่วง 2 (เฉลยข้อ ก)</t>
        </is>
      </c>
      <c r="P11" t="inlineStr">
        <is>
          <t>ม่วง 2 - บทที่ 14</t>
        </is>
      </c>
      <c r="Q11" t="inlineStr">
        <is>
          <t>CASE_P2_PSY_C02</t>
        </is>
      </c>
      <c r="R11" t="inlineStr">
        <is>
          <t>St. John's Wort Cytochrome P450 Induction</t>
        </is>
      </c>
    </row>
    <row r="12" ht="13.2" customHeight="1" s="49">
      <c r="A12" t="n">
        <v>10</v>
      </c>
      <c r="B12"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ผู้ป่วยกลับมาพบแพทย์อีกครั้งหนึ่งเนื่องจากอาการไม่ดีขึ้น แพทย์จึงพิจารณาเปลี่ยนยาเป็น fluoxetine
กลไกการออกฤทธิ์ของ amitriptyline คือข้อใด</t>
        </is>
      </c>
      <c r="C12" t="inlineStr">
        <is>
          <t>[NONE]</t>
        </is>
      </c>
      <c r="D12" t="inlineStr">
        <is>
          <t>ยับยั้งการทำงานของ DA transporter</t>
        </is>
      </c>
      <c r="E12" t="inlineStr">
        <is>
          <t>ยับยั้งการ reuptake ของ NE ที่ปลายประสาท</t>
        </is>
      </c>
      <c r="F12" t="inlineStr">
        <is>
          <t>ยับยั้งการทำงานของ MOA enzyme</t>
        </is>
      </c>
      <c r="G12" t="inlineStr">
        <is>
          <t>กระตุ้น 5-HT receptor</t>
        </is>
      </c>
      <c r="H12" t="inlineStr">
        <is>
          <t>กระตุ้น α2-adrenergic receptor</t>
        </is>
      </c>
      <c r="I12" t="n">
        <v>2</v>
      </c>
      <c r="J12" t="inlineStr">
        <is>
          <t>✅ คำตอบที่ถูกต้อง: ข้อ ข. ยับยั้งการ reuptake ของ NE ที่ปลายประสาท
🎯 ทำไมข้อนี้ถึงถูก: Amitriptyline เป็นยาในกลุ่ม tricyclic antidepressants (TCAs) ออกฤทธิ์หลักโดยการยับยั้งการ reuptake ของ norepinephrine (NE) และ serotonin (5-HT) ที่ปลายประสาท presynaptic neuron กลับเข้าเซลล์ ทำให้มีสารสื่อประสาทคงค้างใน synaptic cleft เพิ่มขึ้น
🔍 ข้ออื่นผิดเพราะอะไร:
• ข้อ ก. ผิด เพราะ amitriptyline ไม่ได้มีผลยับยั้ง dopamine transporter (DAT) เป็นหลัก
• ข้อ ค. ผิด เพราะการยับยั้ง monoamine oxidase (MAO) enzyme เป็นกลไกของยากลุ่ม MAOIs
• ข้อ ง. ผิด เพราะ amitriptyline ไม่ได้ออกฤทธิ์โดยตรงในการกระตุ้น 5-HT receptor (5-HT agonist)
• ข้อ จ. ผิด เพราะ amitriptyline มีฤทธิ์ปิดกั้น (blocker) alpha-1 และ alpha-2 adrenergic receptors ไม่ใช่การกระตุ้น (agonist)</t>
        </is>
      </c>
      <c r="K12" t="inlineStr">
        <is>
          <t>[NONE]</t>
        </is>
      </c>
      <c r="L12" t="inlineStr">
        <is>
          <t>Depressive Disorders</t>
        </is>
      </c>
      <c r="M12" t="inlineStr">
        <is>
          <t>Clinic</t>
        </is>
      </c>
      <c r="N12" t="inlineStr">
        <is>
          <t>ข้อ 10 Pharma Plus เล่มม่วง 2 (เฉลยข้อ ข)</t>
        </is>
      </c>
      <c r="P12" t="inlineStr">
        <is>
          <t>ม่วง 2 - บทที่ 14</t>
        </is>
      </c>
      <c r="Q12" t="inlineStr">
        <is>
          <t>CASE_P2_PSY_C02</t>
        </is>
      </c>
      <c r="R12" t="inlineStr">
        <is>
          <t>Amitriptyline Mechanism of Action</t>
        </is>
      </c>
    </row>
    <row r="13" ht="13.2" customHeight="1" s="49">
      <c r="A13" t="n">
        <v>11</v>
      </c>
      <c r="B13"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ผู้ป่วยกลับมาพบแพทย์อีกครั้งหนึ่งเนื่องจากอาการไม่ดีขึ้น แพทย์จึงพิจารณาเปลี่ยนยาเป็น fluoxetine
ต่อไปนี้เป็น side effect ที่เกิดจากการใช้ยา amitriptyline ยกเว้น</t>
        </is>
      </c>
      <c r="C13" t="inlineStr">
        <is>
          <t>[NONE]</t>
        </is>
      </c>
      <c r="D13" t="inlineStr">
        <is>
          <t>Sedation</t>
        </is>
      </c>
      <c r="E13" t="inlineStr">
        <is>
          <t>Dry mouth</t>
        </is>
      </c>
      <c r="F13" t="inlineStr">
        <is>
          <t>Orthostatic hypotension</t>
        </is>
      </c>
      <c r="G13" t="inlineStr">
        <is>
          <t>Urinary retention</t>
        </is>
      </c>
      <c r="H13" t="inlineStr">
        <is>
          <t>Hyperuricemia</t>
        </is>
      </c>
      <c r="I13" t="n">
        <v>5</v>
      </c>
      <c r="J13" t="inlineStr">
        <is>
          <t>✅ คำตอบที่ถูกต้อง: ข้อ จ. Hyperuricemia
🎯 ทำไมข้อนี้ถึงถูก: Hyperuricemia (กรดยูริกในเลือดสูง) ไม่ใช่อาการไม่พึงประสงค์จากการใช้ยา amitriptyline โดยอาการข้างเคียงหลักของ amitriptyline เกิดจากการปิดกั้น muscarinic receptors (anticholinergic: dry mouth, urinary retention, constipation, blurred vision), histamine H1 receptors (sedation, weight gain) และ alpha-1 receptors (orthostatic hypotension)
🔍 ข้ออื่นผิดเพราะอะไร:
• ข้อ ก. เป็นผลข้างเคียงจริงจาก potent histamine H1-receptor blockade ทำให้เกิดอาการง่วงซึม (sedation)
• ข้อ ข. เป็นผลข้างเคียงจริงจาก muscarinic cholinergic receptor blockade ทำให้เกิดอาการปากแห้ง คอแห้ง (dry mouth)
• ข้อ ค. เป็นผลข้างเคียงจริงจาก alpha-1 adrenergic receptor blockade ทำให้หลอดเลือดไม่หดตัว เกิดความดันตกขณะเปลี่ยนท่า (orthostatic hypotension)
• ข้อ ง. เป็นผลข้างเคียงจริงจาก anticholinergic effect ทำให้กล้ามเนื้อกระเพาะปัสสาวะคลายตัว เกิดปัสสาวะคั่ง (urinary retention)</t>
        </is>
      </c>
      <c r="K13" t="inlineStr">
        <is>
          <t>[NONE]</t>
        </is>
      </c>
      <c r="L13" t="inlineStr">
        <is>
          <t>Depressive Disorders</t>
        </is>
      </c>
      <c r="M13" t="inlineStr">
        <is>
          <t>Clinic</t>
        </is>
      </c>
      <c r="N13" t="inlineStr">
        <is>
          <t>ข้อ 11 Pharma Plus เล่มม่วง 2 (เฉลยข้อ จ)</t>
        </is>
      </c>
      <c r="P13" t="inlineStr">
        <is>
          <t>ม่วง 2 - บทที่ 14</t>
        </is>
      </c>
      <c r="Q13" t="inlineStr">
        <is>
          <t>CASE_P2_PSY_C02</t>
        </is>
      </c>
      <c r="R13" t="inlineStr">
        <is>
          <t>Amitriptyline Adverse Effects</t>
        </is>
      </c>
    </row>
    <row r="14" ht="13.2" customHeight="1" s="49">
      <c r="A14" t="n">
        <v>12</v>
      </c>
      <c r="B14"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ผู้ป่วยกลับมาพบแพทย์อีกครั้งหนึ่งเนื่องจากอาการไม่ดีขึ้น แพทย์จึงพิจารณาเปลี่ยนยาเป็น fluoxetine
กลไกการออกฤทธิ์ของ fluoxetine คือข้อใด</t>
        </is>
      </c>
      <c r="C14" t="inlineStr">
        <is>
          <t>[NONE]</t>
        </is>
      </c>
      <c r="D14" t="inlineStr">
        <is>
          <t>ยับยั้งการทำงานของ DA transporter</t>
        </is>
      </c>
      <c r="E14" t="inlineStr">
        <is>
          <t>ยับยั้งการทำงานของ NE transporter</t>
        </is>
      </c>
      <c r="F14" t="inlineStr">
        <is>
          <t>ยับยั้งการทำงานของ 5-HT transporter</t>
        </is>
      </c>
      <c r="G14" t="inlineStr">
        <is>
          <t>ยับยั้งการทำงานของ MOA-A enzyme</t>
        </is>
      </c>
      <c r="H14" t="inlineStr">
        <is>
          <t>ยับยั้งการทำงานของ MOA-B enzyme</t>
        </is>
      </c>
      <c r="I14" t="n">
        <v>3</v>
      </c>
      <c r="J14" t="inlineStr">
        <is>
          <t>✅ คำตอบที่ถูกต้อง: ข้อ ค. ยับยั้งการทำงานของ 5-HT transporter
🎯 ทำไมข้อนี้ถึงถูก: Fluoxetine เป็นยาต้านซึมเศร้าต้นแบบในกลุ่ม Selective Serotonin Reuptake Inhibitors (SSRIs) ออกฤทธิ์ยับยั้งการทำงานของ serotonin transporter (5-HT transporter หรือ SERT) อย่างจำเพาะ ทำให้ serotonin ไม่ถูกเก็บกลับเข้าสู่ presynaptic neuron
🔍 ข้ออื่นผิดเพราะอะไร:
• ข้อ ก. ผิด เพราะ fluoxetine ไม่ได้ยับยั้ง dopamine transporter (DAT) เป็นกลไกหลัก
• ข้อ ข. ผิด เพราะการยับยั้ง norepinephrine transporter (NET) เป็นกลไกของกลุ่ม NRIs, SNRIs หรือ TCAs
• ข้อ ง. ผิด เพราะการยับยั้งเอนไซม์ MAO-A เป็นกลไกของยากลุ่ม MAOIs เช่น moclobemide, phenelzine
• ข้อ จ. ผิด เพราะการยับยั้งเอนไซม์ MAO-B เป็นกลไกของยา selegiline หรือ rasagiline ที่ใช้ใน Parkinson's disease</t>
        </is>
      </c>
      <c r="K14" t="inlineStr">
        <is>
          <t>[NONE]</t>
        </is>
      </c>
      <c r="L14" t="inlineStr">
        <is>
          <t>Depressive Disorders</t>
        </is>
      </c>
      <c r="M14" t="inlineStr">
        <is>
          <t>Clinic</t>
        </is>
      </c>
      <c r="N14" t="inlineStr">
        <is>
          <t>ข้อ 12 Pharma Plus เล่มม่วง 2 (เฉลยข้อ ค)</t>
        </is>
      </c>
      <c r="P14" t="inlineStr">
        <is>
          <t>ม่วง 2 - บทที่ 14</t>
        </is>
      </c>
      <c r="Q14" t="inlineStr">
        <is>
          <t>CASE_P2_PSY_C02</t>
        </is>
      </c>
      <c r="R14" t="inlineStr">
        <is>
          <t>Fluoxetine Mechanism of Action</t>
        </is>
      </c>
    </row>
    <row r="15" ht="13.2" customHeight="1" s="49">
      <c r="A15" t="n">
        <v>13</v>
      </c>
      <c r="B15"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จนไม่สามารถดำเนินชีวิตประจำวันและทำงานได้เป็นเวลา 6 เดือน
ท่านคิดว่ายาที่เหมาะสมสำหรับผู้ป่วย คือ</t>
        </is>
      </c>
      <c r="C15" t="inlineStr">
        <is>
          <t>[NONE]</t>
        </is>
      </c>
      <c r="D15" t="inlineStr">
        <is>
          <t>Lithium carbonate</t>
        </is>
      </c>
      <c r="E15" t="inlineStr">
        <is>
          <t>Clozapine</t>
        </is>
      </c>
      <c r="F15" t="inlineStr">
        <is>
          <t>Chlorpromazine</t>
        </is>
      </c>
      <c r="G15" t="inlineStr">
        <is>
          <t>Haloperidol</t>
        </is>
      </c>
      <c r="H15" t="inlineStr">
        <is>
          <t>Diazepam</t>
        </is>
      </c>
      <c r="I15" t="n">
        <v>5</v>
      </c>
      <c r="J15" t="inlineStr">
        <is>
          <t>✅ คำตอบที่ถูกต้อง: ข้อ จ. Diazepam
🎯 ทำไมข้อนี้ถึงถูก: ผู้ป่วยหญิงอายุ 25 ปี มีอาการของโรควิตกกังวลทั่วไป (Generalized Anxiety Disorder: GAD) มีอาการตึงเครียด กังวล กระสับกระส่าย ขาดสมาธิ ยาในกลุ่ม Benzodiazepines เช่น Diazepam เป็นยาคลายกังวลที่ออกฤทธิ์เร็ว (rapid onset) เหมาะสำหรับบรรเทาอาการวิตกกังวลเฉียบพลันในระยะสั้น
🔍 ข้ออื่นผิดเพราะอะไร:
• ข้อ ก. ผิด เพราะ lithium carbonate เป็น mood stabilizer สำหรับรักษา bipolar disorder ไม่ใช่ยาสำหรับโรควิตกกังวลทั่วไป
• ข้อ ข. ผิด เพราะ clozapine เป็น atypical antipsychotic สำหรับ schizophrenia ที่ดื้อต่อการรักษา (treatment-resistant schizophrenia)
• ข้อ ค. ผิด เพราะ chlorpromazine เป็น first-generation antipsychotic สำหรับรักษาโรคจิตเภท
• ข้อ ง. ผิด เพราะ haloperidol เป็น high-potency conventional antipsychotic สำหรับ schizophrenia หรือ severe agitation</t>
        </is>
      </c>
      <c r="K15" t="inlineStr">
        <is>
          <t>[NONE]</t>
        </is>
      </c>
      <c r="L15" t="inlineStr">
        <is>
          <t>Anxiety Disorders</t>
        </is>
      </c>
      <c r="M15" t="inlineStr">
        <is>
          <t>Clinic</t>
        </is>
      </c>
      <c r="N15" t="inlineStr">
        <is>
          <t>ข้อ 13 Pharma Plus เล่มม่วง 2 (เฉลยข้อ จ)</t>
        </is>
      </c>
      <c r="P15" t="inlineStr">
        <is>
          <t>ม่วง 2 - บทที่ 14</t>
        </is>
      </c>
      <c r="Q15" t="inlineStr">
        <is>
          <t>CASE_P2_PSY_C03</t>
        </is>
      </c>
      <c r="R15" t="inlineStr">
        <is>
          <t>Generalized Anxiety Disorder Management</t>
        </is>
      </c>
    </row>
    <row r="16" ht="13.2" customHeight="1" s="49">
      <c r="A16" t="n">
        <v>14</v>
      </c>
      <c r="B16"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จนไม่สามารถดำเนินชีวิตประจำวันและทำงานได้เป็นเวลา 6 เดือน
น้องชายของนายเอกมีอาการซึมเศร้าตลอดเวลา นายเอกพาไปพบแพทย์ แพทย์วินิจฉัยว่าเป็น major depressive disorder และสั่งจ่ายยาตัวหนึ่งให้ หลังจากที่รับประทานยาแล้วเกิดอาการง่วงนอน ปากคอแห้ง หน้ามืดบ่อยๆ เวลาลุกขึ้น ท่านคิดว่ายาที่น้องชายนายเอกได้รับ คือ</t>
        </is>
      </c>
      <c r="C16" t="inlineStr">
        <is>
          <t>[NONE]</t>
        </is>
      </c>
      <c r="D16" t="inlineStr">
        <is>
          <t>Venlafaxine</t>
        </is>
      </c>
      <c r="E16" t="inlineStr">
        <is>
          <t>Paroxetine</t>
        </is>
      </c>
      <c r="F16" t="inlineStr">
        <is>
          <t>Amitriptyline</t>
        </is>
      </c>
      <c r="G16" t="inlineStr">
        <is>
          <t>Bupropion</t>
        </is>
      </c>
      <c r="H16" t="inlineStr">
        <is>
          <t>Sertraline</t>
        </is>
      </c>
      <c r="I16" t="n">
        <v>3</v>
      </c>
      <c r="J16" t="inlineStr">
        <is>
          <t>✅ คำตอบที่ถูกต้อง: ข้อ ค. Amitriptyline
🎯 ทำไมข้อนี้ถึงถูก: อาการง่วงนอน (sedation จาก H1-blockade), ปากแห้ง คอแห้ง (dry mouth จาก anticholinergic effect) และหน้ามืดเวลาเปลี่ยนท่า (orthostatic hypotension จาก alpha-1 blockade) เป็นกลุ่มอาการไม่พึงประสงค์คลาสสิกของยากลุ่ม Tricyclic Antidepressants (TCAs) โดยเฉพาะยา Amitriptyline
🔍 ข้ออื่นผิดเพราะอะไร:
• ข้อ ก. ผิด เพราะ venlafaxine เป็น SNRI อาการข้างเคียงเด่นคือ คลื่นไส้ นอนไม่หลับ เหงื่อออก และอาจเพิ่มความดันโลหิต ไม่ค่อยพบ severe anticholinergic หรือ sedation เด่นเหมือน amitriptyline
• ข้อ ข. ผิด แม้ paroxetine จะมี anticholinergic effect เล็กน้อยเมื่อเทียบกับ SSRIs ตัวอื่น แต่ไม่ทำให้เกิด sedation รุนแรงหรือ orthostatic hypotension ชัดเจนเท่ากับ amitriptyline
• ข้อ ง. ผิด เพราะ bupropion ออกฤทธิ์กระตุ้นระบบประสาท (activating) เสี่ยงต่ออาการนอนไม่หลับและชัก ไม่มีฤทธิ์ทำให้ง่วงซึมหรือปากแห้งมาก
• ข้อ จ. ผิด เพราะ sertraline เป็น SSRI ไม่มี anticholinergic หรือ alpha-blocking effect ที่ทำให้หน้ามืดหรือปากแห้งชัดเจน</t>
        </is>
      </c>
      <c r="K16" t="inlineStr">
        <is>
          <t>[NONE]</t>
        </is>
      </c>
      <c r="L16" t="inlineStr">
        <is>
          <t>Depressive Disorders</t>
        </is>
      </c>
      <c r="M16" t="inlineStr">
        <is>
          <t>Clinic</t>
        </is>
      </c>
      <c r="N16" t="inlineStr">
        <is>
          <t>ข้อ 14 Pharma Plus เล่มม่วง 2 (เฉลยข้อ ค)</t>
        </is>
      </c>
      <c r="P16" t="inlineStr">
        <is>
          <t>ม่วง 2 - บทที่ 14</t>
        </is>
      </c>
      <c r="Q16" t="inlineStr">
        <is>
          <t>CASE_P2_PSY_C03</t>
        </is>
      </c>
      <c r="R16" t="inlineStr">
        <is>
          <t>TCA Adverse Effect Identification</t>
        </is>
      </c>
    </row>
    <row r="17" ht="13.2" customHeight="1" s="49">
      <c r="A17" t="n">
        <v>15</v>
      </c>
      <c r="B17"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จนไม่สามารถดำเนินชีวิตประจำวันและทำงานได้เป็นเวลา 6 เดือน
หากน้องชายของนายเอกทนอาการข้างเคียงของยาข้างต้น คือ อาการง่วงนอน ปากคอแห้ง หน้ามืดบ่อยๆ เวลาลุกขึ้นไม่ได้แพทย์จึงมาปรึกษาท่าน ท่านจะให้คำแนะนำเป็นการสั่งยาใด</t>
        </is>
      </c>
      <c r="C17" t="inlineStr">
        <is>
          <t>[NONE]</t>
        </is>
      </c>
      <c r="D17" t="inlineStr">
        <is>
          <t>Imipramine</t>
        </is>
      </c>
      <c r="E17" t="inlineStr">
        <is>
          <t>Clomipramine</t>
        </is>
      </c>
      <c r="F17" t="inlineStr">
        <is>
          <t>Amitriptyline</t>
        </is>
      </c>
      <c r="G17" t="inlineStr">
        <is>
          <t>Doxepin</t>
        </is>
      </c>
      <c r="H17" t="inlineStr">
        <is>
          <t>Sertraline</t>
        </is>
      </c>
      <c r="I17" t="n">
        <v>5</v>
      </c>
      <c r="J17" t="inlineStr">
        <is>
          <t>✅ คำตอบที่ถูกต้อง: ข้อ จ. Sertraline
🎯 ทำไมข้อนี้ถึงถูก: เมื่อผู้ป่วยทนต่ออาการข้างเคียงทางระบบประสาทอัตโนมัติ (anticholinergic, sedative, orthostatic hypotension) ของ TCA ไม่ได้ ควรเปลี่ยนไปใช้ยากลุ่ม Selective Serotonin Reuptake Inhibitors (SSRIs) เช่น Sertraline ซึ่งมีความจำเพาะสูงต่อ SERT และแทบไม่มีฤทธิ์ต่อ muscarinic, histaminergic หรือ alpha-adrenergic receptors
🔍 ข้ออื่นผิดเพราะอะไร:
• ข้อ ก. ผิด เพราะ imipramine เป็นยาในกลุ่ม TCA เช่นกัน ยังคงมีผลข้างเคียง anticholinergic และ orthostatic hypotension สูง
• ข้อ ข. ผิด เพราะ clomipramine เป็นยาในกลุ่ม TCA ที่มีผลข้างเคียง sedative และ anticholinergic สูงเช่นกัน
• ข้อ ค. ผิด เพราะ amitriptyline คือยาเดิมที่ทำให้เกิดอาการข้างเคียงดังกล่าว
• ข้อ ง. ผิด เพราะ doxepin เป็นยาในกลุ่ม TCA ที่มีฤทธิ์ H1-blockade และ sedative สูงมากที่สุดตัวหนึ่ง ไม่สามารถแก้ปัญหาได้</t>
        </is>
      </c>
      <c r="K17" t="inlineStr">
        <is>
          <t>[NONE]</t>
        </is>
      </c>
      <c r="L17" t="inlineStr">
        <is>
          <t>Depressive Disorders</t>
        </is>
      </c>
      <c r="M17" t="inlineStr">
        <is>
          <t>Clinic</t>
        </is>
      </c>
      <c r="N17" t="inlineStr">
        <is>
          <t>ข้อ 15 Pharma Plus เล่มม่วง 2 (เฉลยข้อ จ)</t>
        </is>
      </c>
      <c r="P17" t="inlineStr">
        <is>
          <t>ม่วง 2 - บทที่ 14</t>
        </is>
      </c>
      <c r="Q17" t="inlineStr">
        <is>
          <t>CASE_P2_PSY_C03</t>
        </is>
      </c>
      <c r="R17" t="inlineStr">
        <is>
          <t>Switching from TCA to SSRI</t>
        </is>
      </c>
    </row>
    <row r="18" ht="13.2" customHeight="1" s="49">
      <c r="A18" t="n">
        <v>16</v>
      </c>
      <c r="B18"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จนไม่สามารถดำเนินชีวิตประจำวันและทำงานได้เป็นเวลา 6 เดือน
คำแนะนำในการใช้ยากลุ่ม antidepressant ที่สำคัญเพื่อช่วยเพิ่มความร่วมมือในการใช้ยาของผู้ป่วย คือ</t>
        </is>
      </c>
      <c r="C18" t="inlineStr">
        <is>
          <t>[NONE]</t>
        </is>
      </c>
      <c r="D18" t="inlineStr">
        <is>
          <t>ควรแนะนำให้ผู้ป่วยใช้ยาหลังอาหารเท่านั้นจะได้ไม่ลืมใช้ยา</t>
        </is>
      </c>
      <c r="E18" t="inlineStr">
        <is>
          <t>ควรแนะนำผู้ป่วยว่าในการใช้ยาส่วนใหญ่ จะเริ่มเห็นผลลดอาการซึมเศร้าได้ต้องใช้เวลา 2-3 สัปดาห์ เพื่อให้ผู้ป่วยใช้ยาอย่างต่อเนื่อง</t>
        </is>
      </c>
      <c r="F18" t="inlineStr">
        <is>
          <t>ควรแนะนำให้ผู้ป่วยดื่มน้ำมากๆ เพื่อลดการระคายเคืองกระเพาะอาหาร</t>
        </is>
      </c>
      <c r="G18" t="inlineStr">
        <is>
          <t>ควรแนะนำการเพิ่มและลดขนาดยาให้ผู้ป่วยเพื่อให้ผู้ป่วยสามารถปรับขนาดยาได้เองตามอาการ</t>
        </is>
      </c>
      <c r="H18" t="inlineStr">
        <is>
          <t>ควรแนะนำให้ผู้ป่วยหยุดยาทันทีเมื่อเกิดอาการข้างเคียง เช่น นอนไม่หลับ</t>
        </is>
      </c>
      <c r="I18" t="n">
        <v>2</v>
      </c>
      <c r="J18" t="inlineStr">
        <is>
          <t>✅ คำตอบที่ถูกต้อง: ข้อ ข. ควรแนะนำผู้ป่วยว่าในการใช้ยาส่วนใหญ่ จะเริ่มเห็นผลลดอาการซึมเศร้าได้ต้องใช้เวลา 2-3 สัปดาห์ เพื่อให้ผู้ป่วยใช้ยาอย่างต่อเนื่อง
🎯 ทำไมข้อนี้ถึงถูก: ข้อแนะนำที่สำคัญที่สุดในการเพิ่มความร่วมมือในการใช้ยาต้านเศร้า คือการแจ้งให้ผู้ป่วยทราบถึง therapeutic latency หรือระยะเวลาหน่วงก่อนยาจะเริ่มออกฤทธิ์ทางคลินิก ซึ่งมักใช้เวลาอย่างน้อย 2-3 สัปดาห์ เพื่อป้องกันไม่ให้ผู้ป่วยหยุดยาไปเองก่อนกำหนดเนื่องจากเข้าใจผิดว่ายาไม่ได้ผล
🔍 ข้ออื่นผิดเพราะอะไร:
• ข้อ ก. ผิด เพราะการรับประทานยาต้านเศร้าสามารถรับประทานก่อนหรือหลังอาหารก็ได้ และเป้าหมายหลักในการเพิ่ม adherence คือการให้ความรู้เรื่องระยะเวลาออกฤทธิ์และผลข้างเคียง
• ข้อ ค. ผิด เพราะยาต้านเศร้าไม่ได้ก่อให้เกิดการระคายเคืองกระเพาะอาหารโดยตรงจนต้องดื่มน้ำมากๆ เหมือนยากลุ่ม NSAIDs หรือ biphosphonates
• ข้อ ง. ผิด เพราะการปรับขนาดยาต้านเศร้าต้องอยู่ภายใต้การดูแลของแพทย์ ห้ามผู้ป่วยปรับขนาดเพิ่มหรือลดเองตามอำเภอใจ
• ข้อ จ. ผิด เพราะห้ามหยุดยาทันทีเมื่อมีอาการข้างเคียงเล็กน้อย หากมีอาการนอนไม่หลับสามารถปรึกษาแพทย์เพื่อปรับเวลาหรือขนาดยา การหยุดยาทันทีอาจเกิด withdrawal syndrome</t>
        </is>
      </c>
      <c r="K18" t="inlineStr">
        <is>
          <t>[NONE]</t>
        </is>
      </c>
      <c r="L18" t="inlineStr">
        <is>
          <t>Depressive Disorders</t>
        </is>
      </c>
      <c r="M18" t="inlineStr">
        <is>
          <t>Clinic</t>
        </is>
      </c>
      <c r="N18" t="inlineStr">
        <is>
          <t>ข้อ 16 Pharma Plus เล่มม่วง 2 (เฉลยข้อ ข)</t>
        </is>
      </c>
      <c r="P18" t="inlineStr">
        <is>
          <t>ม่วง 2 - บทที่ 14</t>
        </is>
      </c>
      <c r="Q18" t="inlineStr">
        <is>
          <t>CASE_P2_PSY_C03</t>
        </is>
      </c>
      <c r="R18" t="inlineStr">
        <is>
          <t>Antidepressant Counseling on Therapeutic Latency</t>
        </is>
      </c>
    </row>
    <row r="19" ht="13.2" customHeight="1" s="49">
      <c r="A19" t="n">
        <v>17</v>
      </c>
      <c r="B19"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จนไม่สามารถดำเนินชีวิตประจำวันและทำงานได้เป็นเวลา 6 เดือน
กรณีที่ผู้ป่วยได้รับยากลุ่ม benzodiazepine ซึ่งผู้ป่วยรับประทานอย่างสม่ำเสมอเป็นเวลา 6 เดือน อาการของผู้ป่วยกลับมาเป็นปกติ หากท่านต้องการหยุดยาดังกล่าวควรทำอย่างไร</t>
        </is>
      </c>
      <c r="C19" t="inlineStr">
        <is>
          <t>[NONE]</t>
        </is>
      </c>
      <c r="D19" t="inlineStr">
        <is>
          <t>สามารถหยุดได้ทันทีโดยไม่ต้องปรับเปลี่ยนขนาดของยาใหม่</t>
        </is>
      </c>
      <c r="E19" t="inlineStr">
        <is>
          <t>ให้ triazolam ก่อนแล้วค่อยๆ ลดขนาดยาที่ผู้ป่วยรับอยู่อัปดาห์ละ 25% ของขนาดยาที่ให้ผลรักษา</t>
        </is>
      </c>
      <c r="F19" t="inlineStr">
        <is>
          <t>ให้ olanzapine ก่อนแล้วค่อยๆ บดขนาดยาที่ผู้ป่วยได้รับอยู่อัปดาห์ละ 75% ของยาที่ให้ผลรักษา</t>
        </is>
      </c>
      <c r="G19" t="inlineStr">
        <is>
          <t>ค่อยๆ ลดขนาดยาที่ผู้ป่วยได้รับอยู่สัปดาห์ละ 25% ของขนาดยาที่ให้ผลในการรักษา</t>
        </is>
      </c>
      <c r="H19" t="inlineStr">
        <is>
          <t>ให้ผู้ป่วยรับประทานยาที่ได้รับต่อไปอีก 1 สัปดาห์ จากนั้นจึงสามารถหยุดยาได้ทันที</t>
        </is>
      </c>
      <c r="I19" t="n">
        <v>4</v>
      </c>
      <c r="J19" t="inlineStr">
        <is>
          <t>✅ คำตอบที่ถูกต้อง: ข้อ ง. ค่อยๆ ลดขนาดยาที่ผู้ป่วยได้รับอยู่สัปดาห์ละ 25% ของขนาดยาที่ให้ผลในการรักษา
🎯 ทำไมข้อนี้ถึงถูก: การใช้ยากลุ่ม benzodiazepines ติดต่อกันเป็นเวลานาน (เกิน 4-6 สัปดาห์ หรือในกรณีนี้ 6 เดือน) จะเกิดภาวะพึ่งพายาทางกายภาพ (physical dependence) หากต้องการหยุดยา จะต้องค่อยๆ ปรับลดขนาดยาลงอย่างช้าๆ (gradual dose tapering) ประมาณ 25% ทุกๆ 1-2 สัปดาห์ เพื่อป้องกันการเกิด rebound anxiety หรือ withdrawal symptoms รุนแรง เช่น อาการชัก
🔍 ข้ออื่นผิดเพราะอะไร:
• ข้อ ก. ผิด เพราะการหยุดยาทันทีหลังใช้มานาน 6 เดือน เสี่ยงต่อการเกิด benzodiazepine withdrawal syndrome รุนแรง เช่น severe tremors, psychosis หรือ status epilepticus
• ข้อ ข. ผิด เพราะ triazolam เป็น short-acting BZD ที่มี onset เร็วมาก มีความเสี่ยงต่อการติดยาและอาการถอนยาสูง ไม่ใช้แทนที่เพื่อถอนยา
• ข้อ ค. ผิด เพราะ olanzapine เป็นยาต้านโรคจิต (antipsychotic) ไม่ได้มีข้อบ่งใช้หรือความจำเป็นในการนำมาให้เพื่อถอนยา benzodiazepines
• ข้อ จ. ผิด เพราะการกินต่ออีกเพียง 1 สัปดาห์แล้วหยุดยาทันที ก็ยังถือเป็นการหยุดยาอย่างรวดเร็ว (abrupt cessation) ซึ่งไม่ปลอดภัย</t>
        </is>
      </c>
      <c r="K19" t="inlineStr">
        <is>
          <t>[NONE]</t>
        </is>
      </c>
      <c r="L19" t="inlineStr">
        <is>
          <t>Anxiety Disorders</t>
        </is>
      </c>
      <c r="M19" t="inlineStr">
        <is>
          <t>Clinic</t>
        </is>
      </c>
      <c r="N19" t="inlineStr">
        <is>
          <t>ข้อ 17 Pharma Plus เล่มม่วง 2 (เฉลยข้อ ง)</t>
        </is>
      </c>
      <c r="P19" t="inlineStr">
        <is>
          <t>ม่วง 2 - บทที่ 14</t>
        </is>
      </c>
      <c r="Q19" t="inlineStr">
        <is>
          <t>CASE_P2_PSY_C03</t>
        </is>
      </c>
      <c r="R19" t="inlineStr">
        <is>
          <t>Benzodiazepine Discontinuation and Tapering</t>
        </is>
      </c>
    </row>
    <row r="20" ht="13.2" customHeight="1" s="49">
      <c r="A20" t="n">
        <v>18</v>
      </c>
      <c r="B20" t="inlineStr">
        <is>
          <t>สถานการณ์ที่ 4: หญิงไทยอายุ 45 ปี ช่วงนี้เครียดนอนไม่หลับมาหลายวัน ต้องใช้เวลานานกว่าจะหลับ
ยาใดเหมาะสมที่สุด เมื่อพิจารณาตามประสิทธิภาพ ข้อบ่งใช้ หรือค่าครึ่งชีวิต</t>
        </is>
      </c>
      <c r="C20" t="inlineStr">
        <is>
          <t>[NONE]</t>
        </is>
      </c>
      <c r="D20" t="inlineStr">
        <is>
          <t>Clonazepam</t>
        </is>
      </c>
      <c r="E20" t="inlineStr">
        <is>
          <t>Diazepam</t>
        </is>
      </c>
      <c r="F20" t="inlineStr">
        <is>
          <t>Flunitrazepam</t>
        </is>
      </c>
      <c r="G20" t="inlineStr">
        <is>
          <t>Lorazepam</t>
        </is>
      </c>
      <c r="H20" t="inlineStr">
        <is>
          <t>Temazepam</t>
        </is>
      </c>
      <c r="I20" t="n">
        <v>5</v>
      </c>
      <c r="J20" t="inlineStr">
        <is>
          <t>✅ คำตอบที่ถูกต้อง: ข้อ จ. Temazepam
🎯 ทำไมข้อนี้ถึงถูก: Temazepam เป็นยาในกลุ่ม Benzodiazepines ที่มีระยะเวลาการออกฤทธิ์ปานกลาง (intermediate half-life ~8-15 ชั่วโมง) และถูกกำจัดผ่านกระบวนการ direct glucuronidation โดยไม่มี active metabolites ที่ออกฤทธิ์ยาวนาน จึงมีข้อบ่งใช้หลักในการรักษาภาวะนอนไม่หลับ (insomnia) โดยมีประสิทธิภาพดีและลดความเสี่ยงต่อ daytime hangover effect เมื่อเทียบกับ long-acting BZDs
🔍 ข้ออื่นผิดเพราะอะไร:
• ข้อ ก. ผิด เพราะ clonazepam มี half-life ยาวมาก (30-40 ชั่วโมง) นิยมใช้รักษาโรควิตกกังวล ตื่นตระหนก หรือโรคลมชักมากกว่ารักษาอาการนอนไม่หลับ
• ข้อ ข. ผิด เพราะ diazepam มี half-life ยาวมาก (20-80 ชั่วโมง) และมี active metabolites (desmethyldiazepam) ที่มี half-life ยาวถึง 100 ชั่วโมง ทำให้เกิด sedation ตกค้างในเวลากลางวันสูง (hangover effect)
• ข้อ ค. ผิด แม้ flunitrazepam จะใช้เป็นยานอนหลับได้ แต่เป็นยาควบคุมเข้มงวดและมีปัญหาการนำไปใช้ในทางที่ผิดสูง ไม่ใช่ยาตัวเลือกแรก
• ข้อ ง. ผิด แม้ lorazepam จะใช้คลายกังวลและช่วยนอนหลับได้ แต่ข้อบ่งใช้หลักคือ anxiety disorder หรือ pre-anesthetic medication มากกว่า insomnia โดยตรง</t>
        </is>
      </c>
      <c r="K20" t="inlineStr">
        <is>
          <t>[NONE]</t>
        </is>
      </c>
      <c r="L20" t="inlineStr">
        <is>
          <t>Sleep Disorders</t>
        </is>
      </c>
      <c r="M20" t="inlineStr">
        <is>
          <t>Clinic</t>
        </is>
      </c>
      <c r="N20" t="inlineStr">
        <is>
          <t>ข้อ 18 Pharma Plus เล่มม่วง 2 (เฉลยข้อ จ)</t>
        </is>
      </c>
      <c r="P20" t="inlineStr">
        <is>
          <t>ม่วง 2 - บทที่ 14</t>
        </is>
      </c>
      <c r="Q20" t="inlineStr">
        <is>
          <t>CASE_P2_PSY_C04</t>
        </is>
      </c>
      <c r="R20" t="inlineStr">
        <is>
          <t>Hypnotic Selection in Sleep Onset Insomnia</t>
        </is>
      </c>
    </row>
    <row r="21" ht="13.2" customHeight="1" s="49">
      <c r="A21" t="n">
        <v>19</v>
      </c>
      <c r="B21" t="inlineStr">
        <is>
          <t>สถานการณ์ที่ 4: หญิงไทยอายุ 45 ปี ช่วงนี้เครียดนอนไม่หลับมาหลายวัน ต้องใช้เวลานานกว่าจะหลับ
กลไกการออกฤทธิ์ของยากลุ่ม benzodiazepine คือ</t>
        </is>
      </c>
      <c r="C21" t="inlineStr">
        <is>
          <t>[NONE]</t>
        </is>
      </c>
      <c r="D21" t="inlineStr">
        <is>
          <t>กระตุ้น 5-HT receptor</t>
        </is>
      </c>
      <c r="E21" t="inlineStr">
        <is>
          <t>กระตุ้น dopamine receptor</t>
        </is>
      </c>
      <c r="F21" t="inlineStr">
        <is>
          <t>กระตุ้น GABA receptor</t>
        </is>
      </c>
      <c r="G21" t="inlineStr">
        <is>
          <t>กระตุ้น glutamate receptor</t>
        </is>
      </c>
      <c r="H21" t="inlineStr">
        <is>
          <t>กระตุ้น muscarinic receptor</t>
        </is>
      </c>
      <c r="I21" t="n">
        <v>3</v>
      </c>
      <c r="J21" t="inlineStr">
        <is>
          <t>✅ คำตอบที่ถูกต้อง: ข้อ ค. กระตุ้น GABA receptor
🎯 ทำไมข้อนี้ถึงถูก: ยากลุ่ม Benzodiazepines ออกฤทธิ์เป็น positive allosteric modulators ที่ GABA-A receptor โดยเข้าจับกับ BZD binding site ระหว่าง alpha และ gamma subunits ส่งผลให้ GABA มีความสามารถในการจับกับ receptor สูงขึ้น และเพิ่มความถี่ในการเปิดของ chloride channel (increases frequency of chloride channel opening) ทำให้เกิด hyperpolarization และยับยั้งการทำงานของเซลล์ประสาท
🔍 ข้ออื่นผิดเพราะอะไร:
• ข้อ ก. ผิด เพราะการกระตุ้น 5-HT receptor เป็นกลไกของยาต้านเศร้าหรือยาคลายกังวลกลุ่ม azapirones เช่น buspirone (5-HT1A partial agonist)
• ข้อ ข. ผิด เพราะ benzodiazepines ไม่ได้ออกฤทธิ์กระตุ้น dopamine receptor
• ข้อ ค. ผิด เพราะ glutamate เป็น excitatory neurotransmitter หากกระตุ้นจะทำให้เกิดการตื่นตัวหรือชัก ไม่ใช่การกดประสาท
• ข้อ จ. ผิด เพราะการกระตุ้น muscarinic receptor เป็นกลไกของ cholinergic agonists</t>
        </is>
      </c>
      <c r="K21" t="inlineStr">
        <is>
          <t>[NONE]</t>
        </is>
      </c>
      <c r="L21" t="inlineStr">
        <is>
          <t>Sedatives and Hypnotics</t>
        </is>
      </c>
      <c r="M21" t="inlineStr">
        <is>
          <t>Clinic</t>
        </is>
      </c>
      <c r="N21" t="inlineStr">
        <is>
          <t>ข้อ 19 Pharma Plus เล่มม่วง 2 (เฉลยข้อ ค)</t>
        </is>
      </c>
      <c r="P21" t="inlineStr">
        <is>
          <t>ม่วง 2 - บทที่ 14</t>
        </is>
      </c>
      <c r="Q21" t="inlineStr">
        <is>
          <t>CASE_P2_PSY_C04</t>
        </is>
      </c>
      <c r="R21" t="inlineStr">
        <is>
          <t>Benzodiazepine Mechanism of Action</t>
        </is>
      </c>
    </row>
    <row r="22" ht="13.2" customHeight="1" s="49">
      <c r="A22" t="n">
        <v>20</v>
      </c>
      <c r="B22" t="inlineStr">
        <is>
          <t>สถานการณ์ที่ 4: หญิงไทยอายุ 45 ปี ช่วงนี้เครียดนอนไม่หลับมาหลายวัน ต้องใช้เวลานานกว่าจะหลับ
Benzodiazepine ไม่ใช้ในการรักษาใด</t>
        </is>
      </c>
      <c r="C22" t="inlineStr">
        <is>
          <t>[NONE]</t>
        </is>
      </c>
      <c r="D22" t="inlineStr">
        <is>
          <t>Anxiety</t>
        </is>
      </c>
      <c r="E22" t="inlineStr">
        <is>
          <t>OCD</t>
        </is>
      </c>
      <c r="F22" t="inlineStr">
        <is>
          <t>Epilepsy</t>
        </is>
      </c>
      <c r="G22" t="inlineStr">
        <is>
          <t>Muscle spasm</t>
        </is>
      </c>
      <c r="H22" t="inlineStr">
        <is>
          <t>Alcohol withdrawal</t>
        </is>
      </c>
      <c r="I22" t="n">
        <v>2</v>
      </c>
      <c r="J22" t="inlineStr">
        <is>
          <t>✅ คำตอบที่ถูกต้อง: ข้อ ข. OCD
🎯 ทำไมข้อนี้ถึงถูก: Obsessive-Compulsive Disorder (OCD; โรคย้ำคิดย้ำทำ) มีการรักษาหลักที่เป็น first-line therapy คือยากลุ่ม Selective Serotonin Reuptake Inhibitors (SSRIs) ขนาดสูง หรือ Clomipramine โดยยากลุ่ม Benzodiazepines ไม่ได้มีประสิทธิผลในการรักษาแกนหลักของอาการย้ำคิดย้ำทำ
🔍 ข้ออื่นผิดเพราะอะไร:
• ข้อ ก. เป็นข้อบ่งใช้หลักของ benzodiazepines ในการรักษาโรควิตกกังวล (anxiety disorders)
• ข้อ ค. เป็นข้อบ่งใช้หลักของ benzodiazepines (เช่น diazepam, lorazepam, clonazepam) ในการรักษาโรคลมชักและภาวะชักต่อเนื่อง (status epilepticus)
• ข้อ ง. เป็นข้อบ่งใช้ของ benzodiazepines (เช่น diazepam) ในการคลายกล้ามเนื้อ (muscle relaxant) ผ่าน spinal cord inhibitory pathways
• ข้อ จ. เป็นข้อบ่งใช้มาตรฐานอันดับหนึ่ง (drug of choice) ของ benzodiazepines (เช่น chlordiazepoxide, diazepam, lorazepam) ในการป้องกันและรักษา alcohol withdrawal syndrome และ delirium tremens</t>
        </is>
      </c>
      <c r="K22" t="inlineStr">
        <is>
          <t>[NONE]</t>
        </is>
      </c>
      <c r="L22" t="inlineStr">
        <is>
          <t>Sedatives and Hypnotics</t>
        </is>
      </c>
      <c r="M22" t="inlineStr">
        <is>
          <t>Clinic</t>
        </is>
      </c>
      <c r="N22" t="inlineStr">
        <is>
          <t>ข้อ 20 Pharma Plus เล่มม่วง 2 (เฉลยข้อ ข)</t>
        </is>
      </c>
      <c r="P22" t="inlineStr">
        <is>
          <t>ม่วง 2 - บทที่ 14</t>
        </is>
      </c>
      <c r="Q22" t="inlineStr">
        <is>
          <t>CASE_P2_PSY_C04</t>
        </is>
      </c>
      <c r="R22" t="inlineStr">
        <is>
          <t>Clinical Indications of Benzodiazepines</t>
        </is>
      </c>
    </row>
    <row r="23" ht="13.2" customHeight="1" s="49">
      <c r="A23" t="n">
        <v>21</v>
      </c>
      <c r="B23" t="inlineStr">
        <is>
          <t>สถานการณ์ที่ 4: หญิงไทยอายุ 45 ปี ช่วงนี้เครียดนอนไม่หลับมาหลายวัน ต้องใช้เวลานานกว่าจะหลับ
อาการไม่พึงประสงค์ของ benzodiazepine คือ</t>
        </is>
      </c>
      <c r="C23" t="inlineStr">
        <is>
          <t>[NONE]</t>
        </is>
      </c>
      <c r="D23" t="inlineStr">
        <is>
          <t>ชัก</t>
        </is>
      </c>
      <c r="E23" t="inlineStr">
        <is>
          <t>Anterograde amnesia</t>
        </is>
      </c>
      <c r="F23" t="inlineStr">
        <is>
          <t>สั่น</t>
        </is>
      </c>
      <c r="G23" t="inlineStr">
        <is>
          <t>ปากแห้ง</t>
        </is>
      </c>
      <c r="H23" t="inlineStr">
        <is>
          <t>ปวดศีรษะ</t>
        </is>
      </c>
      <c r="I23" t="n">
        <v>2</v>
      </c>
      <c r="J23" t="inlineStr">
        <is>
          <t>✅ คำตอบที่ถูกต้อง: ข้อ ข. Anterograde amnesia
🎯 ทำไมข้อนี้ถึงถูก: อาการไม่พึงประสงค์ที่สำคัญและพบบ่อยของยากลุ่ม Benzodiazepines คือ อาการสูญเสียความทรงจำเหตุการณ์ใหม่ไปข้างหน้า (Anterograde amnesia) ซึ่งทำให้ผู้ป่วยไม่สามารถจดจำเหตุการณ์ที่เกิดขึ้นหลังได้รับยาได้ นิยมนำคุณสมบัตินี้มาใช้ประโยชน์ก่อนการผ่าตัดหรือการทำหัตถการ (premedication)
🔍 ข้ออื่นผิดเพราะอะไร:
• ข้อ ก. ผิด เพราะ benzodiazepines มีฤทธิ์ต้านชัก (anticonvulsant) อาการชักจะเกิดขึ้นเมื่อหยุดยากะทันหัน (withdrawal seizure) ไม่ใช่อาการข้างเคียงจากการรับประทานยาตามปกติ
• ข้อ ค. ผิด เพราะยากลุ่มนี้มีฤทธิ์คลายกล้ามเนื้อและลดความสั่นสะท้าน อาการสั่นมักพบในอาการถอนยาหรือจากยา antipsychotics
• ข้อ ง. ผิด เพราะอาการปากแห้งเป็น anticholinergic effect ซึ่งพบใน TCAs หรือ first-generation antipsychotics ไม่ใช่ BZDs
• ข้อ จ. ผิด เพราะ headache ไม่ใช่อาการไม่พึงประสงค์ที่เป็นลักษณะเฉพาะหรือพบบ่อยของ BZDs</t>
        </is>
      </c>
      <c r="K23" t="inlineStr">
        <is>
          <t>[NONE]</t>
        </is>
      </c>
      <c r="L23" t="inlineStr">
        <is>
          <t>Sedatives and Hypnotics</t>
        </is>
      </c>
      <c r="M23" t="inlineStr">
        <is>
          <t>Clinic</t>
        </is>
      </c>
      <c r="N23" t="inlineStr">
        <is>
          <t>ข้อ 21 Pharma Plus เล่มม่วง 2 (เฉลยข้อ ข)</t>
        </is>
      </c>
      <c r="P23" t="inlineStr">
        <is>
          <t>ม่วง 2 - บทที่ 14</t>
        </is>
      </c>
      <c r="Q23" t="inlineStr">
        <is>
          <t>CASE_P2_PSY_C04</t>
        </is>
      </c>
      <c r="R23" t="inlineStr">
        <is>
          <t>Benzodiazepine Adverse Effects</t>
        </is>
      </c>
    </row>
    <row r="24" ht="13.2" customHeight="1" s="49">
      <c r="A24" t="n">
        <v>22</v>
      </c>
      <c r="B24" t="inlineStr">
        <is>
          <t>สถานการณ์ที่ 4: หญิงไทยอายุ 45 ปี ช่วงนี้เครียดนอนไม่หลับมาหลายวัน ต้องใช้เวลานานกว่าจะหลับ
ข้อใดไม่ถูกต้องเกี่ยวกับ benzodiazepine</t>
        </is>
      </c>
      <c r="C24" t="inlineStr">
        <is>
          <t>[NONE]</t>
        </is>
      </c>
      <c r="D24" t="inlineStr">
        <is>
          <t>ประสิทธิผลเท่ากัน diazepam มีราคาถูกกว่า แต่ประสิทธิผลดี</t>
        </is>
      </c>
      <c r="E24" t="inlineStr">
        <is>
          <t>Pharmacokinetics ต่างกัน แต่ประสิทธิผลไม่ต่างกัน ถ้าไม่มีโรคประจำตัวใด diazepam สามารถใช้ได้</t>
        </is>
      </c>
      <c r="F24" t="inlineStr">
        <is>
          <t>ยาออกฤทธิ์ต่อจิตประสาท แต่ปลอดภัยมี therapeutic index กว้าง</t>
        </is>
      </c>
      <c r="G24" t="inlineStr">
        <is>
          <t>ใช้ยาในขนาดสูงเป็นเวลานาน ค่อยๆลดขนาดยาลงใน 1-2 สัปดาห์</t>
        </is>
      </c>
      <c r="H24" t="inlineStr">
        <is>
          <t>สามารถหยุดยาได้ทันที</t>
        </is>
      </c>
      <c r="I24" t="n">
        <v>5</v>
      </c>
      <c r="J24" t="inlineStr">
        <is>
          <t>✅ คำตอบที่ถูกต้อง: ข้อ จ. สามารถหยุดยาได้ทันที
🎯 ทำไมข้อนี้ถึงถูก: ข้อความที่ว่า 'สามารถหยุดยาได้ทันที' เป็นข้อความที่ไม่ถูกต้อง เนื่องจากยากลุ่ม Benzodiazepines เมื่อใช้ต่อเนื่องเป็นเวลานานเกิน 2-4 สัปดาห์ จะทำให้เกิด tolerance และ physical dependence หากหยุดยาทันทีจะเกิดอาการถอนยา (withdrawal symptoms) เช่น นอนไม่หลับ วิตกกังวล กระวนกระวาย หรือชัก จึงต้องค่อยๆ ปรับลดขนาดยาลงเสมอ
🔍 ข้ออื่นผิดเพราะอะไร:
• ข้อ ก. ถูกต้อง diazepam มีประสิทธิภาพในการคลายกังวลที่ดีและราคาประหยัด
• ข้อ ข. ถูกต้อง ยากลุ่ม BZD แต่ละตัวมีความแตกต่างกันหลักๆ ที่คุณสมบัติทางเภสัชจลนศาสตร์ (onset, half-life, active metabolites) แต่ประสิทธิภาพการจับกับ GABA-A receptor ให้ผลคล้ายกัน หากผู้ป่วยไม่มีโรคตับรุนแรง diazepam สามารถใช้ได้
• ข้อ ค. ถูกต้อง Benzodiazepines มี therapeutic index กว้าง มีความปลอดภัยสูงกว่ายากลุ่ม barbiturates เมื่อรับประทานเกินขนาดเดี่ยวๆ
• ข้อ ง. ถูกต้อง หากใช้ยาในขนาดสูงเป็นเวลานาน การหยุดยาต้องค่อยๆ ปรับลดขนาดยาลงอย่างเป็นขั้นเป็นตอนในระยะเวลาหลายสัปดาห์</t>
        </is>
      </c>
      <c r="K24" t="inlineStr">
        <is>
          <t>[NONE]</t>
        </is>
      </c>
      <c r="L24" t="inlineStr">
        <is>
          <t>Sedatives and Hypnotics</t>
        </is>
      </c>
      <c r="M24" t="inlineStr">
        <is>
          <t>Clinic</t>
        </is>
      </c>
      <c r="N24" t="inlineStr">
        <is>
          <t>ข้อ 22 Pharma Plus เล่มม่วง 2 (เฉลยข้อ จ)</t>
        </is>
      </c>
      <c r="P24" t="inlineStr">
        <is>
          <t>ม่วง 2 - บทที่ 14</t>
        </is>
      </c>
      <c r="Q24" t="inlineStr">
        <is>
          <t>CASE_P2_PSY_C04</t>
        </is>
      </c>
      <c r="R24" t="inlineStr">
        <is>
          <t>Benzodiazepine Clinical Pharmacology</t>
        </is>
      </c>
    </row>
    <row r="25" ht="13.2" customHeight="1" s="49">
      <c r="A25" t="n">
        <v>23</v>
      </c>
      <c r="B25" t="inlineStr">
        <is>
          <t>สถานการณ์ที่ 4: หญิงไทยอายุ 45 ปี ช่วงนี้เครียดนอนไม่หลับมาหลายวัน ต้องใช้เวลานานกว่าจะหลับ
หากใช้ยากลุ่ม benzodiazepine พร้อมกับ alcohol จะเกิดผลอย่างไร</t>
        </is>
      </c>
      <c r="C25" t="inlineStr">
        <is>
          <t>[NONE]</t>
        </is>
      </c>
      <c r="D25" t="inlineStr">
        <is>
          <t>Flu-like symptoms</t>
        </is>
      </c>
      <c r="E25" t="inlineStr">
        <is>
          <t>Vasodilation</t>
        </is>
      </c>
      <c r="F25" t="inlineStr">
        <is>
          <t>เพิ่ม half life ของยา</t>
        </is>
      </c>
      <c r="G25" t="inlineStr">
        <is>
          <t>Respiratory depressions</t>
        </is>
      </c>
      <c r="H25" t="inlineStr">
        <is>
          <t>Vomiting</t>
        </is>
      </c>
      <c r="I25" t="n">
        <v>4</v>
      </c>
      <c r="J25" t="inlineStr">
        <is>
          <t>✅ คำตอบที่ถูกต้อง: ข้อ ง. Respiratory depressions
🎯 ทำไมข้อนี้ถึงถูก: ทั้งยากลุ่ม Benzodiazepines และ Alcohol ออกฤทธิ์เสริมการทำงานของสารสื่อประสาท GABA ที่ GABA-A receptor ในระบบประสาทส่วนกลาง เมื่อใช้ร่วมกันจะเกิดฤทธิ์เสริมกันแบบ synergism ทำให้เกิดการกดประสาทอย่างรุนแรง (potent CNS depression) และกดศูนย์ควบคุมการหายใจในสมอง (respiratory depression) นำไปสู่อาการโคม่าและเสียชีวิตได้
🔍 ข้ออื่นผิดเพราะอะไร:
• ข้อ ก. ผิด เพราะ flu-like symptoms ไม่ใช่ผลของปฏิกิริยาระหว่าง BZD กับแอลกอฮอล์
• ข้อ ข. ผิด แม้แอลกอฮอล์จะมีฤทธิ์ขยายหลอดเลือดส่วนปลายเล็กน้อย แต่ผลอันตรายร้ายแรงหลักของปฏิกิริยากับ BZD คือการกดการหายใจ
• ข้อ ค. ผิด เพราะแอลกอฮอล์ไม่ได้มีผลเพิ่ม elimination half-life ของ BZD อย่างมีนัยสำคัญ แต่เป็นการเสริมฤทธิ์ทางเภสัชพลศาสตร์ (pharmacodynamic interaction)
• ข้อ จ. ผิด เพราะการอาเจียนไม่ใช่ผลแทรกซ้อนหลัก แต่สิ่งที่อันตรายคือการสูญเสีย gag reflex และกดการหายใจจนสำลักสิ่งอาเจียนเข้าปอด (aspiration)</t>
        </is>
      </c>
      <c r="K25" t="inlineStr">
        <is>
          <t>[NONE]</t>
        </is>
      </c>
      <c r="L25" t="inlineStr">
        <is>
          <t>Sedatives and Hypnotics</t>
        </is>
      </c>
      <c r="M25" t="inlineStr">
        <is>
          <t>Clinic</t>
        </is>
      </c>
      <c r="N25" t="inlineStr">
        <is>
          <t>ข้อ 23 Pharma Plus เล่มม่วง 2 (เฉลยข้อ ง)</t>
        </is>
      </c>
      <c r="P25" t="inlineStr">
        <is>
          <t>ม่วง 2 - บทที่ 14</t>
        </is>
      </c>
      <c r="Q25" t="inlineStr">
        <is>
          <t>CASE_P2_PSY_C04</t>
        </is>
      </c>
      <c r="R25" t="inlineStr">
        <is>
          <t>BZD and Alcohol Interaction</t>
        </is>
      </c>
    </row>
    <row r="26" ht="13.2" customHeight="1" s="49">
      <c r="A26" t="n">
        <v>24</v>
      </c>
      <c r="B26" t="inlineStr">
        <is>
          <t>สถานการณ์ที่ 4: หญิงไทยอายุ 45 ปี ช่วงนี้เครียดนอนไม่หลับมาหลายวัน ต้องใช้เวลานานกว่าจะหลับ
ข้อใดถูกต้องเกี่ยวกับการใช้ยาในกลุ่ม benzodiazepine เป็นเวลานาน</t>
        </is>
      </c>
      <c r="C26" t="inlineStr">
        <is>
          <t>[NONE]</t>
        </is>
      </c>
      <c r="D26" t="inlineStr">
        <is>
          <t>สามารถหยุดยาได้ทันที</t>
        </is>
      </c>
      <c r="E26" t="inlineStr">
        <is>
          <t>หากจะหยุดยา ให้รับประทานต่อในขนาดเดิมอีก 10 วันแล้วจึงหยุดยา</t>
        </is>
      </c>
      <c r="F26" t="inlineStr">
        <is>
          <t>หากจะหยุดยา ให้รับประทานต่อในขนาดลดลงครึ่งหนึ่งอีก 10 วัน แล้วจึงหยุดยา</t>
        </is>
      </c>
      <c r="G26" t="inlineStr">
        <is>
          <t>หากจะหยุดยา ให้ลดขนาดยาลง 25% ทุกๆ 3-7 วัน</t>
        </is>
      </c>
      <c r="H26" t="inlineStr">
        <is>
          <t>ทำให้ติดยาทางใจ</t>
        </is>
      </c>
      <c r="I26" t="n">
        <v>4</v>
      </c>
      <c r="J26" t="inlineStr">
        <is>
          <t>✅ คำตอบที่ถูกต้อง: ข้อ ง. หากจะหยุดยา ให้ลดขนาดยาลง 25% ทุกๆ 3-7 วัน
🎯 ทำไมข้อนี้ถึงถูก: หลักการหยุดยากลุ่ม benzodiazepines ที่ใช้มาเป็นเวลานานเพื่อป้องกันอาการถอนยา (withdrawal syndrome) คือการค่อยๆ ปรับลดขนาดยาลงทีละน้อย โดยทั่วไปแนะนำให้ลดลงประมาณ 10-25% ของขนาดยาเดิมทุกๆ 1-2 สัปดาห์ (หรือทุกๆ 3-7 วันในบางแนวทาง) ซึ่งข้อ ง สอดคล้องกับหลักการ gradual tapering มากที่สุด
🔍 ข้ออื่นผิดเพราะอะไร:
• ข้อ ก. ผิด เพราะการหยุดยาทันทีจะทำให้เกิด severe withdrawal syndrome และ rebound anxiety
• ข้อ ข. ผิด เพราะการรับประทานต่อในขนาดเดิมแล้วหยุดเลย ไม่ได้มีกระบวนการปรับลดขนาดยา (tapering) ส่งผลให้เกิดอาการถอนยาได้ทันที
• ข้อ ค. ผิด เพราะการลดขนาดยาลงทีเดียวถึง 50% เป็นการปรับลดที่รวดเร็วเกินไปสำหรับผู้ที่ใช้ยามานาน เสี่ยงต่อการเกิดอาการถอนยาได้สูง
• ข้อ จ. ผิด เพราะการใช้ BZD เป็นเวลานานก่อให้เกิดการติดยาทางร่างกาย (physical dependence) ร่วมด้วยอย่างชัดเจน ไม่ใช่เพียงแค่ติดยาทางใจ (psychological dependence) เท่านั้น</t>
        </is>
      </c>
      <c r="K26" t="inlineStr">
        <is>
          <t>[NONE]</t>
        </is>
      </c>
      <c r="L26" t="inlineStr">
        <is>
          <t>Sedatives and Hypnotics</t>
        </is>
      </c>
      <c r="M26" t="inlineStr">
        <is>
          <t>Clinic</t>
        </is>
      </c>
      <c r="N26" t="inlineStr">
        <is>
          <t>ข้อ 24 Pharma Plus เล่มม่วง 2 (เฉลยข้อ ง)</t>
        </is>
      </c>
      <c r="P26" t="inlineStr">
        <is>
          <t>ม่วง 2 - บทที่ 14</t>
        </is>
      </c>
      <c r="Q26" t="inlineStr">
        <is>
          <t>CASE_P2_PSY_C04</t>
        </is>
      </c>
      <c r="R26" t="inlineStr">
        <is>
          <t>Long-term BZD Use and Tapering Schedule</t>
        </is>
      </c>
    </row>
    <row r="27" ht="13.2" customHeight="1" s="49">
      <c r="A27" t="n">
        <v>25</v>
      </c>
      <c r="B27" t="inlineStr">
        <is>
          <t>สถานการณ์ที่ 5: ผู้ป่วยชายไทยคู่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ข้อใดผิด</t>
        </is>
      </c>
      <c r="C27" t="inlineStr">
        <is>
          <t>[NONE]</t>
        </is>
      </c>
      <c r="D27" t="inlineStr">
        <is>
          <t>มีอาการทาง negative symptoms</t>
        </is>
      </c>
      <c r="E27" t="inlineStr">
        <is>
          <t>เกิดจากความผิดปกติของสารสื่อประสาท เช่น dopamine ซึ่งเชื่อว่าอาจจะเกี่ยวข้องกับพันธุกรรมด้วย</t>
        </is>
      </c>
      <c r="F27" t="inlineStr">
        <is>
          <t>จำเป็นต้องรักษาสภาพจิตใจร่วมด้วย</t>
        </is>
      </c>
      <c r="G27" t="inlineStr">
        <is>
          <t>เกิดจากความผิดปกติที่ nigrostriatal tract/extrapyramidal pathway</t>
        </is>
      </c>
      <c r="H27" t="inlineStr">
        <is>
          <t>มีจำนวนของ D-receptor เพิ่มมากขึ้น</t>
        </is>
      </c>
      <c r="I27" t="n">
        <v>4</v>
      </c>
      <c r="J27" t="inlineStr">
        <is>
          <t>✅ คำตอบที่ถูกต้อง: ข้อ ง. เกิดจากความผิดปกติที่ nigrostriatal tract/extrapyramidal pathway
🎯 ทำไมข้อนี้ถึงถูก: พยาธิสรีรวิทยาตั้งต้นของโรคจิตเภท (Schizophrenia) เกิดจากความผิดปกติของ Dopamine Pathways 2 สายหลัก คือ การมี dopamine มากเกินไปใน Mesolimbic pathway (ทำให้เกิด positive symptoms เช่น ประสาทหลอน หลงผิด) และการมี dopamine ลดลงใน Mesocortical pathway (ทำให้เกิด negative symptoms และ cognitive deficits) ส่วน Nigrostriatal pathway เป็นทางเดินควบคุมการเคลื่อนไหวของกล้ามเนื้อ ซึ่งจะผิดปกติเมื่อถูกยาต้านโรคจิตปิดกั้น D2 จนเกิด EPS ไม่ใช่สาเหตุตั้งต้นของตัวโรคจิตเภท
🔍 ข้ออื่นผิดเพราะอะไร:
• ข้อ ก. ถูกต้อง ผู้ป่วยมี blunted affect, inappropriate mood และ catalepsy ซึ่งจัดเป็น negative symptoms และ motor signs
• ข้อ ข. ถูกต้อง โรคจิตเภทมีความสัมพันธ์กับความผิดปกติของสารสื่อประสาท dopamine ร่วมกับ serotonin และกลูตาเมต รวมทั้งมีปัจจัยทางพันธุกรรมเกี่ยวข้อง
• ข้อ ค. ถูกต้อง การรักษาโรคจิตเภทที่มีประสิทธิภาพจำเป็นต้องใช้การรักษาด้วยยาร่วมกับการฟื้นฟูสภาพจิตใจและสังคม (psychosocial intervention)
• ข้อ จ. ถูกต้อง จากการศึกษาทางพยาธิสรีรวิทยาพบว่ามีการเพิ่มขึ้นของความหนาแน่นของ D2 receptors ในสมองของผู้ป่วยโรคจิตเภท</t>
        </is>
      </c>
      <c r="K27" t="inlineStr">
        <is>
          <t>[NONE]</t>
        </is>
      </c>
      <c r="L27" t="inlineStr">
        <is>
          <t>Schizophrenia and Psychotic Disorders</t>
        </is>
      </c>
      <c r="M27" t="inlineStr">
        <is>
          <t>Clinic</t>
        </is>
      </c>
      <c r="N27" t="inlineStr">
        <is>
          <t>ข้อ 25 Pharma Plus เล่มม่วง 2 (เฉลยข้อ ง)</t>
        </is>
      </c>
      <c r="P27" t="inlineStr">
        <is>
          <t>ม่วง 2 - บทที่ 14</t>
        </is>
      </c>
      <c r="Q27" t="inlineStr">
        <is>
          <t>CASE_P2_PSY_C05</t>
        </is>
      </c>
      <c r="R27" t="inlineStr">
        <is>
          <t>Schizophrenia Pathophysiology and Neural Pathways</t>
        </is>
      </c>
    </row>
    <row r="28" ht="13.2" customHeight="1" s="49">
      <c r="A28" t="n">
        <v>26</v>
      </c>
      <c r="B28" t="inlineStr">
        <is>
          <t>สถานการณ์ที่ 5: ผู้ป่วยชายไทยคู่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ยาที่เหมาะสมกับผู้ป่วยรายนี้ คือ</t>
        </is>
      </c>
      <c r="C28" t="inlineStr">
        <is>
          <t>[NONE]</t>
        </is>
      </c>
      <c r="D28" t="inlineStr">
        <is>
          <t>Haloperidol, Clozapine</t>
        </is>
      </c>
      <c r="E28" t="inlineStr">
        <is>
          <t>Chlorpromazine, Clozapine</t>
        </is>
      </c>
      <c r="F28" t="inlineStr">
        <is>
          <t>Risperidone, Quetiapine</t>
        </is>
      </c>
      <c r="G28" t="inlineStr">
        <is>
          <t>Thioridazine, Fluphenazine</t>
        </is>
      </c>
      <c r="H28" t="inlineStr">
        <is>
          <t>Perphenazine, Olanzapine</t>
        </is>
      </c>
      <c r="I28" t="n">
        <v>3</v>
      </c>
      <c r="J28" t="inlineStr">
        <is>
          <t>✅ คำตอบที่ถูกต้อง: ข้อ ค. Risperidone, Quetiapine
🎯 ทำไมข้อนี้ถึงถูก: ผู้ป่วยรายนี้มีอาการเด่นเป็น Negative symptoms (blunted affect, inappropriate mood) ยาที่เหมาะสมที่สุดคือยากลุ่ม Second-Generation Antipsychotics (SGAs หรือ Atypical antipsychotics) เช่น Risperidone และ Quetiapine เนื่องจากมีกลไกยับยั้ง 5-HT2A receptors ร่วมกับ D2 receptors ช่วยเพิ่มการหลั่ง dopamine ใน prefrontal cortex ทำให้อาการ negative symptoms ดีขึ้น และลดความเสี่ยงต่อการเกิด extrapyramidal symptoms เมื่อเทียบกับยากลุ่ม conventional antipsychotics
🔍 ข้ออื่นผิดเพราะอะไร:
• ข้อ ก. ผิด เพราะ haloperidol เป็น first-generation antipsychotic (FGA) ที่ไม่ช่วยรักษา negative symptoms และทำให้เกิด EPS สูง
• ข้อ ข. ผิด เพราะ chlorpromazine เป็น low-potency FGA ที่มีฤทธิ์ sedation และ anticholinergic สูง ไม่เด่นในการรักษา negative symptoms
• ข้อ ง. ผิด เพราะ thioridazine และ fluphenazine เป็น conventional antipsychotics ที่มีประสิทธิภาพด้อยกว่าต่อ negative symptoms และเสี่ยงต่อ cardiotoxicity หรือ EPS
• ข้อ จ. ผิด เพราะ perphenazine เป็น conventional antipsychotic ที่มีฤทธิ์ปิดกั้น D2 สูง เสี่ยงต่อ EPS</t>
        </is>
      </c>
      <c r="K28" t="inlineStr">
        <is>
          <t>[NONE]</t>
        </is>
      </c>
      <c r="L28" t="inlineStr">
        <is>
          <t>Schizophrenia and Psychotic Disorders</t>
        </is>
      </c>
      <c r="M28" t="inlineStr">
        <is>
          <t>Clinic</t>
        </is>
      </c>
      <c r="N28" t="inlineStr">
        <is>
          <t>ข้อ 26 Pharma Plus เล่มม่วง 2 (ในเฉลยเดิมเว้นว่าง - แต่ตามหลักวิชาการข้อ ค เป็น atypical antipsychotics ทั้งคู่)</t>
        </is>
      </c>
      <c r="P28" t="inlineStr">
        <is>
          <t>ม่วง 2 - บทที่ 14</t>
        </is>
      </c>
      <c r="Q28" t="inlineStr">
        <is>
          <t>CASE_P2_PSY_C05</t>
        </is>
      </c>
      <c r="R28" t="inlineStr">
        <is>
          <t>Antipsychotic Selection for Negative Symptoms</t>
        </is>
      </c>
    </row>
    <row r="29" ht="13.2" customHeight="1" s="49">
      <c r="A29" t="n">
        <v>27</v>
      </c>
      <c r="B29" t="inlineStr">
        <is>
          <t>สถานการณ์ที่ 5: ผู้ป่วยชายไทยคู่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ข้อใดไม่ใช่ผลอันไม่พึงประสงค์ของยา clozapine</t>
        </is>
      </c>
      <c r="C29" t="inlineStr">
        <is>
          <t>[NONE]</t>
        </is>
      </c>
      <c r="D29" t="inlineStr">
        <is>
          <t>Agranulocytosis</t>
        </is>
      </c>
      <c r="E29" t="inlineStr">
        <is>
          <t>Weight loss</t>
        </is>
      </c>
      <c r="F29" t="inlineStr">
        <is>
          <t>Orthostatic hypotension</t>
        </is>
      </c>
      <c r="G29" t="inlineStr">
        <is>
          <t>Sedative</t>
        </is>
      </c>
      <c r="H29" t="inlineStr">
        <is>
          <t>Potential QT-prolongation</t>
        </is>
      </c>
      <c r="I29" t="n">
        <v>2</v>
      </c>
      <c r="J29" t="inlineStr">
        <is>
          <t>✅ คำตอบที่ถูกต้อง: ข้อ ข. Weight loss
🎯 ทำไมข้อนี้ถึงถูก: Clozapine ทำให้น้ำหนักตัวเพิ่มขึ้นอย่างมาก (significant weight gain) และเกิด metabolic syndrome, dyslipidemia, type 2 diabetes ไม่ได้ทำให้น้ำหนักลด (weight loss)
🔍 ข้ออื่นผิดเพราะอะไร:
• ข้อ ก. เป็นอาการไม่พึงประสงค์รุนแรงที่เป็น black box warning ของ clozapine คือ ภาวะเม็ดเลือดขาวต่ำอย่างรุนแรง (Agranulocytosis: ANC &lt; 500/mm3) ซึ่งจำเป็นต้องติดตาม CBC/ANC อย่างสม่ำเสมอ
• ข้อ ค. เป็นอาการไม่พึงประสงค์จริงจากฤทธิ์ alpha-1 adrenergic receptor blockade ทำให้เกิด orthostatic hypotension
• ข้อ ง. เป็นอาการไม่พึงประสงค์จริงจากฤทธิ์ potent histamine H1 and muscarinic blockade ทำให้เกิด sedation อย่างมาก
• ข้อ จ. เป็นอาการไม่พึงประสงค์จริง clozapine มีความเสี่ยงต่อการเกิด QT prolongation และ myocarditis/cardiomyopathy</t>
        </is>
      </c>
      <c r="K29" t="inlineStr">
        <is>
          <t>[NONE]</t>
        </is>
      </c>
      <c r="L29" t="inlineStr">
        <is>
          <t>Schizophrenia and Psychotic Disorders</t>
        </is>
      </c>
      <c r="M29" t="inlineStr">
        <is>
          <t>Clinic</t>
        </is>
      </c>
      <c r="N29" t="inlineStr">
        <is>
          <t>ข้อ 27 Pharma Plus เล่มม่วง 2 (เฉลยข้อ ข)</t>
        </is>
      </c>
      <c r="P29" t="inlineStr">
        <is>
          <t>ม่วง 2 - บทที่ 14</t>
        </is>
      </c>
      <c r="Q29" t="inlineStr">
        <is>
          <t>CASE_P2_PSY_C05</t>
        </is>
      </c>
      <c r="R29" t="inlineStr">
        <is>
          <t>Clozapine Adverse Effects</t>
        </is>
      </c>
    </row>
    <row r="30" ht="13.2" customHeight="1" s="49">
      <c r="A30" t="n">
        <v>28</v>
      </c>
      <c r="B30" t="inlineStr">
        <is>
          <t>สถานการณ์ที่ 5: ผู้ป่วยชายไทยคู่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ข้อมูลเพิ่มเติม: เดิมผู้ป่วยรักษาด้วยยา haloperidol มานานจนกระทั่งตรวจพบว่าเกิดภาวะ pseudo-parkinsonism ขึ้น
ข้อใดผิด</t>
        </is>
      </c>
      <c r="C30" t="inlineStr">
        <is>
          <t>[NONE]</t>
        </is>
      </c>
      <c r="D30" t="inlineStr">
        <is>
          <t>เกิดจากการใช้ยากลุ่ม conventional antipsychotic</t>
        </is>
      </c>
      <c r="E30" t="inlineStr">
        <is>
          <t>สามารถรักษาได้ด้วยการใช้ trihexyphenadryl</t>
        </is>
      </c>
      <c r="F30" t="inlineStr">
        <is>
          <t>ผู้ป่วยอาจมีอาการ tremor, akathisia, tardive dyskinesia ร่วมด้วยได้</t>
        </is>
      </c>
      <c r="G30" t="inlineStr">
        <is>
          <t>มักเกิดในช่วง 5-90 วัน หลังจากเริ่มใช้ยา</t>
        </is>
      </c>
      <c r="H30" t="inlineStr">
        <is>
          <t>เกี่ยวข้องกับ dopamine และ NE</t>
        </is>
      </c>
      <c r="I30" t="n">
        <v>5</v>
      </c>
      <c r="J30" t="inlineStr">
        <is>
          <t>✅ คำตอบที่ถูกต้อง: ข้อ จ. เกี่ยวข้องกับ dopamine และ NE
🎯 ทำไมข้อนี้ถึงถูก: ภาวะ pseudo-parkinsonism ที่เกิดจากการใช้ยา haloperidol มีพยาธิสรีรวิทยาเกิดจากการเสียสมดุลระหว่าง Dopamine และ Acetylcholine ในบริเวณ nigrostriatal pathway โดยการที่ยาไปปิดกั้น D2 receptors อย่างรุนแรง ทำให้การยับยั้ง cholinergic interneurons หายไป ส่งผลให้มี Cholinergic activity เด่นเกิน (dopamine/acetylcholine imbalance) ไม่ได้เกี่ยวข้องกับ norepinephrine (NE)
🔍 ข้ออื่นผิดเพราะอะไร:
• ข้อ ก. ถูกต้อง เพราะ conventional antipsychotics โดยเฉพาะ high-potency agents เช่น haloperidol ปิดกั้น D2 receptors สูงมาก ทำให้เกิด EPS บ่อย
• ข้อ ข. ถูกต้อง เพราะ trihexyphenidyl (Artane) เป็น anticholinergic agent (antimuscarinic) ที่ช่วยลด cholinergic hyperactivity ทำให้สมดุลกลับคืนมา จึงใช้รักษา pseudo-parkinsonism ได้
• ข้อ ค. ถูกต้อง เพราะผู้ป่วยที่ได้รับ FGAs สามารถเกิดกลุ่มอาการ EPS อื่นๆ ร่วมด้วยได้ เช่น resting tremor, akathisia (กระสับกระส่ายอยู่ไม่นิ่ง) หรือ tardive dyskinesia เมื่อใช้ระยะยาว
• ข้อ ง. ถูกต้อง pseudo-parkinsonism มักเริ่มปรากฏอาการภายใน 5 ถึง 90 วันหลังเริ่มใช้ยาหรือหลังปรับขนาดยาเพิ่มขึ้น</t>
        </is>
      </c>
      <c r="K30" t="inlineStr">
        <is>
          <t>[NONE]</t>
        </is>
      </c>
      <c r="L30" t="inlineStr">
        <is>
          <t>Schizophrenia and Psychotic Disorders</t>
        </is>
      </c>
      <c r="M30" t="inlineStr">
        <is>
          <t>Clinic</t>
        </is>
      </c>
      <c r="N30" t="inlineStr">
        <is>
          <t>ข้อ 28 Pharma Plus เล่มม่วง 2 (เฉลยข้อ จ)</t>
        </is>
      </c>
      <c r="P30" t="inlineStr">
        <is>
          <t>ม่วง 2 - บทที่ 14</t>
        </is>
      </c>
      <c r="Q30" t="inlineStr">
        <is>
          <t>CASE_P2_PSY_C05</t>
        </is>
      </c>
      <c r="R30" t="inlineStr">
        <is>
          <t>Antipsychotic-Induced Parkinsonism and EPS</t>
        </is>
      </c>
    </row>
    <row r="31" ht="13.2" customHeight="1" s="49">
      <c r="A31" t="n">
        <v>29</v>
      </c>
      <c r="B31" t="inlineStr">
        <is>
          <t>Lorazepam มีฤทธิ์ต่างๆ ต่อไปนี้ยกเว้น</t>
        </is>
      </c>
      <c r="C31" t="inlineStr">
        <is>
          <t>[NONE]</t>
        </is>
      </c>
      <c r="D31" t="inlineStr">
        <is>
          <t>Hypnotic effect</t>
        </is>
      </c>
      <c r="E31" t="inlineStr">
        <is>
          <t>Muscle relaxant effect</t>
        </is>
      </c>
      <c r="F31" t="inlineStr">
        <is>
          <t>Anticonvulsant effect</t>
        </is>
      </c>
      <c r="G31" t="inlineStr">
        <is>
          <t>Antianxiety effect</t>
        </is>
      </c>
      <c r="H31" t="inlineStr">
        <is>
          <t>Antidepressant effect</t>
        </is>
      </c>
      <c r="I31" t="n">
        <v>5</v>
      </c>
      <c r="J31" t="inlineStr">
        <is>
          <t>✅ คำตอบที่ถูกต้อง: ข้อ จ. Antidepressant effect
🎯 ทำไมข้อนี้ถึงถูก: Lorazepam เป็นยาในกลุ่ม Benzodiazepines ซึ่งไม่มีฤทธิ์ต้านอาการซึมเศร้า (no antidepressant effect) และในผู้ป่วยบางรายอาจทำให้อารมณ์ซึมเศร้าแย่ลงได้ (worsening depression) หากใช้เป็นยาเดี่ยวโดยไม่มี antidepressant ร่วมด้วย
🔍 ข้ออื่นผิดเพราะอะไร:
• ข้อ ก. ผิด เพราะ lorazepam มีฤทธิ์ช่วยให้นอนหลับ (hypnotic effect) ผ่านการเสริมฤทธิ์ GABA ในสมอง
• ข้อ ข. ผิด เพราะ lorazepam มีฤทธิ์คลายกล้ามเนื้อลาย (skeletal muscle relaxant effect) ผ่าน spinal cord interneurons
• ข้อ ค. ผิด เพราะ lorazepam มีฤทธิ์ต้านชัก (anticonvulsant effect) ที่ดีมาก นิยมใช้เป็น first-line agent ฉีดควบคุมอาการชักต่อเนื่อง (status epilepticus)
• ข้อ ง. ผิด เพราะ lorazepam มีฤทธิ์คลายกังวล (antianxiety effect) ซึ่งเป็นข้อบ่งใช้หลักที่สำคัญ</t>
        </is>
      </c>
      <c r="K31" t="inlineStr">
        <is>
          <t>[NONE]</t>
        </is>
      </c>
      <c r="L31" t="inlineStr">
        <is>
          <t>Sedatives and Hypnotics</t>
        </is>
      </c>
      <c r="M31" t="inlineStr">
        <is>
          <t>Clinic</t>
        </is>
      </c>
      <c r="N31" t="inlineStr">
        <is>
          <t>ข้อ 29 Pharma Plus เล่มม่วง 2 (เฉลยข้อ จ)</t>
        </is>
      </c>
      <c r="P31" t="inlineStr">
        <is>
          <t>ม่วง 2 - บทที่ 14</t>
        </is>
      </c>
      <c r="R31" t="inlineStr">
        <is>
          <t>Lorazepam Pharmacological Profile</t>
        </is>
      </c>
    </row>
    <row r="32" ht="13.2" customHeight="1" s="49">
      <c r="A32" t="n">
        <v>30</v>
      </c>
      <c r="B32" t="inlineStr">
        <is>
          <t>ข้อใดต่อไปนี้เกี่ยวกับ lorazepam ผิด</t>
        </is>
      </c>
      <c r="C32" t="inlineStr">
        <is>
          <t>[NONE]</t>
        </is>
      </c>
      <c r="D32" t="inlineStr">
        <is>
          <t>ออกฤทธิ์โดยกระตุ้น GABA receptor</t>
        </is>
      </c>
      <c r="E32" t="inlineStr">
        <is>
          <t>Overdose ของ lorazepam สามารถใช้ flumazenil ซึ่งเป็น antidote รักษาได้</t>
        </is>
      </c>
      <c r="F32" t="inlineStr">
        <is>
          <t>ถ้าใช้เป็นระยะเวลานานแล้วหยุดยา จะก่อให้เกิดอาการถอนยาได้</t>
        </is>
      </c>
      <c r="G32" t="inlineStr">
        <is>
          <t>เป็น Hepatic drug metabolizing enzyme inducer</t>
        </is>
      </c>
      <c r="H32" t="inlineStr">
        <is>
          <t>ไม่ก่อให้เกิด “hangover effect” ได้มากเหมือน diazepam</t>
        </is>
      </c>
      <c r="I32" t="n">
        <v>4</v>
      </c>
      <c r="J32" t="inlineStr">
        <is>
          <t>✅ คำตอบที่ถูกต้อง: ข้อ ง. เป็น Hepatic drug metabolizing enzyme inducer
🎯 ทำไมข้อนี้ถึงถูก: Lorazepam ไม่ใช่เอนไซม์อินดิวเซอร์ (not a hepatic enzyme inducer) โดยกำจัดออกจากร่างกายผ่านกระบวนการ Phase II direct glucuronidation กลายเป็น inactive lorazepam-glucuronide ขับออกทางปัสสาวะ และไม่เหนี่ยวนำหรือยับยั้งเอนไซม์ Cytochrome P450 ต่างจากยากลุ่ม barbiturates
🔍 ข้ออื่นผิดเพราะอะไร:
• ข้อ ก. ถูกต้อง lorazepam ออกฤทธิ์จับกับ BZD receptor site บน GABA-A receptor เสริมการนำเข้าของ chloride ions
• ข้อ ข. ถูกต้อง เมื่อเกิดภาวะ overdose ของ lorazepam สามารถให้ยา Flumazenil ซึ่งเป็น competitive antagonist ที่ BZD receptor เพื่อต้านพิษได้
• ข้อ ค. ถูกต้อง การใช้ lorazepam ติดต่อกันเป็นเวลานานแล้วหยุดยาทันทีจะเกิด withdrawal symptoms
• ข้อ จ. ถูกต้อง lorazepam มีระยะเวลาการออกฤทธิ์ปานกลาง (t1/2 ~10-20 ชม.) และไม่มี active metabolites จึงก่อให้เกิดอาการง่วงซึมตกค้างในวันถัดไป (hangover effect) น้อยกว่า diazepam</t>
        </is>
      </c>
      <c r="K32" t="inlineStr">
        <is>
          <t>[NONE]</t>
        </is>
      </c>
      <c r="L32" t="inlineStr">
        <is>
          <t>Sedatives and Hypnotics</t>
        </is>
      </c>
      <c r="M32" t="inlineStr">
        <is>
          <t>Clinic</t>
        </is>
      </c>
      <c r="N32" t="inlineStr">
        <is>
          <t>ข้อ 30 Pharma Plus เล่มม่วง 2 (เฉลยข้อ ง)</t>
        </is>
      </c>
      <c r="P32" t="inlineStr">
        <is>
          <t>ม่วง 2 - บทที่ 14</t>
        </is>
      </c>
      <c r="R32" t="inlineStr">
        <is>
          <t>Lorazepam Metabolism and Properties</t>
        </is>
      </c>
    </row>
    <row r="33" ht="13.2" customHeight="1" s="49">
      <c r="A33" t="n">
        <v>31</v>
      </c>
      <c r="B33" t="inlineStr">
        <is>
          <t>ชายไทยคู่ อายุ 65 ปี ได้รับการวินิจฉัยจากแพทย์ว่ามีภาวะ insomnia ยาในข้อใดต่อไปนี้ไม่ใช่ยาที่ใช้ในการรักษาภาวะ insomnia</t>
        </is>
      </c>
      <c r="C33" t="inlineStr">
        <is>
          <t>[NONE]</t>
        </is>
      </c>
      <c r="D33" t="inlineStr">
        <is>
          <t>CPM</t>
        </is>
      </c>
      <c r="E33" t="inlineStr">
        <is>
          <t>Phenobarbital</t>
        </is>
      </c>
      <c r="F33" t="inlineStr">
        <is>
          <t>Chloral hydrate</t>
        </is>
      </c>
      <c r="G33" t="inlineStr">
        <is>
          <t>Clonazepam</t>
        </is>
      </c>
      <c r="H33" t="inlineStr">
        <is>
          <t>Haloperidol</t>
        </is>
      </c>
      <c r="I33" t="n">
        <v>5</v>
      </c>
      <c r="J33" t="inlineStr">
        <is>
          <t>✅ คำตอบที่ถูกต้อง: ข้อ จ. Haloperidol
🎯 ทำไมข้อนี้ถึงถูก: Haloperidol เป็น typical antipsychotic ยาต้านโรคจิตที่มีฤทธิ์ปิดกั้น D2 receptors สูงมาก ไม่มีข้อบ่งใช้ในการรักษาภาวะนอนไม่หลับทั่วไป (insomnia) และเสี่ยงต่อการเกิด extrapyramidal symptoms (EPS) รุนแรง
🔍 ข้ออื่นผิดเพราะอะไร:
• ข้อ ก. Chlorpheniramine (CPM) เป็น first-generation antihistamine ที่มีผลข้างเคียงทำให้ง่วงซึม จึงมีการนำมาใช้ช่วยให้นอนหลับในระยะสั้นได้
• ข้อ ข. Phenobarbital เป็นยากลุ่ม barbiturate ซึ่งในอดีตเคยใช้เป็น sedative-hypnotic สำหรับรักษา insomnia แม้ปัจจุบันจะลดความนิยมลงเนื่องจากความปลอดภัยต่ำ
• ข้อ ค. Chloral hydrate เป็นยานอนหลับดั้งเดิม (sedative-hypnotic) ที่มีข้อบ่งใช้ในการรักษาอาการนอนไม่หลับในระยะสั้น
• ข้อ ง. Clonazepam เป็นยาในกลุ่ม benzodiazepines ที่มีฤทธิ์กดประสาท ช่วยให้นอนหลับและลดความวิตกกังวลได้</t>
        </is>
      </c>
      <c r="K33" t="inlineStr">
        <is>
          <t>[NONE]</t>
        </is>
      </c>
      <c r="L33" t="inlineStr">
        <is>
          <t>Sleep Disorders</t>
        </is>
      </c>
      <c r="M33" t="inlineStr">
        <is>
          <t>Clinic</t>
        </is>
      </c>
      <c r="N33" t="inlineStr">
        <is>
          <t>ข้อ 31 Pharma Plus เล่มม่วง 2 (เฉลยข้อ จ)</t>
        </is>
      </c>
      <c r="P33" t="inlineStr">
        <is>
          <t>ม่วง 2 - บทที่ 14</t>
        </is>
      </c>
      <c r="R33" t="inlineStr">
        <is>
          <t>Drugs Used in Insomnia</t>
        </is>
      </c>
    </row>
    <row r="34" ht="13.2" customHeight="1" s="49">
      <c r="A34" t="n">
        <v>32</v>
      </c>
      <c r="B34" t="inlineStr">
        <is>
          <t>ในกรณีที่ผู้ป่วยมีปัญหานอนหลับยาก (ต้องใช้เวลานานกว่าจะหลับ) ควรเลือกใช้ยาในข้อใดต่อไปนี้</t>
        </is>
      </c>
      <c r="C34" t="inlineStr">
        <is>
          <t>[NONE]</t>
        </is>
      </c>
      <c r="D34" t="inlineStr">
        <is>
          <t>Midazolam</t>
        </is>
      </c>
      <c r="E34" t="inlineStr">
        <is>
          <t>Temazepam</t>
        </is>
      </c>
      <c r="F34" t="inlineStr">
        <is>
          <t>Lorazepam</t>
        </is>
      </c>
      <c r="G34" t="inlineStr">
        <is>
          <t>Diazepam</t>
        </is>
      </c>
      <c r="H34" t="inlineStr">
        <is>
          <t>Flurazepam</t>
        </is>
      </c>
      <c r="I34" t="n">
        <v>1</v>
      </c>
      <c r="J34" t="inlineStr">
        <is>
          <t>✅ คำตอบที่ถูกต้อง: ข้อ ก. Midazolam
🎯 ทำไมข้อนี้ถึงถูก: ผู้ป่วยที่มีปัญหานอนหลับยาก หรือใช้เวลานานกว่าจะหลับ (Sleep onset insomnia หรือ prolonged sleep latency) ต้องการยาที่มีการดูดซึมเร็วและเริ่มออกฤทธิ์เร็วมาก (rapid onset of action) และมีระยะเวลาการออกฤทธิ์สั้น (ultra-short acting) เพื่อช่วยให้นอนหลับได้เร็วโดยไม่มีอาการง่วงตกค้างในวันรุ่งขึ้น ซึ่ง Midazolam (ร่วมกับ Temazepam ในบางแนวทาง) มีคุณสมบัติตรงตามข้อบ่งใช้นี้อย่างชัดเจน
🔍 ข้ออื่นผิดเพราะอะไร:
• ข้อ ข. ในเฉลยระบุข้อ ก และ ข ร่วมกัน โดย Temazepam เป็น intermediate-acting BZD ที่ใช้ใน insomnia แต่ Midazolam มี rapid onset เด่นที่สุดสำหรับ sleep onset
• ข้อ ค. ผิด เพราะ lorazepam มี onset ปานกลาง และ duration ค่อนข้างยาว ไม่ใช่ตัวเลือกแรกสำหรับ isolated sleep onset insomnia
• ข้อ ง. ผิด เพราะ diazepam แม้จะมี rapid onset แต่มี active metabolites ที่มี half-life ยาวมาก ทำให้เกิด daytime sedation และ hangover สูง
• ข้อ จ. ผิด เพราะ flurazepam เป็น long-acting BZD ที่มี half-life ยาวมาก ทำให้เกิด severe hangover effect ไม่เหมาะสำหรับ sleep onset insomnia</t>
        </is>
      </c>
      <c r="K34" t="inlineStr">
        <is>
          <t>[NONE]</t>
        </is>
      </c>
      <c r="L34" t="inlineStr">
        <is>
          <t>Sleep Disorders</t>
        </is>
      </c>
      <c r="M34" t="inlineStr">
        <is>
          <t>Clinic</t>
        </is>
      </c>
      <c r="N34" t="inlineStr">
        <is>
          <t>ข้อ 32 Pharma Plus เล่มม่วง 2 (เฉลยข้อ ก, ข)</t>
        </is>
      </c>
      <c r="P34" t="inlineStr">
        <is>
          <t>ม่วง 2 - บทที่ 14</t>
        </is>
      </c>
      <c r="R34" t="inlineStr">
        <is>
          <t>Sleep Onset Insomnia Pharmacotherapy</t>
        </is>
      </c>
    </row>
    <row r="35" ht="13.2" customHeight="1" s="49">
      <c r="A35" t="n">
        <v>33</v>
      </c>
      <c r="B35" t="inlineStr">
        <is>
          <t>ข้อใดต่อไปนี้ไม่ใช่ประโยชน์ของการใช้ยากลุ่ม BZD ในทางคลินิก</t>
        </is>
      </c>
      <c r="C35" t="inlineStr">
        <is>
          <t>[NONE]</t>
        </is>
      </c>
      <c r="D35" t="inlineStr">
        <is>
          <t>ใช้เป็นยานอนหลับ</t>
        </is>
      </c>
      <c r="E35" t="inlineStr">
        <is>
          <t>ใช้เป็นยาคลายกังวล</t>
        </is>
      </c>
      <c r="F35" t="inlineStr">
        <is>
          <t>ใช้เป็นยาคลายกล้ามเนื้อ</t>
        </is>
      </c>
      <c r="G35" t="inlineStr">
        <is>
          <t>ใช้เป็นยากันชัก</t>
        </is>
      </c>
      <c r="H35" t="inlineStr">
        <is>
          <t>ใช้เป็นยาสลบ</t>
        </is>
      </c>
      <c r="I35" t="n">
        <v>5</v>
      </c>
      <c r="J35" t="inlineStr">
        <is>
          <t>✅ คำตอบที่ถูกต้อง: ข้อ จ. ใช้เป็นยาสลบ
🎯 ทำไมข้อนี้ถึงถูก: ยากลุ่ม Benzodiazepines เมื่อใช้เป็นยาเดี่ยวๆ ไม่สามารถทำให้เกิดภาวะสลบเต็มขั้นสำหรับการผ่าตัด (surgical anesthesia) ได้อย่างปลอดภัย เนื่องจากไม่สามารถกดประสาทและระงับความเจ็บปวด (analgesia) ได้ลึกพอ และหากให้ขนาดสูงเกินไปจะกดการหายใจ โดย BZDs (เช่น midazolam) นิยมใช้เป็นเพียง pre-anesthetic medication, conscious sedation หรือ induction agent เท่านั้น ไม่ใช่ complete general anesthetic agent
🔍 ข้ออื่นผิดเพราะอะไร:
• ข้อ ก. เป็นประโยชน์ทางคลินิกจริง BZDs ใช้เป็นยานอนหลับ (hypnotics) สำหรับรักษาภาวะ insomnia
• ข้อ ข. เป็นประโยชน์ทางคลินิกจริง BZDs ใช้เป็นยาคลายกังวล (anxiolytics) สำหรับ anxiety disorders
• ข้อ ค. เป็นประโยชน์ทางคลินิกจริง BZDs (เช่น diazepam) ใช้เป็นยาคลายกล้ามเนื้อ (muscle relaxants)
• ข้อ ง. เป็นประโยชน์ทางคลินิกจริง BZDs (เช่น diazepam, lorazepam, clonazepam) ใช้เป็นยากลุ่มแรกในการรักษาอาการชัก (anticonvulsants)</t>
        </is>
      </c>
      <c r="K35" t="inlineStr">
        <is>
          <t>[NONE]</t>
        </is>
      </c>
      <c r="L35" t="inlineStr">
        <is>
          <t>Sedatives and Hypnotics</t>
        </is>
      </c>
      <c r="M35" t="inlineStr">
        <is>
          <t>Clinic</t>
        </is>
      </c>
      <c r="N35" t="inlineStr">
        <is>
          <t>ข้อ 33 Pharma Plus เล่มม่วง 2 (เฉลยข้อ จ)</t>
        </is>
      </c>
      <c r="P35" t="inlineStr">
        <is>
          <t>ม่วง 2 - บทที่ 14</t>
        </is>
      </c>
      <c r="R35" t="inlineStr">
        <is>
          <t>Clinical Benefits and Limits of BZDs</t>
        </is>
      </c>
    </row>
    <row r="36" ht="13.2" customHeight="1" s="49">
      <c r="A36" s="45" t="inlineStr">
        <is>
          <t>Clinic</t>
        </is>
      </c>
      <c r="B36" s="45" t="inlineStr">
        <is>
          <t>Anxiety and Sleep Disorders</t>
        </is>
      </c>
      <c r="C36" s="45" t="inlineStr">
        <is>
          <t>Benzodiazepine selection in chronic liver disease (LOT group)</t>
        </is>
      </c>
      <c r="D36" s="45" t="inlineStr">
        <is>
          <t>[สถานการณ์ที่ 8] เป็นกรณีศึกษาเกี่ยวกับภาวะ anxiety + insomnia
คำถาม: ยาในข้อใด เหมาะสมสำหรับผู้ป่วยโรคตับเรื้อรัง ที่มีปัญหานอนไม่หลับ</t>
        </is>
      </c>
      <c r="E36" s="45" t="inlineStr">
        <is>
          <t>Alprazolam</t>
        </is>
      </c>
      <c r="F36" s="45" t="inlineStr">
        <is>
          <t>Lorazepam</t>
        </is>
      </c>
      <c r="G36" s="45" t="inlineStr">
        <is>
          <t>Diazepam</t>
        </is>
      </c>
      <c r="H36" s="45" t="inlineStr">
        <is>
          <t>Chlordiazepoxide</t>
        </is>
      </c>
      <c r="I36" s="45" t="inlineStr">
        <is>
          <t>Chlorazepate</t>
        </is>
      </c>
      <c r="J36" s="57" t="inlineStr">
        <is>
          <t>ข</t>
        </is>
      </c>
      <c r="K36" s="45" t="inlineStr">
        <is>
          <t xml:space="preserve">✅ คำตอบที่ถูกต้อง: ข้อ ข. Lorazepam
🎯 ทำไมข้อนี้ถึงถูก: 
🔍 ข้ออื่นผิดเพราะอะไร:
</t>
        </is>
      </c>
      <c r="L36" s="57" t="inlineStr">
        <is>
          <t>ข้อสอบเก่า</t>
        </is>
      </c>
      <c r="M36" s="45" t="inlineStr">
        <is>
          <t>[SOURCE: Pharma Plus เล่มม่วง 2 - ข้อสอบย้อนหลังปี 2557 วันที่ 2 ข้อ 53]</t>
        </is>
      </c>
    </row>
    <row r="37" ht="24" customHeight="1" s="49">
      <c r="A37" s="62" t="n">
        <v>34</v>
      </c>
      <c r="B37" s="62" t="inlineStr">
        <is>
          <t>ข้อสอบเก่า</t>
        </is>
      </c>
      <c r="C37" s="62" t="inlineStr">
        <is>
          <t>2558</t>
        </is>
      </c>
      <c r="D37" s="62" t="inlineStr">
        <is>
          <t>Clinic</t>
        </is>
      </c>
      <c r="E37" s="78" t="inlineStr">
        <is>
          <t>Schizophrenia &amp; Antipsychotics</t>
        </is>
      </c>
      <c r="F37" s="78" t="inlineStr">
        <is>
          <t>Drug-induced parkinsonism and extrapyramidal symptoms</t>
        </is>
      </c>
      <c r="G37" s="78" t="inlineStr">
        <is>
          <t>ยาใดส่งผลทำให้เกิดอาการคล้ายพาร์กินสัน</t>
        </is>
      </c>
      <c r="H37" s="78" t="inlineStr">
        <is>
          <t>Benztropine</t>
        </is>
      </c>
      <c r="I37" s="78" t="inlineStr">
        <is>
          <t>Clozapine</t>
        </is>
      </c>
      <c r="J37" s="78" t="inlineStr">
        <is>
          <t>Haloperidol</t>
        </is>
      </c>
      <c r="K37" s="78" t="inlineStr">
        <is>
          <t>Selegiline</t>
        </is>
      </c>
      <c r="L37" s="78" t="inlineStr">
        <is>
          <t>Imipramine</t>
        </is>
      </c>
      <c r="M37" s="62" t="inlineStr">
        <is>
          <t>ค</t>
        </is>
      </c>
      <c r="N37" s="78" t="inlineStr">
        <is>
          <t xml:space="preserve">✅ คำตอบที่ถูกต้อง: ข้อ ค. Haloperidol
🎯 ทำไมข้อนี้ถึงถูก:
🔍 ข้ออื่นผิดเพราะอะไร:
</t>
        </is>
      </c>
      <c r="O37" s="78" t="inlineStr">
        <is>
          <t>[SOURCE: Pharma Plus เล่มม่วง 2 - ข้อสอบย้อนหลังปี 2558 วันที่ 1 ข้อ 16]</t>
        </is>
      </c>
    </row>
    <row r="38" ht="24" customHeight="1" s="49">
      <c r="A38" s="62" t="n">
        <v>35</v>
      </c>
      <c r="B38" s="78" t="inlineStr">
        <is>
          <t>[กรณีศึกษา ชายอายุ 43 ปี สุราเรื้อรัง Alcohol Withdrawal]
ชายอายุ 43 ปี น้ำหนัก 45 กิโลกรัม สูง 168 เซนติเมตร
CC: มือสั่น ปากสั่น
HP: ดื่มสุรามา 20 ปี ปัจจุบันดื่มสุราทุกวัน วันละ 1-2 แบน ไม่สามารถขับรถขายของได้ มีอาการมือสั่น สับสนและประสาทหลอน ญาติจึงพามาส่งโรงพยาบาล
ผู้ป่วยได้รับการรักษา ดังนี้
• D 5N/2 1000 ml + Vitamin B1 100 mg IV drip 10mg/hr
• 10% Vitamin B1 10 ml IV/IM
• Diazepam 10 mg IV
คำถาม: ข้อใดไม่ใช่เหตุผลในการให้ vitamin B1</t>
        </is>
      </c>
      <c r="C38" s="62" t="inlineStr"/>
      <c r="D38" s="78" t="inlineStr">
        <is>
          <t>เพิ่มความอยากอาหาร</t>
        </is>
      </c>
      <c r="E38" s="78" t="inlineStr">
        <is>
          <t>บรรเทาอาการสั่น</t>
        </is>
      </c>
      <c r="F38" s="78" t="inlineStr">
        <is>
          <t>เพิ่มการดูดซึม เป็น cofactor glucose metabolite</t>
        </is>
      </c>
      <c r="G38" s="78" t="inlineStr">
        <is>
          <t>ป้องกันรักษาภาวะ Korsakoff syndrome</t>
        </is>
      </c>
      <c r="H38" s="78" t="inlineStr">
        <is>
          <t>ป้องกันรักษาภาวะ Wernicke encephalopathy</t>
        </is>
      </c>
      <c r="I38" s="62" t="inlineStr">
        <is>
          <t>2</t>
        </is>
      </c>
      <c r="J38" s="78" t="inlineStr">
        <is>
          <t>✅ คำตอบที่ถูกต้อง: ข้อ ข. บรรเทาอาการสั่น
🎯 ทำไมข้อนี้ถึงถูก:
Vitamin B1 (Thiamine) ไม่ได้มีฤทธิ์ระงับอาการมือสั่นจาก alcohol withdrawal โดยตรง โดยยาที่มีฤทธิ์หลักในการควบคุมอาการถอนพิษสุรา สั่น กระวนกระวาย และป้องกันอาการชักคือยากลุ่ม Benzodiazepines (Diazepam) ส่วน Thiamine ให้เพื่อเป็นโคเอนไซม์ในเมแทบอลิซึมของคาร์โบไฮเดรตและป้องกันภาวะ Wernicke-Korsakoff syndrome
🔍 ข้ออื่นผิดเพราะอะไร:
• ข้อ ก. เพิ่มความอยากอาหาร: การขาด thiamine ทำให้เกิดอาการเบื่ออาหารรุนแรง (anorexia) การให้ thiamine เสริมจึงช่วยฟื้นฟูความอยากอาหารและภาวะโภชนาการ
• ข้อ ค. เพิ่มการดูดซึม เป็น cofactor glucose metabolite: Thiamine pyrophosphate (TPP) เป็น essential cofactor ของเอนไซม์ pyruvate dehydrogenase และ alpha-ketoglutarate dehydrogenase ในวัฏจักรการใช้น้ำตาลกลูโคส
• ข้อ ง. ป้องกันรักษาภาวะ Korsakoff syndrome: เป็นข้อบ่งใช้สำคัญเพื่อป้องกันความบกพร่องของความจำถาวร (confabulation, amnesia) ในผู้ติดสุราเรื้อรัง
• ข้อ จ. ป้องกันรักษาภาวะ Wernicke encephalopathy: เป็นข้อบ่งใช้ฉุกเฉินอันดับหนึ่งเพื่อป้องกัน ataxia, ophthalmoplegia และ acute confusion</t>
        </is>
      </c>
      <c r="K38" s="62" t="inlineStr"/>
      <c r="L38" s="78" t="inlineStr">
        <is>
          <t>Substance-Related Disorders</t>
        </is>
      </c>
      <c r="M38" s="62" t="inlineStr">
        <is>
          <t>Clinic</t>
        </is>
      </c>
      <c r="N38" s="78" t="inlineStr">
        <is>
          <t>[SOURCE: Pharma Plus เล่มม่วง 2 - ข้อสอบย้อนหลัง PLE-CC1 ปี 2564 วันที่ 2 ข้อ 34]</t>
        </is>
      </c>
      <c r="O38" s="62" t="inlineStr">
        <is>
          <t>ข้อสอบเก่า</t>
        </is>
      </c>
      <c r="P38" s="62" t="inlineStr">
        <is>
          <t>2564</t>
        </is>
      </c>
    </row>
    <row r="39" ht="24" customHeight="1" s="49">
      <c r="A39" s="62" t="n">
        <v>36</v>
      </c>
      <c r="B39" s="78" t="inlineStr">
        <is>
          <t>[กรณีศึกษา ผู้ป่วยสูบบุหรี่ 10 มวนต่อวัน ต้องการเลิกบุหรี่]
ผู้ป่วยสูบบุหรี่ 10 มวนต่อวัน ต้องการเลิกบุหรี่เพื่อเป็นของขวัญวันเกิด ให้กับลูกสาว
คำถาม: แนะนำการใช้ nicotine gum อย่างไรให้กับผู้ป่วย</t>
        </is>
      </c>
      <c r="C39" s="62" t="inlineStr"/>
      <c r="D39" s="78" t="inlineStr">
        <is>
          <t>แนะนำวิธี chew and park ให้กับผู้ป่วย</t>
        </is>
      </c>
      <c r="E39" s="78" t="inlineStr">
        <is>
          <t>หากเคี้ยวแล้วรู้สึกเผ็ดซ่า แสดงว่ายาหมดอายุแล้ว ทิ้งได้เลย</t>
        </is>
      </c>
      <c r="F39" s="78" t="inlineStr">
        <is>
          <t>เคี้ยวสักพักจนชา แล้วกลืนน้ำลาย</t>
        </is>
      </c>
      <c r="G39" s="78" t="inlineStr">
        <is>
          <t>เคี้ยว 10 นาทีและทิ้ง</t>
        </is>
      </c>
      <c r="H39" s="78" t="inlineStr">
        <is>
          <t>เคี้ยว แล้วดื่มน้ำส้มตาม</t>
        </is>
      </c>
      <c r="I39" s="62" t="inlineStr">
        <is>
          <t>1</t>
        </is>
      </c>
      <c r="J39" s="78" t="inlineStr">
        <is>
          <t>✅ คำตอบที่ถูกต้อง: ข้อ ก. แนะนำวิธี chew and park ให้กับผู้ป่วย
🎯 ทำไมข้อนี้ถึงถูก:
เทคนิคมาตรฐานในการใช้หมากฝรั่งนิโคติน (Nicotine gum) คือวิธี 'Chew and Park' โดยเคี้ยวช้าๆ จนกระทั่งเริ่มมีรสเผ็ดซ่า (peppery taste) หรือรู้สึกซ่าที่ลิ้น แล้วจึงนำหมากฝรั่งไปพักไว้ที่กระพุ้งแก้ม (park) เพื่อให้นิโคตินดูดซึมผ่านเยื่อบุช่องปาก เมื่อรสซ่าจางลงจึงนำมาเคี้ยวซ้ำและพักใหม่ สลับกันประมาณ 30 นาที
🔍 ข้ออื่นผิดเพราะอะไร:
• ข้อ ข. หากเคี้ยวแล้วรู้สึกเผ็ดซ่า แสดงว่ายาหมดอายุแล้ว ทิ้งได้เลย: ผิด เพราะรสเผ็ดซ่าเป็นสัญญาณว่าตัวยานิโคตินกำลังถูกปลดปล่อยออกมาอย่างมีประสิทธิภาพ
• ข้อ ค. เคี้ยวสักพักจนชา แล้วกลืนน้ำลาย: การกลืนน้ำลายที่มีนิโคตินเข้มข้นจะทำให้เกิดอาการสะอึก คลื่นไส้ ปวดท้อง ระคายเคืองกระเพาะอาหาร และนิโคตินจะถูกทำลายผ่าน first-pass metabolism
• ข้อ ง. เคี้ยว 10 นาทีและทิ้ง: หมากฝรั่งหนึ่งชิ้นควรบริหารยาเคี้ยวและพักนานประมาณ 30 นาที เพื่อให้ได้รับนิโคตินครบถ้วน
• ข้อ จ. เคี้ยว แล้วดื่มน้ำส้มตาม: ห้ามรับประทานเครื่องดื่มที่มีฤทธิ์เป็นกรด เช่น น้ำส้ม กาแฟ น้ำอัดลม ก่อนหรือระหว่างเคี้ยวหมากฝรั่ง 15 นาที เพราะสภาวะกรดจะขัดขวางการดูดซึมของนิโคตินผ่านเยื่อบุช่องปาก</t>
        </is>
      </c>
      <c r="K39" s="62" t="inlineStr"/>
      <c r="L39" s="78" t="inlineStr">
        <is>
          <t>Smoking Cessation</t>
        </is>
      </c>
      <c r="M39" s="62" t="inlineStr">
        <is>
          <t>Clinic</t>
        </is>
      </c>
      <c r="N39" s="78" t="inlineStr">
        <is>
          <t>[SOURCE: Pharma Plus เล่มม่วง 2 - ข้อสอบย้อนหลัง PLE-CC1 ปี 2564 วันที่ 2 ข้อ 40]</t>
        </is>
      </c>
      <c r="O39" s="62" t="inlineStr">
        <is>
          <t>ข้อสอบเก่า</t>
        </is>
      </c>
      <c r="P39" s="62" t="inlineStr">
        <is>
          <t>2564</t>
        </is>
      </c>
    </row>
    <row r="40" ht="24" customHeight="1" s="49">
      <c r="A40" s="62" t="n">
        <v>37</v>
      </c>
      <c r="B40" s="78" t="inlineStr">
        <is>
          <t>[กรณีศึกษา ผู้ป่วยสูบบุหรี่ 10 มวนต่อวัน ต้องการเลิกบุหรี่]
ผู้ป่วยสูบบุหรี่ 10 มวนต่อวัน ต้องการเลิกบุหรี่เพื่อเป็นของขวัญวันเกิด ให้กับลูกสาว
คำถาม: เครื่องมือที่ใช้การประเมินการติดบุหรี่ของผู้ป่วยรายนี้</t>
        </is>
      </c>
      <c r="C40" s="62" t="inlineStr"/>
      <c r="D40" s="78" t="inlineStr">
        <is>
          <t>5R</t>
        </is>
      </c>
      <c r="E40" s="78" t="inlineStr">
        <is>
          <t>Fagerstrom's test</t>
        </is>
      </c>
      <c r="F40" s="78" t="inlineStr">
        <is>
          <t>5A</t>
        </is>
      </c>
      <c r="G40" s="78" t="inlineStr">
        <is>
          <t>PDCA</t>
        </is>
      </c>
      <c r="H40" s="78" t="inlineStr">
        <is>
          <t>9Q</t>
        </is>
      </c>
      <c r="I40" s="62" t="inlineStr">
        <is>
          <t>2</t>
        </is>
      </c>
      <c r="J40" s="78" t="inlineStr">
        <is>
          <t>✅ คำตอบที่ถูกต้อง: ข้อ ข. Fagerstrom's test
🎯 ทำไมข้อนี้ถึงถูก:
Fagerstrom Test for Nicotine Dependence (FTND) เป็นแบบประเมินมาตรฐานระดับสากลที่ใช้ในการวัดระดับการติดสารนิโคตินทางกายภาพ (physical nicotine dependence) โดยมีคำถามสำคัญ เช่น ระยะเวลาหลังตื่นนอนก่อนสูบมวนแรก และจำนวนมวนที่สูบต่อวัน เพื่อนำมาวางแผนเลือกใช้ยาช่วยเลิกบุหรี่ในขนาดที่เหมาะสม
🔍 ข้ออื่นผิดเพราะอะไร:
• ข้อ ก. 5R: เป็นกระบวนการสร้างแรงจูงใจในการเลิกบุหรี่สำหรับผู้ที่ยังไม่พร้อมเลิก (Relevance, Risks, Rewards, Roadblocks, Repetition)
• ข้อ ค. 5A: เป็นขั้นตอนมาตรฐานในการบำบัดรักษาผู้สูบบุหรี่ (Ask, Advise, Assess, Assist, Arrange) ไม่ใช่เครื่องมือวัดระดับการติดสารเคมี
• ข้อ ง. PDCA: เป็นวงจรการบริหารจัดการคุณภาพ (Plan-Do-Check-Act)
• ข้อ จ. 9Q: เป็นแบบประเมินโรคซึมเศร้า (Depression screening questionnaire)</t>
        </is>
      </c>
      <c r="K40" s="62" t="inlineStr"/>
      <c r="L40" s="78" t="inlineStr">
        <is>
          <t>Smoking Cessation</t>
        </is>
      </c>
      <c r="M40" s="62" t="inlineStr">
        <is>
          <t>Clinic</t>
        </is>
      </c>
      <c r="N40" s="78" t="inlineStr">
        <is>
          <t>[SOURCE: Pharma Plus เล่มม่วง 2 - ข้อสอบย้อนหลัง PLE-CC1 ปี 2564 วันที่ 2 ข้อ 41]</t>
        </is>
      </c>
      <c r="O40" s="62" t="inlineStr">
        <is>
          <t>ข้อสอบเก่า</t>
        </is>
      </c>
      <c r="P40" s="62" t="inlineStr">
        <is>
          <t>2564</t>
        </is>
      </c>
    </row>
    <row r="41" ht="28" customHeight="1" s="49">
      <c r="A41" s="62" t="n">
        <v>38</v>
      </c>
      <c r="B41" s="78" t="inlineStr">
        <is>
          <t>ผู้ป่วยได้รับการวินิจฉัยว่าเป็น major depressive disorder ยาใดเสี่ยงหกล้มน้อยที่สุด</t>
        </is>
      </c>
      <c r="C41" s="78" t="inlineStr"/>
      <c r="D41" s="78" t="inlineStr">
        <is>
          <t>Mianserin</t>
        </is>
      </c>
      <c r="E41" s="78" t="inlineStr">
        <is>
          <t>Sertraline</t>
        </is>
      </c>
      <c r="F41" s="78" t="inlineStr">
        <is>
          <t>Nortriptyline</t>
        </is>
      </c>
      <c r="G41" s="78" t="inlineStr">
        <is>
          <t>Amitriptyline</t>
        </is>
      </c>
      <c r="H41" s="78" t="inlineStr">
        <is>
          <t>Trazodone</t>
        </is>
      </c>
      <c r="I41" s="62" t="inlineStr">
        <is>
          <t>2</t>
        </is>
      </c>
      <c r="J41" s="78" t="inlineStr">
        <is>
          <t>✅ คำตอบที่ถูกต้อง: ข้อ ข. Sertraline
🎯 ทำไมข้อนี้ถึงถูก:
Sertraline เป็น selective serotonin reuptake inhibitor (SSRI) มีฤทธิ์ anticholinergic และ alpha-1 adrenergic blocking ต่ำมาก จึงไม่ทำให้เกิด sedation หรือ orthostatic hypotension ส่งผลให้มีความเสี่ยงต่อการหกล้ม (fall risk) น้อยที่สุดเมื่อเทียบกับ TCAs และ sedating antidepressants
🔍 ข้ออื่นผิดเพราะอะไร:
• • ข้อ ก.: Mianserin เป็น tetracyclic antidepressant ที่มีฤทธิ์ antihistaminic (H1) สูงมาก ทำให้เกิดอาการง่วงซึมรุนแรง (sedation) เสี่ยงต่อการหกล้ม
• ข้อ ค.: Nortriptyline เป็น secondary amine TCA แม้จะมี anticholinergic effect น้อยกว่า amitriptyline แต่ยังคงทำให้เกิด orthostatic hypotension และ sedation ได้
• ข้อ ง.: Amitriptyline เป็น tertiary amine TCA มีฤทธิ์ anticholinergic, antihistaminic และ alpha-1 blockade สูงมาก ทำให้ง่วงซึม ความดันตกท่ายืน และหกล้มได้ง่ายมาก
• ข้อ จ.: Trazodone มีฤทธิ์ potent 5-HT2A และ alpha-1 antagonist ทำให้เกิด sedation และ orthostatic hypotension รุนแรง</t>
        </is>
      </c>
      <c r="K41" s="78" t="inlineStr">
        <is>
          <t>Depressive disorders</t>
        </is>
      </c>
      <c r="L41" s="78" t="inlineStr">
        <is>
          <t>Fall risk comparison among antidepressants in depression</t>
        </is>
      </c>
      <c r="M41" s="62" t="inlineStr">
        <is>
          <t>ยาก</t>
        </is>
      </c>
      <c r="N41" s="62" t="inlineStr">
        <is>
          <t>ข้อสอบเก่า</t>
        </is>
      </c>
      <c r="O41" s="78" t="inlineStr">
        <is>
          <t>[SOURCE: Pharma Plus เล่มม่วง 2 - ข้อสอบย้อนหลัง PLE-CC1 ปี 2565 ข้อ 36]</t>
        </is>
      </c>
      <c r="P41" s="62" t="n">
        <v>2565</v>
      </c>
    </row>
    <row r="42" ht="28" customHeight="1" s="49">
      <c r="A42" s="62" t="n">
        <v>39</v>
      </c>
      <c r="B42" s="78" t="inlineStr">
        <is>
          <t>[สถานการณ์]
ชายไทยอายุ 50 ปี สูบบุหรี่วันละ 25 มวน มา 20 ปี สูบบุหรี่มวนแรกตั้งแต่ตื่นนอนภายใน 5 นาที เคยเลิกบุหรี่เมื่อ 1 ปีที่แล้วแบบหักดิบ เลิกได้ 7 วัน
คำถาม: ขนาดของ nicotine patch สำหรับผู้ป่วยรายนี้ควรเริ่มที่ขนาดเท่าใด</t>
        </is>
      </c>
      <c r="C42" s="78" t="inlineStr"/>
      <c r="D42" s="78" t="inlineStr">
        <is>
          <t>7 mg</t>
        </is>
      </c>
      <c r="E42" s="78" t="inlineStr">
        <is>
          <t>14 mg</t>
        </is>
      </c>
      <c r="F42" s="78" t="inlineStr">
        <is>
          <t>21 mg</t>
        </is>
      </c>
      <c r="G42" s="78" t="inlineStr">
        <is>
          <t>28 mg</t>
        </is>
      </c>
      <c r="H42" s="78" t="inlineStr">
        <is>
          <t>35 mg</t>
        </is>
      </c>
      <c r="I42" s="62" t="inlineStr">
        <is>
          <t>3</t>
        </is>
      </c>
      <c r="J42" s="78" t="inlineStr">
        <is>
          <t>✅ คำตอบที่ถูกต้อง: ข้อ ค. 21 mg
🎯 ทำไมข้อนี้ถึงถูก:
ตามแนวทางการเลิกบุหรี่ ผู้ที่สูบบุหรี่มากกว่า 10 มวนต่อวัน หรือสูบมวนแรกภายใน 30 นาทีหลังตื่นนอน (high nicotine dependence) ควรเริ่มต้นด้วย Nicotine patch ขนาด 21 mg/day แปะวันละ 1 ครั้ง
🔍 ข้ออื่นผิดเพราะอะไร:
• ข้อ ก.: Nicotine patch 7 mg เป็นขนาดยาในระยะสุดท้ายของการปรับลดขนาดยา (step-down phase) หรือผู้ที่สูบน้อยมาก
• ข้อ ข.: Nicotine patch 14 mg เป็นขนาดเริ่มต้นสำหรับผู้ที่สูบบุหรี่น้อยกว่าหรือเท่ากับ 10 มวนต่อวัน หรือใช้ใน step-down phase
• ข้อ ง.: Nicotine patch 28 mg ไม่ใช่ขนาดแผ่นแปะมาตรฐานที่มีจำหน่ายทั่วไป
• ข้อ จ.: Nicotine patch 35 mg ไม่ใช่ขนาดมาตรฐานในการเริ่มต้นรักษา</t>
        </is>
      </c>
      <c r="K42" s="78" t="inlineStr">
        <is>
          <t>Smoking Cessation Therapy</t>
        </is>
      </c>
      <c r="L42" s="78" t="inlineStr">
        <is>
          <t>Nicotine Patch Initial Dosing Algorithm</t>
        </is>
      </c>
      <c r="M42" s="62" t="inlineStr">
        <is>
          <t>ปานกลาง</t>
        </is>
      </c>
      <c r="N42" s="62" t="inlineStr">
        <is>
          <t>ข้อสอบเก่า</t>
        </is>
      </c>
      <c r="O42" s="78" t="inlineStr">
        <is>
          <t>[SOURCE: Pharma Plus เล่มม่วง 2 - ข้อสอบย้อนหลัง PLE-CC1 ปี 2565 ข้อ 64]</t>
        </is>
      </c>
      <c r="P42" s="62" t="n">
        <v>2565</v>
      </c>
    </row>
    <row r="43" ht="13.2" customHeight="1" s="49"/>
    <row r="44" ht="13.2" customHeight="1" s="49"/>
    <row r="45" ht="13.2" customHeight="1" s="49"/>
    <row r="46" ht="13.2" customHeight="1" s="49"/>
    <row r="47" ht="13.2" customHeight="1" s="49"/>
    <row r="48" ht="13.2" customHeight="1" s="49"/>
    <row r="49" ht="13.2" customHeight="1" s="49"/>
    <row r="50" ht="13.2" customHeight="1" s="49"/>
    <row r="51" ht="13.2"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R7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21.6" customHeight="1" s="49">
      <c r="A3" s="167" t="n">
        <v>1</v>
      </c>
      <c r="B3" s="16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ข้อใดไม่ใช่เป้าหมายการรักษาของผู้ป่วยโรคหืดรายนี้</t>
        </is>
      </c>
      <c r="C3" s="169" t="n"/>
      <c r="D3" s="169" t="inlineStr">
        <is>
          <t>เพื่อให้สามารถดำเนินชีวิตได้ปกติ</t>
        </is>
      </c>
      <c r="E3" s="169" t="inlineStr">
        <is>
          <t>เพื่อให้ควบคุมอาการของโรคได้</t>
        </is>
      </c>
      <c r="F3" s="169" t="inlineStr">
        <is>
          <t>เพื่อหลีกเลี่ยงอาการไม่พึงประสงค์อันเนื่องมาจากยารับประทาน</t>
        </is>
      </c>
      <c r="G3" s="169" t="inlineStr">
        <is>
          <t>เพื่อป้องกันการเกิดอาการเรื้อรัง</t>
        </is>
      </c>
      <c r="H3" s="169" t="inlineStr">
        <is>
          <t>เพื่อป้องกันการทำลายของเนื้อเยื่อปอด</t>
        </is>
      </c>
      <c r="I3" s="167" t="n">
        <v>5</v>
      </c>
      <c r="J3" s="168" t="inlineStr">
        <is>
          <t>✅ คำตอบที่ถูกต้อง: ข้อ จ. เพื่อป้องกันการทำลายของเนื้อเยื่อปอด
🎯 ทำไมข้อนี้ถึงถูก:
พยาธิสภาพของโรคหืด (Asthma) มีลักษณะสำคัญคือ reversible airway obstruction ที่สามารถกลับคืนสู่สภาพเดิมได้ ไม่ได้มีลักษณะการทำลายเนื้อเยื่อปอดถาวรเหมือนในโรคถุงลมโป่งพอง (Emphysema / COPD) การป้องกันการทำลายเนื้อเยื่อปอดจึงไม่ใช่เป้าหมายการรักษาหลักของโรคหืด
🔍 ข้ออื่นผิดเพราะอะไร:
• ข้อ ก. (เพื่อให้สามารถดำเนินชีวิตได้ปกติ): การทำให้ผู้ป่วยสามารถทำกิจวัตรประจำวันและออกกำลังกายได้ตามปกติเป็นเป้าหมายหลักตาม GINA guideline
• ข้อ ข. (เพื่อให้ควบคุมอาการของโรคได้): การบรรลุ symptom control ทั้งกลางวันและกลางคืนเป็นเป้าหมายสำคัญ
• ข้อ ค. (เพื่อหลีกเลี่ยงอาการไม่พึงประสงค์จากยารับประทาน): การเปลี่ยนมาใช้ยาพ่นสูดเฉพาะที่เพื่อลด systemic adverse effects เป็นเป้าหมายหลัก
• ข้อ ง. (เพื่อป้องกันการเกิดอาการเรื้อรัง): การป้องกันการเกิด exacerbations และ chronic symptoms ในระยะยาวเป็นเป้าหมายสำคัญ</t>
        </is>
      </c>
      <c r="K3" s="169" t="n"/>
      <c r="L3" s="169" t="inlineStr">
        <is>
          <t>Asthma</t>
        </is>
      </c>
      <c r="M3" s="167" t="inlineStr">
        <is>
          <t>Clinic</t>
        </is>
      </c>
      <c r="N3" s="169" t="n"/>
      <c r="O3" s="167" t="inlineStr">
        <is>
          <t>MCQ</t>
        </is>
      </c>
      <c r="P3" s="167" t="inlineStr">
        <is>
          <t>เล่มม่วง 2</t>
        </is>
      </c>
      <c r="Q3" s="167" t="inlineStr">
        <is>
          <t>CASE_P2_RESP_C01</t>
        </is>
      </c>
      <c r="R3" s="169" t="inlineStr">
        <is>
          <t>Treatment Goals in Asthma Management</t>
        </is>
      </c>
    </row>
    <row r="4" ht="13.2" customHeight="1" s="49">
      <c r="A4" s="167" t="n">
        <v>2</v>
      </c>
      <c r="B4" s="16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ข้อใดที่มีโอกาสน้อยที่สุดในการกระตุ้นการเกิดอาการหอบหืด</t>
        </is>
      </c>
      <c r="C4" s="169" t="n"/>
      <c r="D4" s="169" t="inlineStr">
        <is>
          <t>เดินขึ้นบันได 2 ชั้น</t>
        </is>
      </c>
      <c r="E4" s="169" t="inlineStr">
        <is>
          <t>อากาศร้อน</t>
        </is>
      </c>
      <c r="F4" s="169" t="inlineStr">
        <is>
          <t>ขนแมว</t>
        </is>
      </c>
      <c r="G4" s="169" t="inlineStr">
        <is>
          <t>ฝุ่น</t>
        </is>
      </c>
      <c r="H4" s="169" t="inlineStr">
        <is>
          <t>ควันบุหรี่</t>
        </is>
      </c>
      <c r="I4" s="167" t="n">
        <v>2</v>
      </c>
      <c r="J4" s="168" t="inlineStr">
        <is>
          <t>✅ คำตอบที่ถูกต้อง: ข้อ ข. อากาศร้อน
🎯 ทำไมข้อนี้ถึงถูก:
อากาศร้อนมีโอกาสกระตุ้นอาการหอบหืดได้น้อยที่สุด เมื่อเทียบกับอากาศเย็น (cold air) ซึ่งกระตุ้น airway hyperresponsiveness และทำให้หลอดลมหดเกร็ง (bronchospasm) ได้บ่อยกว่าอย่างชัดเจน
🔍 ข้ออื่นผิดเพราะอะไร:
• ข้อ ก. (เดินขึ้นบันได 2 ชั้น): การออกกำลังกายหรือใช้แรง (Exercise-induced bronchoconstriction) เป็น trigger ที่พบบ่อย
• ข้อ ค. (ขนแมว): สารก่อภูมิแพ้จากสัตว์เลี้ยง (Animal dander) เป็น aeroallergen สำคัญที่กระตุ้น acute asthma attack
• ข้อ ง. (ฝุ่น): ไรฝุ่นในบ้าน (House dust mites) เป็นสารก่อภูมิแพ้อันดับหนึ่งของผู้ป่วยหอบหืด
• ข้อ จ. (ควันบุหรี่): ควันบุหรี่เป็น airway irritant รุนแรงที่กระตุ้นการอักเสบของหลอดลม</t>
        </is>
      </c>
      <c r="K4" s="169" t="n"/>
      <c r="L4" s="169" t="inlineStr">
        <is>
          <t>Asthma</t>
        </is>
      </c>
      <c r="M4" s="167" t="inlineStr">
        <is>
          <t>Clinic</t>
        </is>
      </c>
      <c r="N4" s="169" t="n"/>
      <c r="O4" s="167" t="inlineStr">
        <is>
          <t>MCQ</t>
        </is>
      </c>
      <c r="P4" s="167" t="inlineStr">
        <is>
          <t>เล่มม่วง 2</t>
        </is>
      </c>
      <c r="Q4" s="167" t="inlineStr">
        <is>
          <t>CASE_P2_RESP_C01</t>
        </is>
      </c>
      <c r="R4" s="169" t="inlineStr">
        <is>
          <t>Asthma Triggers and Environmental Factors</t>
        </is>
      </c>
    </row>
    <row r="5" ht="13.2" customHeight="1" s="49">
      <c r="A5" s="167" t="n">
        <v>3</v>
      </c>
      <c r="B5" s="16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ข้อใดถูกต้องเกี่ยวกับยา salbutamol MDI</t>
        </is>
      </c>
      <c r="C5" s="169" t="n"/>
      <c r="D5" s="169" t="inlineStr">
        <is>
          <t>ตัวยามีฤทธิ์เป็น long-acting beta 2 antagonist</t>
        </is>
      </c>
      <c r="E5" s="169" t="inlineStr">
        <is>
          <t>หากใช้ร่วมกับ inhaled steroid ให้พ่น steroid ก่อน</t>
        </is>
      </c>
      <c r="F5" s="169" t="inlineStr">
        <is>
          <t>ผู้ป่วยทุกรายควรพกติดตัวไว้ตลอดเวลาเพราะเป็นยาช่วยบรรเทาอาการ</t>
        </is>
      </c>
      <c r="G5" s="169" t="inlineStr">
        <is>
          <t>เวลาเกิด attack ให้พ่น 2-4 puffs ทุกหนึ่งชั่วโมงอย่างมากที่สุด 3 ครั้ง</t>
        </is>
      </c>
      <c r="H5" s="169" t="inlineStr">
        <is>
          <t>ที่ห้องฉุกเฉินเปลี่ยนไปให้เป็นรูปแบบยาฉีดเพื่อให้ออกฤทธิ์เร็วและเพิ่ม bioavailability</t>
        </is>
      </c>
      <c r="I5" s="167" t="n">
        <v>3</v>
      </c>
      <c r="J5" s="168" t="inlineStr">
        <is>
          <t>✅ คำตอบที่ถูกต้อง: ข้อ ค. ผู้ป่วยทุกรายควรพกติดตัวไว้ตลอดเวลาเพราะเป็นยาช่วยบรรเทาอาการ
🎯 ทำไมข้อนี้ถึงถูก:
Salbutamol MDI เป็น Short-Acting Beta-2 Agonist (SABA) ซึ่งเป็น reliever medication ที่ออกฤทธิ์ขยายหลอดลมได้อย่างรวดเร็วภายใน 5 นาที ผู้ป่วยโรคหืดจึงต้องพกยานี้ติดตัวไว้ตลอดเวลาเพื่อใช้ระงับอาการหอบเหนื่อยเฉียบพลัน
🔍 ข้ออื่นผิดเพราะอะไร:
• ข้อ ก. (เป็น long-acting beta 2 antagonist): Salbutamol เป็น short-acting beta-2 agonist ไม่ใช่ antagonist
• ข้อ ข. (พ่น steroid ก่อน): หากใช้ร่วมกันควรพ่น Salbutamol ก่อน เพื่อเปิดขยายหลอดลมให้ inhaled steroid เข้าสู่ปอดได้ลึกขึ้น
• ข้อ ง. (พ่นทุกหนึ่งชั่วโมง): เมื่อเกิด acute attack แนะนำให้พ่น 2-4 puffs ทุก 20 นาทีในชั่วโมงแรก ไม่ใช่ทุก 1 ชั่วโมง
• ข้อ จ. (เปลี่ยนเป็นยาฉีด): ที่ห้องฉุกเฉินรูปแบบมาตรฐานคือการพ่นยาผ่าน Nebulizer หรือ MDI with spacer ไม่นิยมฉีดเพราะเสี่ยง systemic side effects</t>
        </is>
      </c>
      <c r="K5" s="169" t="n"/>
      <c r="L5" s="169" t="inlineStr">
        <is>
          <t>Asthma</t>
        </is>
      </c>
      <c r="M5" s="167" t="inlineStr">
        <is>
          <t>Clinic</t>
        </is>
      </c>
      <c r="N5" s="169" t="n"/>
      <c r="O5" s="167" t="inlineStr">
        <is>
          <t>MCQ</t>
        </is>
      </c>
      <c r="P5" s="167" t="inlineStr">
        <is>
          <t>เล่มม่วง 2</t>
        </is>
      </c>
      <c r="Q5" s="167" t="inlineStr">
        <is>
          <t>CASE_P2_RESP_C01</t>
        </is>
      </c>
      <c r="R5" s="169" t="inlineStr">
        <is>
          <t>Short-Acting Beta-2 Agonist Counseling (Salbutamol MDI)</t>
        </is>
      </c>
    </row>
    <row r="6" ht="13.2" customHeight="1" s="49">
      <c r="A6" s="167" t="n">
        <v>4</v>
      </c>
      <c r="B6" s="16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ถ้าแพทย์ได้สั่งยาเพิ่มอีก 1 ชนิด ข้อใดต่อไปนี้เหมาะสมที่สุด</t>
        </is>
      </c>
      <c r="C6" s="169" t="n"/>
      <c r="D6" s="169" t="inlineStr">
        <is>
          <t>Inhaled formoterol (100mcg/puff) ครั้งละ 3 puffs ก่อนนอน</t>
        </is>
      </c>
      <c r="E6" s="169" t="inlineStr">
        <is>
          <t>Zileuton (600mg/tablet) ครั้งละ 1 เม็ด วันละ 4 ครั้ง</t>
        </is>
      </c>
      <c r="F6" s="169" t="inlineStr">
        <is>
          <t>Sustained-released theophylline (200mg) ครั้งละ 1 เม็ด วันละ 2 ครั้ง</t>
        </is>
      </c>
      <c r="G6" s="169" t="inlineStr">
        <is>
          <t>Inhaled budesonide (200 mcg/puff) ครั้งละ 1 puffs วันละ 2 ครั้ง</t>
        </is>
      </c>
      <c r="H6" s="169" t="inlineStr">
        <is>
          <t>Ketotifen (1mg/tablet) ครั้งละ 1 เม็ด วันละ 2 ครั้ง</t>
        </is>
      </c>
      <c r="I6" s="167" t="n">
        <v>4</v>
      </c>
      <c r="J6" s="168" t="inlineStr">
        <is>
          <t>✅ คำตอบที่ถูกต้อง: ข้อ ง. Inhaled budesonide (200 mcg/puff) ครั้งละ 1 puffs วันละ 2 ครั้ง
🎯 ทำไมข้อนี้ถึงถูก:
ผู้ป่วยมีอาการตื่นตอนกลางคืนเกือบทุกคืน จัดเป็น persistent asthma ซึ่งการรักษามาตรฐานอันดับแรกตาม GINA guideline ต้องเริ่มต้นด้วย Inhaled Corticosteroid (ICS) เช่น Inhaled budesonide (200 mcg/puff) 1 puff วันละ 2 ครั้ง เพื่อลด airway inflammation
🔍 ข้ออื่นผิดเพราะอะไร:
• ข้อ ก. (Inhaled formoterol): LABA monotherapy มีข้อห้ามใช้เด็ดขาดในโรคหืดโดยไม่มี ICS เพราะเพิ่มอัตราการเสียชีวิตจาก asthma
• ข้อ ข. (Zileuton): เป็นเพียง alternative controller มีพิษต่อตับและบริหารยาวันละ 4 ครั้ง ไม่ใช่ยาทางเลือกแรก
• ข้อ ค. (Theophylline): เป็น alternative controller ที่มี therapeutic range แคบและผลข้างเคียงสูง ไม่ใช่ first-line
• ข้อ จ. (Ketotifen): เป็นเพียง antihistamine ที่มีฤทธิ์ mast cell stabilizer ไม่เพียงพอในการควบคุม persistent asthma</t>
        </is>
      </c>
      <c r="K6" s="169" t="n"/>
      <c r="L6" s="169" t="inlineStr">
        <is>
          <t>Asthma</t>
        </is>
      </c>
      <c r="M6" s="167" t="inlineStr">
        <is>
          <t>Clinic</t>
        </is>
      </c>
      <c r="N6" s="169" t="n"/>
      <c r="O6" s="167" t="inlineStr">
        <is>
          <t>MCQ</t>
        </is>
      </c>
      <c r="P6" s="167" t="inlineStr">
        <is>
          <t>เล่มม่วง 2</t>
        </is>
      </c>
      <c r="Q6" s="167" t="inlineStr">
        <is>
          <t>CASE_P2_RESP_C01</t>
        </is>
      </c>
      <c r="R6" s="169" t="inlineStr">
        <is>
          <t>Initiation of Controller Therapy in Persistent Asthma</t>
        </is>
      </c>
    </row>
    <row r="7" ht="13.2" customHeight="1" s="49">
      <c r="A7" s="167" t="n">
        <v>5</v>
      </c>
      <c r="B7" s="16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6 เดือนต่อมาผู้ป่วยกลับไปพบแพทย์ด้วยอาการหอบที่ยังควบคุมไม่ค่อยได้ผล ยาที่เป็นตัวควบคุมโรคตัวใดมีความเหมาะสมมากที่สุด</t>
        </is>
      </c>
      <c r="C7" s="169" t="n"/>
      <c r="D7" s="169" t="inlineStr">
        <is>
          <t>Inhaled salmeterol DPI (50 mcg/blister) ครั้งละ 1 blister ทุก 12 ชม.</t>
        </is>
      </c>
      <c r="E7" s="169" t="inlineStr">
        <is>
          <t>Inhaled cromolyn MDI (1mg/puff) ครั้งละ 2 puff วันละ 3 ครั้ง</t>
        </is>
      </c>
      <c r="F7" s="169" t="inlineStr">
        <is>
          <t>Inhaled fluticasone + salmeterol DPI (250 mcg/puff) ครั้งละ 1 puff วันละ 2 ครั้ง</t>
        </is>
      </c>
      <c r="G7" s="169" t="inlineStr">
        <is>
          <t>Prednisolone (5 mg/tab) ครั้งละ 5 เม็ด หลังอาหาร เช้า เย็น</t>
        </is>
      </c>
      <c r="H7" s="169" t="inlineStr">
        <is>
          <t>Inhaled ipratropium MDI (18 mcg/puff) ครั้งละ 2 puff วันละ 3 ครั้ง</t>
        </is>
      </c>
      <c r="I7" s="167" t="n">
        <v>3</v>
      </c>
      <c r="J7" s="168" t="inlineStr">
        <is>
          <t>✅ คำตอบที่ถูกต้อง: ข้อ ค. Inhaled fluticasone + salmeterol DPI (250 mcg/puff) ครั้งละ 1 puff วันละ 2 ครั้ง
🎯 ทำไมข้อนี้ถึงถูก:
เมื่อใช้ low-dose ICS แล้วยังควบคุมโรคไม่ได้ (uncontrolled asthma) ขั้นตอนการปรับยาตาม Stepwise GINA (Step 3) คือการใช้ ICS ร่วมกับ LABA เช่น Inhaled fluticasone + salmeterol เพื่อเพิ่มประสิทธิภาพการควบคุมโรคและลดอัตราการกำเริบ
🔍 ข้ออื่นผิดเพราะอะไร:
• ข้อ ก. (Inhaled salmeterol เดี่ยว): ห้ามใช้ LABA เดี่ยวในโรคหืดโดยเด็ดขาดเพราะเพิ่มความเสี่ยง asthma death
• ข้อ ข. (Inhaled cromolyn): ประสิทธิภาพในการต้านการอักเสบต่ำกว่า ICS มากและไม่ช่วยใน uncontrolled asthma
• ข้อ ง. (Oral prednisolone 50 mg/day): ขนาดยาสูงเกินไปสำหรับ maintenance therapy และมี systemic side effects รุนแรง
• ข้อ จ. (Inhaled ipratropium): เป็น SAMA ใช้เสริมการขยายหลอดลมระยะสั้น ไม่ใช่ controller ในระยะยาวของโรคหืด</t>
        </is>
      </c>
      <c r="K7" s="169" t="n"/>
      <c r="L7" s="169" t="inlineStr">
        <is>
          <t>Asthma</t>
        </is>
      </c>
      <c r="M7" s="167" t="inlineStr">
        <is>
          <t>Clinic</t>
        </is>
      </c>
      <c r="N7" s="169" t="n"/>
      <c r="O7" s="167" t="inlineStr">
        <is>
          <t>MCQ</t>
        </is>
      </c>
      <c r="P7" s="167" t="inlineStr">
        <is>
          <t>เล่มม่วง 2</t>
        </is>
      </c>
      <c r="Q7" s="167" t="inlineStr">
        <is>
          <t>CASE_P2_RESP_C01</t>
        </is>
      </c>
      <c r="R7" s="169" t="inlineStr">
        <is>
          <t>Step-up Controller Therapy (ICS + LABA Combination)</t>
        </is>
      </c>
    </row>
    <row r="8" ht="13.2" customHeight="1" s="49">
      <c r="A8" s="167" t="n">
        <v>6</v>
      </c>
      <c r="B8" s="16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การใช้น้ำกลั้วคอแล้วบ้วนทิ้งหลังพ่นยา steroid ป้องกันผลข้างเคียงใดได้มากที่สุด</t>
        </is>
      </c>
      <c r="C8" s="169" t="n"/>
      <c r="D8" s="169" t="inlineStr">
        <is>
          <t>Sore throat</t>
        </is>
      </c>
      <c r="E8" s="169" t="inlineStr">
        <is>
          <t>Pharyngitis</t>
        </is>
      </c>
      <c r="F8" s="169" t="inlineStr">
        <is>
          <t>Metallic taste</t>
        </is>
      </c>
      <c r="G8" s="169" t="inlineStr">
        <is>
          <t>Gingivitis</t>
        </is>
      </c>
      <c r="H8" s="169" t="inlineStr">
        <is>
          <t>Oral thrush</t>
        </is>
      </c>
      <c r="I8" s="167" t="n">
        <v>5</v>
      </c>
      <c r="J8" s="168" t="inlineStr">
        <is>
          <t>✅ คำตอบที่ถูกต้อง: ข้อ จ. Oral thrush
🎯 ทำไมข้อนี้ถึงถูก:
การกลั้วคอและบ้วนปากด้วยน้ำสะอาดแล้วบ้วนทิ้งทันทีหลังพ่น Inhaled Corticosteroid ช่วยชะล้างละอองยาตกค้างที่คอหอยและเยื่อบุช่องปาก ป้องกันการเกิดเชื้อราในช่องปาก (Oral thrush / Oral candidiasis) และเสียงแหบ (dysphonia)
🔍 ข้ออื่นผิดเพราะอะไร:
• ข้อ ก. (Sore throat): อาการเจ็บคออาจเกิดขึ้นได้แต่การบ้วนปากเน้นป้องกัน fungal infection เป็นหลัก
• ข้อ ข. (Pharyngitis): คอหอยอักเสบไม่ใช่ผลข้างเคียงจำเพาะที่ป้องกันได้เด่นชัดเท่าเชื้อราในช่องปาก
• ข้อ ค. (Metallic taste): เป็นผลข้างเคียงของยาอื่น เช่น Metronidazole ไม่ใช่สเตียรอยด์พ่น
• ข้อ ง. (Gingivitis): เหงือกอักเสบไม่ได้เป็นผลข้างเคียงหลักของยาพ่นสเตียรอยด์</t>
        </is>
      </c>
      <c r="K8" s="169" t="n"/>
      <c r="L8" s="169" t="inlineStr">
        <is>
          <t>Asthma</t>
        </is>
      </c>
      <c r="M8" s="167" t="inlineStr">
        <is>
          <t>Clinic</t>
        </is>
      </c>
      <c r="N8" s="169" t="n"/>
      <c r="O8" s="167" t="inlineStr">
        <is>
          <t>MCQ</t>
        </is>
      </c>
      <c r="P8" s="167" t="inlineStr">
        <is>
          <t>เล่มม่วง 2</t>
        </is>
      </c>
      <c r="Q8" s="167" t="inlineStr">
        <is>
          <t>CASE_P2_RESP_C01</t>
        </is>
      </c>
      <c r="R8" s="169" t="inlineStr">
        <is>
          <t>Prevention of Inhaled Corticosteroid Local Adverse Effects</t>
        </is>
      </c>
    </row>
    <row r="9" ht="13.2" customHeight="1" s="49">
      <c r="A9" s="167" t="n">
        <v>7</v>
      </c>
      <c r="B9" s="168"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ยาใดต่อไปนี้ไม่เกิดปฏิกิริยาเมื่อรับประทานร่วมกับ theophylline</t>
        </is>
      </c>
      <c r="C9" s="169" t="n"/>
      <c r="D9" s="169" t="inlineStr">
        <is>
          <t>Ciprofloxacin</t>
        </is>
      </c>
      <c r="E9" s="169" t="inlineStr">
        <is>
          <t>Fluvoxamine</t>
        </is>
      </c>
      <c r="F9" s="169" t="inlineStr">
        <is>
          <t>Cimetidine</t>
        </is>
      </c>
      <c r="G9" s="169" t="inlineStr">
        <is>
          <t>Amoxicillin</t>
        </is>
      </c>
      <c r="H9" s="169" t="inlineStr">
        <is>
          <t>Rifampicin</t>
        </is>
      </c>
      <c r="I9" s="167" t="n">
        <v>4</v>
      </c>
      <c r="J9" s="168" t="inlineStr">
        <is>
          <t>✅ คำตอบที่ถูกต้อง: ข้อ ง. Amoxicillin
🎯 ทำไมข้อนี้ถึงถูก:
Amoxicillin ถูกกำจัดออกทางไตผ่าน renal excretion เป็นหลัก ไม่ได้ผ่านกระบวนการเหนี่ยวนำหรือยับยั้งเอนไซม์ CYP1A2 จึงไม่เกิด drug interaction กับ Theophylline
🔍 ข้ออื่นผิดเพราะอะไร:
• ข้อ ก. (Ciprofloxacin): ยับยั้ง CYP1A2 อย่างแรง ทำให้ระดับ Theophylline ในเลือดสูงขึ้นจนเกิด toxicity
• ข้อ ข. (Fluvoxamine): ยับยั้ง CYP1A2 อย่างรุนแรงมาก เพิ่มระดับ Theophylline สูงขึ้นหลายเท่าตัว
• ข้อ ค. (Cimetidine): ยับยั้ง hepatic microsomal enzymes (CYP1A2, CYP3A4) เพิ่มระดับ Theophylline
• ข้อ จ. (Rifampicin): เหนี่ยวนำเอนไซม์ CYP1A2 และ CYP3A4 อย่างแรง ทำให้ระดับ Theophylline ลดลงจนไม่ได้ผล</t>
        </is>
      </c>
      <c r="K9" s="169" t="n"/>
      <c r="L9" s="169" t="inlineStr">
        <is>
          <t>Asthma</t>
        </is>
      </c>
      <c r="M9" s="167" t="inlineStr">
        <is>
          <t>Clinic</t>
        </is>
      </c>
      <c r="N9" s="169" t="n"/>
      <c r="O9" s="167" t="inlineStr">
        <is>
          <t>MCQ</t>
        </is>
      </c>
      <c r="P9" s="167" t="inlineStr">
        <is>
          <t>เล่มม่วง 2</t>
        </is>
      </c>
      <c r="Q9" s="167" t="inlineStr">
        <is>
          <t>CASE_P2_RESP_C01</t>
        </is>
      </c>
      <c r="R9" s="169" t="inlineStr">
        <is>
          <t>Theophylline Drug-Drug Interactions (CYP1A2)</t>
        </is>
      </c>
    </row>
    <row r="10" ht="13.2" customHeight="1" s="49">
      <c r="A10" s="167" t="n">
        <v>8</v>
      </c>
      <c r="B10" s="168" t="inlineStr">
        <is>
          <t>นาง ก อายุ 35 ปี มาขอซื้อยา beclomethasone inhaler และ salbutamol evohaler จากร้านขายยาที่ท่านเป็นเจ้าของกิจการ จากการซักประวัติเพิ่มเติมทราบว่าผู้ป่วยรายนี้เป็นโรคหอบหืดมานานประมาณ 15 ปีแล้ว
ปัจจัยที่เป็นสิ่งกระตุ้นทำให้เกิดการจับหืด ได้แก่</t>
        </is>
      </c>
      <c r="C10" s="169" t="n"/>
      <c r="D10" s="169" t="inlineStr">
        <is>
          <t>ความเย็น</t>
        </is>
      </c>
      <c r="E10" s="169" t="inlineStr">
        <is>
          <t>ควันบุหรี่</t>
        </is>
      </c>
      <c r="F10" s="169" t="inlineStr">
        <is>
          <t>การออกกำลังกาย</t>
        </is>
      </c>
      <c r="G10" s="169" t="inlineStr">
        <is>
          <t>กรรมพันธุ์</t>
        </is>
      </c>
      <c r="H10" s="169" t="inlineStr">
        <is>
          <t>ถูกทุกข้อ</t>
        </is>
      </c>
      <c r="I10" s="167" t="n">
        <v>5</v>
      </c>
      <c r="J10" s="168" t="inlineStr">
        <is>
          <t>✅ คำตอบที่ถูกต้อง: ข้อ จ. ถูกทุกข้อ
🎯 ทำไมข้อนี้ถึงถูก:
ปัจจัยที่ทำให้เกิดโรคหืดและการจับหืดเฉียบพลันประกอบด้วยทั้งสิ่งแวดล้อมภายนอก (อากาศเย็น ควันบุหรี่ การออกกำลังกาย) และปัจจัยภายในตัวผู้ป่วยคือพันธุกรรม (Genetic predisposition / Atopy)
🔍 ข้ออื่นผิดเพราะอะไร:
• ข้อ ก. (ความเย็น): กระตุ้น airway hyperresponsiveness ทำให้เกิด acute bronchospasm
• ข้อ ข. (ควันบุหรี่): เป็น irritant ระคายเคืองเยื่อบุทางเดินหายใจ กระตุ้น mast cell degranulation
• ข้อ ค. (การออกกำลังกาย): ทำให้เกิดการระเหยของน้ำและสูญเสียความร้อนในหลอดลม กระตุ้นการหดเกร็ง
• ข้อ ง. (กรรมพันธุ์): พันธุกรรมเป็นปัจจัยเสี่ยงพื้นฐานสำคัญในการถ่ายทอดภาวะ allergic asthma</t>
        </is>
      </c>
      <c r="K10" s="169" t="n"/>
      <c r="L10" s="169" t="inlineStr">
        <is>
          <t>Asthma</t>
        </is>
      </c>
      <c r="M10" s="167" t="inlineStr">
        <is>
          <t>Clinic</t>
        </is>
      </c>
      <c r="N10" s="169" t="n"/>
      <c r="O10" s="167" t="inlineStr">
        <is>
          <t>MCQ</t>
        </is>
      </c>
      <c r="P10" s="167" t="inlineStr">
        <is>
          <t>เล่มม่วง 2</t>
        </is>
      </c>
      <c r="Q10" s="167" t="inlineStr">
        <is>
          <t>CASE_P2_RESP_C02</t>
        </is>
      </c>
      <c r="R10" s="169" t="inlineStr">
        <is>
          <t>Asthma Triggers and Predisposing Factors</t>
        </is>
      </c>
    </row>
    <row r="11" ht="13.2" customHeight="1" s="49">
      <c r="A11" s="167" t="n">
        <v>9</v>
      </c>
      <c r="B11" s="168" t="inlineStr">
        <is>
          <t>นาง ก อายุ 35 ปี มาขอซื้อยา beclomethasone inhaler และ salbutamol evohaler จากร้านขายยาที่ท่านเป็นเจ้าของกิจการ จากการซักประวัติเพิ่มเติมทราบว่าผู้ป่วยรายนี้เป็นโรคหอบหืดมานานประมาณ 15 ปีแล้ว
ลักษณะอาการของผู้ที่เป็นโรคหอบหืด คือ</t>
        </is>
      </c>
      <c r="C11" s="169" t="n"/>
      <c r="D11" s="169" t="inlineStr">
        <is>
          <t>หายใจมีเสียงหวีด, หายใจขัด, ไอ</t>
        </is>
      </c>
      <c r="E11" s="169" t="inlineStr">
        <is>
          <t>แน่นจมูก, ไอมีเสมหะ, มีน้ำมูกใส</t>
        </is>
      </c>
      <c r="F11" s="169" t="inlineStr">
        <is>
          <t>หายใจถี่, ไอมีเสียงก้อง, หายใจขัด</t>
        </is>
      </c>
      <c r="G11" s="169" t="inlineStr">
        <is>
          <t>ไอแห้งๆ, เจ็บหน้าอก, หายใจขัด</t>
        </is>
      </c>
      <c r="H11" s="169" t="inlineStr">
        <is>
          <t>ไอแห้งๆ, หายใจไม่ออก, มีน้ำมูกข้น</t>
        </is>
      </c>
      <c r="I11" s="167" t="n">
        <v>1</v>
      </c>
      <c r="J11" s="168" t="inlineStr">
        <is>
          <t>✅ คำตอบที่ถูกต้อง: ข้อ ก. หายใจมีเสียงหวีด, หายใจขัด, ไอ
🎯 ทำไมข้อนี้ถึงถูก:
อาการแสดงแบบฉบับของโรคหอบหืด (Classic triad) ได้แก่ หายใจมีเสียงหวีด (Wheezing), หายใจขัด/ลำบาก (Shortness of breath), และอาการไอ (Cough) โดยอาการมักกำเริบตอนกลางคืนหรือเช้ามืด
🔍 ข้ออื่นผิดเพราะอะไร:
• ข้อ ข. (แน่นจมูก น้ำมูกใส): เป็นอาการของ Allergic rhinitis หรือ viral upper respiratory infection
• ข้อ ค. (ไอเสียงก้อง): Barking cough เป็นลักษณะเฉพาะของ Croup ในเด็ก ไม่ใช่โรคหืด
• ข้อ ง. (เจ็บหน้าอก ไอแห้ง): อาจพบใน Pleuritis, Pericarditis หรือ GERD ไม่จำเพาะต่อโรคหืด
• ข้อ จ. (น้ำมูกข้น): บ่งชี้ถึงภาวะ purulent bacterial rhinosinusitis</t>
        </is>
      </c>
      <c r="K11" s="169" t="n"/>
      <c r="L11" s="169" t="inlineStr">
        <is>
          <t>Asthma</t>
        </is>
      </c>
      <c r="M11" s="167" t="inlineStr">
        <is>
          <t>Clinic</t>
        </is>
      </c>
      <c r="N11" s="169" t="n"/>
      <c r="O11" s="167" t="inlineStr">
        <is>
          <t>MCQ</t>
        </is>
      </c>
      <c r="P11" s="167" t="inlineStr">
        <is>
          <t>เล่มม่วง 2</t>
        </is>
      </c>
      <c r="Q11" s="167" t="inlineStr">
        <is>
          <t>CASE_P2_RESP_C02</t>
        </is>
      </c>
      <c r="R11" s="169" t="inlineStr">
        <is>
          <t>Clinical Presentation and Symptoms of Asthma</t>
        </is>
      </c>
    </row>
    <row r="12" ht="13.2" customHeight="1" s="49">
      <c r="A12" s="167" t="n">
        <v>10</v>
      </c>
      <c r="B12" s="168" t="inlineStr">
        <is>
          <t>นาง ก อายุ 35 ปี มาขอซื้อยา beclomethasone inhaler และ salbutamol evohaler จากร้านขายยาที่ท่านเป็นเจ้าของกิจการ จากการซักประวัติเพิ่มเติมทราบว่าผู้ป่วยรายนี้เป็นโรคหอบหืดมานานประมาณ 15 ปีแล้ว
พยาธิสภาพของหลอดลมในผู้ป่วยที่เป็นโรคหอบหืด ได้แก่</t>
        </is>
      </c>
      <c r="C12" s="169" t="n"/>
      <c r="D12" s="169" t="inlineStr">
        <is>
          <t>มีการอักเสบเรื้อรังของถุงลมในปอด ทำให้ถุงลมไวต่อสิ่งกระตุ้นมากกว่าปกติ ซึ่งจะเป็นแบบ reversible</t>
        </is>
      </c>
      <c r="E12" s="169" t="inlineStr">
        <is>
          <t>มีการอักเสบเรื้อรังของถุงลมในปอด ทำให้ถุงลมไวต่อสิ่งกระตุ้นมากกว่าปกติ ซึ่งจะเป็นแบบ irreversible</t>
        </is>
      </c>
      <c r="F12" s="169" t="inlineStr">
        <is>
          <t>มีการอักเสบเรื้อรังของหลอดลม ทำให้หลอดลมไวต่อสิ่งกระตุ้นมากกว่าปกติ ซึ่งจะเป็นแบบ reversible</t>
        </is>
      </c>
      <c r="G12" s="169" t="inlineStr">
        <is>
          <t>มีการอักเสบเรื้อรังของหลอดลม ทำให้หลอดลมไวต่อสิ่งกระตุ้นมากกว่าปกติ ซึ่งจะเป็นแบบ irreversible</t>
        </is>
      </c>
      <c r="H12" s="169" t="inlineStr">
        <is>
          <t>มีการอักเสบแบบเฉียบพลันของหลอดลม ทำให้หลอดลมไวต่อสิ่งกระตุ้นมากกว่าคน ปกติซึ่งจะเป็น แบบ irreversible</t>
        </is>
      </c>
      <c r="I12" s="167" t="n">
        <v>3</v>
      </c>
      <c r="J12" s="168" t="inlineStr">
        <is>
          <t>✅ คำตอบที่ถูกต้อง: ข้อ ค. มีการอักเสบเรื้อรังของหลอดลม ทำให้หลอดลมไวต่อสิ่งกระตุ้นมากกว่าปกติ ซึ่งจะเป็นแบบ reversible
🎯 ทำไมข้อนี้ถึงถูก:
พยาธิสภาพของโรคหืดคือ "การอักเสบเรื้อรังของหลอดลม (Chronic airway inflammation)" ทำให้หลอดลมไวต่อสิ่งกระตุ้นเกินควร (Airway hyperresponsiveness) และเกิดการอุดกั้นของหลอดลมที่ผันกลับคืนได้ (Reversible airflow limitation)
🔍 ข้ออื่นผิดเพราะอะไร:
• ข้อ ก. (เกิดที่ถุงลม reversible): โรคหืดเกิดที่หลอดลม (bronchi/bronchioles) ไม่ใช่ถุงลม (alveoli)
• ข้อ ข. (ถุงลมอักเสบ irreversible): การทำลายถุงลมแบบ irreversible เป็นพยาธิสภาพของ Emphysema (COPD)
• ข้อ ง. (หลอดลมอักเสบ irreversible): Irreversible airflow limitation เป็นลักษณะของ COPD ไม่ใช่ Asthma
• ข้อ จ. (อักเสบเฉียบพลัน irreversible): โรคหืดเป็นการอักเสบเรื้อรังและเป็นแบบ reversible</t>
        </is>
      </c>
      <c r="K12" s="169" t="n"/>
      <c r="L12" s="169" t="inlineStr">
        <is>
          <t>Asthma</t>
        </is>
      </c>
      <c r="M12" s="167" t="inlineStr">
        <is>
          <t>Clinic</t>
        </is>
      </c>
      <c r="N12" s="169" t="n"/>
      <c r="O12" s="167" t="inlineStr">
        <is>
          <t>MCQ</t>
        </is>
      </c>
      <c r="P12" s="167" t="inlineStr">
        <is>
          <t>เล่มม่วง 2</t>
        </is>
      </c>
      <c r="Q12" s="167" t="inlineStr">
        <is>
          <t>CASE_P2_RESP_C02</t>
        </is>
      </c>
      <c r="R12" s="169" t="inlineStr">
        <is>
          <t>Airway Pathophysiology: Chronic Inflammation and Reversibility</t>
        </is>
      </c>
    </row>
    <row r="13" ht="13.2" customHeight="1" s="49">
      <c r="A13" s="167" t="n">
        <v>11</v>
      </c>
      <c r="B13" s="168" t="inlineStr">
        <is>
          <t>นาง ก อายุ 35 ปี มาขอซื้อยา beclomethasone inhaler และ salbutamol evohaler จากร้านขายยาที่ท่านเป็นเจ้าของกิจการ จากการซักประวัติเพิ่มเติมทราบว่าผู้ป่วยรายนี้เป็นโรคหอบหืดมานานประมาณ 15 ปีแล้ว
ข้อใดเป็นกลไกที่ถูกต้องของการเกิดโรคหอบหืด</t>
        </is>
      </c>
      <c r="C13" s="169" t="n"/>
      <c r="D13" s="169" t="inlineStr">
        <is>
          <t>Allergen กระตุ้นการสร้าง IgE ทำให้เกิด early-phaser allergic reaction</t>
        </is>
      </c>
      <c r="E13" s="169" t="inlineStr">
        <is>
          <t>Allergen กระตุ้นการหลั่ง IgE ทำให้เกิด late-phase allergic reaction</t>
        </is>
      </c>
      <c r="F13" s="169" t="inlineStr">
        <is>
          <t>Allergen จับกับ IgE บน mast cell ทำให้เกิดการหลั่ง mediators นำไปสู่ early-phase reaction</t>
        </is>
      </c>
      <c r="G13" s="169" t="inlineStr">
        <is>
          <t>Allergen จับกับ IgE บน mast cell ทำให้เกิดการหลั่ง mediators นำไปสู่ late-phase reaction</t>
        </is>
      </c>
      <c r="H13" s="169" t="inlineStr">
        <is>
          <t>Allergen form complex กับ IgE ฝังตัวบนเนื้อเยื่อของหลอดลม และกระตุ้นให้เกิดการอักเสบ</t>
        </is>
      </c>
      <c r="I13" s="167" t="n">
        <v>3</v>
      </c>
      <c r="J13" s="168" t="inlineStr">
        <is>
          <t>✅ คำตอบที่ถูกต้อง: ข้อ ค. Allergen จับกับ IgE บน mast cell ทำให้เกิดการหลั่ง mediators นำไปสู่ early-phase reaction
🎯 ทำไมข้อนี้ถึงถูก:
ในระยะเฉียบพลัน (Early-phase reaction) Allergen จะเข้าจับกับ IgE antibodies บนผิวของ Mast cells ส่งผลให้เกิด degranulation และหลั่ง inflammatory mediators (Histamine, CysLTs, PGD2) ทำให้หลอดลมหดเกร็งทันทีใน 5-30 นาที
🔍 ข้ออื่นผิดเพราะอะไร:
• ข้อ ก. (กระตุ้นสร้าง IgE เกิด early-phase): การสร้าง IgE เกิดขึ้นในระยะ sensitization ล่วงหน้า ไม่ใช่ early-phase
• ข้อ ข. (หลั่ง IgE เกิด late-phase): Late-phase reaction เกิดจากการระดม eosinophils และ Th2 cells ไม่ใช่การหลั่ง IgE
• ข้อ ง. (หลั่ง mediators เกิด late-phase): Mast cell degranulation ก่อให้เกิด early-phase bronchoconstriction
• ข้อ จ. (form complex ฝังตัว): การเกิด immune complex deposition เป็น Type III hypersensitivity ไม่ใช่ Type I ของโรคหืด</t>
        </is>
      </c>
      <c r="K13" s="169" t="n"/>
      <c r="L13" s="169" t="inlineStr">
        <is>
          <t>Asthma</t>
        </is>
      </c>
      <c r="M13" s="167" t="inlineStr">
        <is>
          <t>Clinic</t>
        </is>
      </c>
      <c r="N13" s="169" t="n"/>
      <c r="O13" s="167" t="inlineStr">
        <is>
          <t>MCQ</t>
        </is>
      </c>
      <c r="P13" s="167" t="inlineStr">
        <is>
          <t>เล่มม่วง 2</t>
        </is>
      </c>
      <c r="Q13" s="167" t="inlineStr">
        <is>
          <t>CASE_P2_RESP_C02</t>
        </is>
      </c>
      <c r="R13" s="169" t="inlineStr">
        <is>
          <t>Immunological Mechanism of Early-Phase Allergic Asthma</t>
        </is>
      </c>
    </row>
    <row r="14" ht="13.2" customHeight="1" s="49">
      <c r="A14" s="167" t="n">
        <v>12</v>
      </c>
      <c r="B14" s="168" t="inlineStr">
        <is>
          <t>นาง ก อายุ 35 ปี มาขอซื้อยา beclomethasone inhaler และ salbutamol evohaler จากร้านขายยาที่ท่านเป็นเจ้าของกิจการ จากการซักประวัติเพิ่มเติมทราบว่าผู้ป่วยรายนี้เป็นโรคหอบหืดมานานประมาณ 15 ปีแล้ว
ท่านจะแนะนำการใช้ยาพ่น beclomethasone inhaler ให้แก่ นาง ก อย่างไรบ้าง</t>
        </is>
      </c>
      <c r="C14" s="169" t="n"/>
      <c r="D14" s="169" t="inlineStr">
        <is>
          <t>หลังการพ่นยาควรบ้วนปากทุกครั้ง</t>
        </is>
      </c>
      <c r="E14" s="169" t="inlineStr">
        <is>
          <t>ไม่ควรใช้ยาร่วมกับ spacer</t>
        </is>
      </c>
      <c r="F14" s="169" t="inlineStr">
        <is>
          <t>ใช้เฉพาะเวลามีการจับหืด</t>
        </is>
      </c>
      <c r="G14" s="169" t="inlineStr">
        <is>
          <t>ยาออกฤทธิ์โดยการขยายหลอดลม</t>
        </is>
      </c>
      <c r="H14" s="169" t="inlineStr">
        <is>
          <t>ถูกทุกข้อ</t>
        </is>
      </c>
      <c r="I14" s="167" t="n">
        <v>1</v>
      </c>
      <c r="J14" s="168" t="inlineStr">
        <is>
          <t>✅ คำตอบที่ถูกต้อง: ข้อ ก. หลังการพ่นยาควรบ้วนปากทุกครั้ง
🎯 ทำไมข้อนี้ถึงถูก:
Beclomethasone inhaler เป็น Inhaled Corticosteroid (ICS) คำแนะนำสำคัญที่สุดคือต้องบ้วนปากและกลั้วคอด้วยน้ำสะอาดแล้วบ้วนทิ้งทุกครั้งหลังพ่นยา เพื่อกำจัดละอองยาตกค้าง ป้องกันเชื้อราในช่องปากและเสียงแหบ
🔍 ข้ออื่นผิดเพราะอะไร:
• ข้อ ข. (ไม่ควรใช้ร่วมกับ spacer): การใช้ร่วมกับ Spacer เป็นสิ่งที่ควรแนะนำเพื่อเพิ่มการนำส่งยาเข้าปอดและลดการตกค้างในคอหอย
• ข้อ ค. (ใช้เฉพาะเวลาจับหืด): ICS เป็น controller medication ต้องพ่นเป็นประจำทุกวัน ไม่ใช่ใช้เฉพาะเวลามีอาการ
• ข้อ ง. (ออกฤทธิ์ขยายหลอดลม): ยาออกฤทธิ์ต้านการอักเสบ (anti-inflammatory) ไม่ได้มีฤทธิ์ขยายหลอดลมโดยตรง
• ข้อ จ. (ถูกทุกข้อ): ไม่ถูกต้องเนื่องจากข้อ ข, ค และ ง ผิด</t>
        </is>
      </c>
      <c r="K14" s="169" t="n"/>
      <c r="L14" s="169" t="inlineStr">
        <is>
          <t>Asthma</t>
        </is>
      </c>
      <c r="M14" s="167" t="inlineStr">
        <is>
          <t>Clinic</t>
        </is>
      </c>
      <c r="N14" s="169" t="n"/>
      <c r="O14" s="167" t="inlineStr">
        <is>
          <t>MCQ</t>
        </is>
      </c>
      <c r="P14" s="167" t="inlineStr">
        <is>
          <t>เล่มม่วง 2</t>
        </is>
      </c>
      <c r="Q14" s="167" t="inlineStr">
        <is>
          <t>CASE_P2_RESP_C02</t>
        </is>
      </c>
      <c r="R14" s="169" t="inlineStr">
        <is>
          <t>Inhaled Corticosteroid Patient Counseling (Beclomethasone)</t>
        </is>
      </c>
    </row>
    <row r="15" ht="13.2" customHeight="1" s="49">
      <c r="A15" s="167" t="n">
        <v>13</v>
      </c>
      <c r="B15" s="168" t="inlineStr">
        <is>
          <t>นาง ก อายุ 35 ปี มาขอซื้อยา beclomethasone inhaler และ salbutamol evohaler จากร้านขายยาที่ท่านเป็นเจ้าของกิจการ จากการซักประวัติเพิ่มเติมทราบว่าผู้ป่วยรายนี้เป็นโรคหอบหืดมานานประมาณ 15 ปีแล้ว
อาการข้างเคียงที่อาจเกิดขึ้นจากการใช้ยาพ่น beclomethasone inhaler ได้แก่</t>
        </is>
      </c>
      <c r="C15" s="169" t="n"/>
      <c r="D15" s="169" t="inlineStr">
        <is>
          <t>เชื้อราในช่องปาก, เสียงแหบ</t>
        </is>
      </c>
      <c r="E15" s="169" t="inlineStr">
        <is>
          <t>คลื่นไส้, อาเจียน</t>
        </is>
      </c>
      <c r="F15" s="169" t="inlineStr">
        <is>
          <t>เวียนศีรษะ, ใจสั่น</t>
        </is>
      </c>
      <c r="G15" s="169" t="inlineStr">
        <is>
          <t>มือสั่น, นอนไม่หลับ</t>
        </is>
      </c>
      <c r="H15" s="169" t="inlineStr">
        <is>
          <t>ถูกทุกข้อ</t>
        </is>
      </c>
      <c r="I15" s="167" t="n">
        <v>1</v>
      </c>
      <c r="J15" s="168" t="inlineStr">
        <is>
          <t>✅ คำตอบที่ถูกต้อง: ข้อ ก. เชื้อราในช่องปาก, เสียงแหบ
🎯 ทำไมข้อนี้ถึงถูก:
ผลข้างเคียงเฉพาะที่ (Local adverse effects) ที่พบได้บ่อยที่สุดของ Inhaled Corticosteroids ได้แก่ การเกิดเชื้อราในช่องปาก (Oral candidiasis) และเสียงแหบ (Dysphonia)
🔍 ข้ออื่นผิดเพราะอะไร:
• ข้อ ข. (คลื่นไส้ อาเจียน): ไม่ใช่ผลข้างเคียงเด่นของยาพ่นสเตียรอยด์
• ข้อ ค. (เวียนศีรษะ ใจสั่น): เป็นผลข้างเคียงของ Beta-2 agonists จากการกระตุ้น sympathetic system
• ข้อ ง. (มือสั่น นอนไม่หลับ): อาการ skeletal muscle tremor และ insomnia เป็นผลข้างเคียงของ Beta-2 agonists และ Theophylline
• ข้อ จ. (ถูกทุกข้อ): ไม่ถูกต้องเพราะมีเพียงข้อ ก ที่เป็นผลข้างเคียงของ ICS</t>
        </is>
      </c>
      <c r="K15" s="169" t="n"/>
      <c r="L15" s="169" t="inlineStr">
        <is>
          <t>Asthma</t>
        </is>
      </c>
      <c r="M15" s="167" t="inlineStr">
        <is>
          <t>Clinic</t>
        </is>
      </c>
      <c r="N15" s="169" t="n"/>
      <c r="O15" s="167" t="inlineStr">
        <is>
          <t>MCQ</t>
        </is>
      </c>
      <c r="P15" s="167" t="inlineStr">
        <is>
          <t>เล่มม่วง 2</t>
        </is>
      </c>
      <c r="Q15" s="167" t="inlineStr">
        <is>
          <t>CASE_P2_RESP_C02</t>
        </is>
      </c>
      <c r="R15" s="169" t="inlineStr">
        <is>
          <t>Adverse Drug Reactions of Inhaled Corticosteroids</t>
        </is>
      </c>
    </row>
    <row r="16" ht="13.2" customHeight="1" s="49">
      <c r="A16" s="167" t="n">
        <v>14</v>
      </c>
      <c r="B16" s="168" t="inlineStr">
        <is>
          <t>นาง ก อายุ 35 ปี มาขอซื้อยา beclomethasone inhaler และ salbutamol evohaler จากร้านขายยาที่ท่านเป็นเจ้าของกิจการ จากการซักประวัติเพิ่มเติมทราบว่าผู้ป่วยรายนี้เป็นโรคหอบหืดมานานประมาณ 15 ปีแล้ว
ยาในกลุ่มใดต่อไปนี้ใช้เป็นยาสำหรับควบคุมอาการหอบหืด</t>
        </is>
      </c>
      <c r="C16" s="169" t="n"/>
      <c r="D16" s="169" t="inlineStr">
        <is>
          <t>Glucocorticoid, ketotifen, short-acting beta-2 agonists</t>
        </is>
      </c>
      <c r="E16" s="169" t="inlineStr">
        <is>
          <t>leukotriene antagonist, cromolyn, anticholinergic</t>
        </is>
      </c>
      <c r="F16" s="169" t="inlineStr">
        <is>
          <t>Cromolyn, glucocorticoid, leukotriene antagonist</t>
        </is>
      </c>
      <c r="G16" s="169" t="inlineStr">
        <is>
          <t>short-acting beta-2 agonist</t>
        </is>
      </c>
      <c r="H16" s="169" t="inlineStr">
        <is>
          <t>ถูกทุกข้อ</t>
        </is>
      </c>
      <c r="I16" s="167" t="n">
        <v>3</v>
      </c>
      <c r="J16" s="168" t="inlineStr">
        <is>
          <t>✅ คำตอบที่ถูกต้อง: ข้อ ค. Cromolyn, glucocorticoid, leukotriene antagonist (เฉลยทางการยอมรับทั้ง ข และ ค)
🎯 ทำไมข้อนี้ถึงถูก:
ยาสำหรับควบคุมอาการโรคหืด (Asthma controllers) ได้แก่ Glucocorticoids, Leukotriene Receptor Antagonists (LTRA) และ Cromolyn ซึ่งออกฤทธิ์ต้านการอักเสบและควบคุมหลอดลมในระยะยาว (ทั้งนี้เฉลยยอมรับข้อ ข ร่วมด้วยเนื่องจากจัดเป็น controller)
🔍 ข้ออื่นผิดเพราะอะไร:
• ข้อ ก. (มี SABA): Short-acting beta-2 agonists จัดเป็น Reliever ไม่ใช่ Controller
• ข้อ ง. (SABA): เป็น reliever สำหรับบรรเทาอาการเฉียบพลันเท่านั้น
• ข้อ จ. (ถูกทุกข้อ): ไม่ถูกต้องเนื่องจาก SABA ไม่ใช่ยาควบคุมโรค
หมายเหตุ: [NOTE: ในเฉลยทางการระบุข้อ ข และ ค ทั้งนี้ตัว Cromolyn เป็น controller แต่ปัจจุบันไม่มีจำหน่ายในประเทศไทย]</t>
        </is>
      </c>
      <c r="K16" s="169" t="n"/>
      <c r="L16" s="169" t="inlineStr">
        <is>
          <t>Asthma</t>
        </is>
      </c>
      <c r="M16" s="167" t="inlineStr">
        <is>
          <t>Clinic</t>
        </is>
      </c>
      <c r="N16" s="169" t="inlineStr">
        <is>
          <t>[NOTE: ในเฉลยทางการระบุข้อ ข และ ค ทั้งนี้ตัว Cromolyn เป็น controller แต่ปัจจุบันไม่มีจำหน่ายในประเทศไทย]</t>
        </is>
      </c>
      <c r="O16" s="167" t="inlineStr">
        <is>
          <t>MCQ</t>
        </is>
      </c>
      <c r="P16" s="167" t="inlineStr">
        <is>
          <t>เล่มม่วง 2</t>
        </is>
      </c>
      <c r="Q16" s="167" t="inlineStr">
        <is>
          <t>CASE_P2_RESP_C02</t>
        </is>
      </c>
      <c r="R16" s="169" t="inlineStr">
        <is>
          <t>Classification of Asthma Controllers</t>
        </is>
      </c>
    </row>
    <row r="17" ht="13.2" customHeight="1" s="49">
      <c r="A17" s="167" t="n">
        <v>15</v>
      </c>
      <c r="B17" s="16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 1
  Budesonide inhaler 1 puff bid # 1
  Amoxicillin 1x3 pc
  Loratadine 1x1 pc
ข้อใดเป็นสาเหตุที่ทำให้เกิดอาการของโรคหอบหืดในผู้ป่วยรายนี้</t>
        </is>
      </c>
      <c r="C17" s="169" t="n"/>
      <c r="D17" s="169" t="inlineStr">
        <is>
          <t>สิ่งกระตุ้น (triggers) ต่าง ๆ เช่น เสียง แสง ความร้อน เป็นต้น</t>
        </is>
      </c>
      <c r="E17" s="169" t="inlineStr">
        <is>
          <t>การตอบสนองต่อสิ่งเร้าของภูมิคุ้มกันร่างกายที่มากเกินไป</t>
        </is>
      </c>
      <c r="F17" s="169" t="inlineStr">
        <is>
          <t>เป็นอาการร่วมเมื่อผู้ป่วยเกิดอาการไข้</t>
        </is>
      </c>
      <c r="G17" s="169" t="inlineStr">
        <is>
          <t>ความผิดปกติของปอด</t>
        </is>
      </c>
      <c r="H17" s="169" t="inlineStr">
        <is>
          <t>การออกกำลังกาย</t>
        </is>
      </c>
      <c r="I17" s="167" t="n">
        <v>2</v>
      </c>
      <c r="J17" s="168" t="inlineStr">
        <is>
          <t>✅ คำตอบที่ถูกต้อง: ข้อ ข. การตอบสนองต่อสิ่งเร้าของภูมิคุ้มกันร่างกายที่มากเกินไป
🎯 ทำไมข้อนี้ถึงถูก:
ผู้ป่วยรายนี้มี allergic asthma จากขนแมว ซึ่งเกิดจากปฏิกิริยาภูมิไวเกิน (Type I hypersensitivity) ที่ระบบภูมิคุ้มกันตอบสนองต่อ allergen มากเกินไป (Immune hyperresponsiveness) หลั่งสารก่อการอักเสบทำให้เกิดอาการหอบ ผื่น และน้ำมูกไหล
🔍 ข้ออื่นผิดเพราะอะไร:
• ข้อ ก. (เสียง แสง ความร้อน): ไม่ใช่ triggers ทางภูมิคุ้มกันที่ทำให้เกิด allergic asthma
• ข้อ ค. (เป็นอาการร่วมเมื่อมีไข้): ผู้ป่วยไม่ได้มีประวัติไข้ติดเชื้อ แต่สัมพันธ์กับการสัมผัสแมวโดยตรง
• ข้อ ง. (ความผิดปกติของปอด): โรคหืดเป็นความผิดปกติของระบบหลอดลมที่มีภูมิไวเกิน ไม่ใช่ความพิการแต่กำเนิดของเนื้อปอด
• ข้อ จ. (การออกกำลังกาย): ในเคสนี้ระบุชัดเจนว่าอาการเกิดเมื่อสัมผัสแมวหรือขนสัตว์</t>
        </is>
      </c>
      <c r="K17" s="169" t="n"/>
      <c r="L17" s="169" t="inlineStr">
        <is>
          <t>Asthma</t>
        </is>
      </c>
      <c r="M17" s="167" t="inlineStr">
        <is>
          <t>Clinic</t>
        </is>
      </c>
      <c r="N17" s="169" t="n"/>
      <c r="O17" s="167" t="inlineStr">
        <is>
          <t>MCQ</t>
        </is>
      </c>
      <c r="P17" s="167" t="inlineStr">
        <is>
          <t>เล่มม่วง 2</t>
        </is>
      </c>
      <c r="Q17" s="167" t="inlineStr">
        <is>
          <t>CASE_P2_RESP_C03</t>
        </is>
      </c>
      <c r="R17" s="169" t="inlineStr">
        <is>
          <t>Etiology and Pathogenesis of Allergic Asthma</t>
        </is>
      </c>
    </row>
    <row r="18" ht="13.2" customHeight="1" s="49">
      <c r="A18" s="167" t="n">
        <v>16</v>
      </c>
      <c r="B18" s="16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 1
  Budesonide inhaler 1 puff bid # 1
  Amoxicillin 1x3 pc
  Loratadine 1x1 pc
ข้อใดคือพารามิเตอร์ที่ใช้ติดตามภาวะโรคของผู้ป่วย</t>
        </is>
      </c>
      <c r="C18" s="169" t="n"/>
      <c r="D18" s="169" t="inlineStr">
        <is>
          <t>CK</t>
        </is>
      </c>
      <c r="E18" s="169" t="inlineStr">
        <is>
          <t>MCHC</t>
        </is>
      </c>
      <c r="F18" s="169" t="inlineStr">
        <is>
          <t>GFR</t>
        </is>
      </c>
      <c r="G18" s="169" t="inlineStr">
        <is>
          <t>PaO2</t>
        </is>
      </c>
      <c r="H18" s="169" t="inlineStr">
        <is>
          <t>PEF</t>
        </is>
      </c>
      <c r="I18" s="167" t="n">
        <v>5</v>
      </c>
      <c r="J18" s="168" t="inlineStr">
        <is>
          <t>✅ คำตอบที่ถูกต้อง: ข้อ จ. PEF
🎯 ทำไมข้อนี้ถึงถูก:
Peak Expiratory Flow (PEF) วัดด้วย Peak flow meter เป็นพารามิเตอร์หลักที่แนะนำให้ผู้ป่วยโรคหืดใช้ติดตามสมรรถภาพปอดและการตีบแคบของหลอดลมด้วยตนเองที่บ้าน (Asthma Action Plan)
🔍 ข้ออื่นผิดเพราะอะไร:
• ข้อ ก. (CK): Creatine kinase ใช้ประเมินกล้ามเนื้อลายหรือกล้ามเนื้อหัวใจ
• ข้อ ข. (MCHC): ค่าดัชนีเม็ดเลือดแดง ใช้ประเมินภาวะโลหิตจาง
• ข้อ ค. (GFR): Glomerular filtration rate ใช้ประเมินการทำงานของไต
• ข้อ ง. (PaO2): Arterial oxygen tension ใช้ประเมินภาวะ hypoxia ในเลือดแดงในโรงพยาบาล ไม่ใช้ติดตามประจำวัน</t>
        </is>
      </c>
      <c r="K18" s="169" t="n"/>
      <c r="L18" s="169" t="inlineStr">
        <is>
          <t>Asthma</t>
        </is>
      </c>
      <c r="M18" s="167" t="inlineStr">
        <is>
          <t>Clinic</t>
        </is>
      </c>
      <c r="N18" s="169" t="n"/>
      <c r="O18" s="167" t="inlineStr">
        <is>
          <t>MCQ</t>
        </is>
      </c>
      <c r="P18" s="167" t="inlineStr">
        <is>
          <t>เล่มม่วง 2</t>
        </is>
      </c>
      <c r="Q18" s="167" t="inlineStr">
        <is>
          <t>CASE_P2_RESP_C03</t>
        </is>
      </c>
      <c r="R18" s="169" t="inlineStr">
        <is>
          <t>Asthma Monitoring Parameters (Peak Expiratory Flow)</t>
        </is>
      </c>
    </row>
    <row r="19" ht="13.2" customHeight="1" s="49">
      <c r="A19" s="167" t="n">
        <v>17</v>
      </c>
      <c r="B19" s="16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 1
  Budesonide inhaler 1 puff bid # 1
  Amoxicillin 1x3 pc
  Loratadine 1x1 pc
ข้อใดเป็นข้อดีจากการใช้ยา beta 2 - selective agonist</t>
        </is>
      </c>
      <c r="C19" s="169" t="n"/>
      <c r="D19" s="169" t="inlineStr">
        <is>
          <t>ลดอาการข้างเคียงต่อระบบประสาท</t>
        </is>
      </c>
      <c r="E19" s="169" t="inlineStr">
        <is>
          <t>ลดอาการข้างเคียงต่อหัวใจ</t>
        </is>
      </c>
      <c r="F19" s="169" t="inlineStr">
        <is>
          <t>ลดอาการข้างเคียงทางผิวหนัง</t>
        </is>
      </c>
      <c r="G19" s="169" t="inlineStr">
        <is>
          <t>พิษต่อตับน้อย</t>
        </is>
      </c>
      <c r="H19" s="169" t="inlineStr">
        <is>
          <t>พิษต่อไตน้อย</t>
        </is>
      </c>
      <c r="I19" s="167" t="n">
        <v>2</v>
      </c>
      <c r="J19" s="168" t="inlineStr">
        <is>
          <t>✅ คำตอบที่ถูกต้อง: ข้อ ข. ลดอาการข้างเคียงต่อหัวใจ
🎯 ทำไมข้อนี้ถึงถูก:
Beta-2 selective agonists (เช่น Salbutamol, Terbutaline) มีความจำเพาะสูงต่อ Beta-2 receptor ที่หลอดลม ทำให้ลดการกระตุ้น Beta-1 receptor ที่หัวใจ จึงช่วยลดผลข้างเคียงด้านหัวใจเต้นเร็ว (tachycardia) และใจสั่น (palpitations) เมื่อเทียบกับ non-selective agonists
🔍 ข้ออื่นผิดเพราะอะไร:
• ข้อ ก. (ลดอาการข้างเคียงต่อระบบประสาท): ยังคงทำให้เกิด nervous stimulation หรือ insomnia ได้
• ข้อ ค. (ลดอาการข้างเคียงทางผิวหนัง): ไม่ใช่ความแตกต่างหลักทางเภสัชวิทยา
• ข้อ ง. (พิษต่อตับน้อย): Beta-agonists ทั่วไปไม่มี hepatic toxicity เด่นชัดอยู่แล้ว
• ข้อ จ. (พิษต่อไตน้อย): ไม่ใช่ประเด็นหลักทางความจำเพาะต่อ receptor</t>
        </is>
      </c>
      <c r="K19" s="169" t="n"/>
      <c r="L19" s="169" t="inlineStr">
        <is>
          <t>Asthma</t>
        </is>
      </c>
      <c r="M19" s="167" t="inlineStr">
        <is>
          <t>Clinic</t>
        </is>
      </c>
      <c r="N19" s="169" t="n"/>
      <c r="O19" s="167" t="inlineStr">
        <is>
          <t>MCQ</t>
        </is>
      </c>
      <c r="P19" s="167" t="inlineStr">
        <is>
          <t>เล่มม่วง 2</t>
        </is>
      </c>
      <c r="Q19" s="167" t="inlineStr">
        <is>
          <t>CASE_P2_RESP_C03</t>
        </is>
      </c>
      <c r="R19" s="169" t="inlineStr">
        <is>
          <t>Advantages of Beta-2 Selective Agonists</t>
        </is>
      </c>
    </row>
    <row r="20" ht="13.2" customHeight="1" s="49">
      <c r="A20" s="167" t="n">
        <v>18</v>
      </c>
      <c r="B20" s="16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 1
  Budesonide inhaler 1 puff bid # 1
  Amoxicillin 1x3 pc
  Loratadine 1x1 pc
ข้อใดคือคำแนะนำการใช้ยา salbutamol inhaler ในผู้ป่วยรายนี้</t>
        </is>
      </c>
      <c r="C20" s="169" t="n"/>
      <c r="D20" s="169" t="inlineStr">
        <is>
          <t>พ่น 1-2 puff ก่อนนอน</t>
        </is>
      </c>
      <c r="E20" s="169" t="inlineStr">
        <is>
          <t>เมื่อมีอาการกำเริบพ่น 1-2 puff</t>
        </is>
      </c>
      <c r="F20" s="169" t="inlineStr">
        <is>
          <t>สามารถพ่นหลังรับประทานอาหารทันทีได้</t>
        </is>
      </c>
      <c r="G20" s="169" t="inlineStr">
        <is>
          <t>พ่น 1-2 puff ก่อนและหลังออกกำลังกาย</t>
        </is>
      </c>
      <c r="H20" s="169" t="inlineStr">
        <is>
          <t>เพื่อป้องกันการกำเริบพ่น 1-2 puff ก่อนออกกำลังกายอย่างน้อย 30 นาที</t>
        </is>
      </c>
      <c r="I20" s="167" t="n">
        <v>2</v>
      </c>
      <c r="J20" s="168" t="inlineStr">
        <is>
          <t>✅ คำตอบที่ถูกต้อง: ข้อ ข. เมื่อมีอาการกำเริบพ่น 1-2 puff
🎯 ทำไมข้อนี้ถึงถูก:
Salbutamol inhaler จัดเป็นยาบรรเทาอาการ (reliever) คำแนะนำที่ถูกต้องที่สุดคือให้พ่น 1-2 puffs เมื่อมีอาการไอ แน่นหน้าอก หรือหอบกำเริบ ไม่ใช่พ่นประจำก่อนนอน
🔍 ข้ออื่นผิดเพราะอะไร:
• ข้อ ก. (พ่นก่อนนอน): Salbutamol ไม่ใช่ยาควบคุมอาการระยะยาว ไม่แนะนำให้พ่นประจำก่อนนอน
• ข้อ ค. (พ่นหลังอาหารทันที): ยาพ่นสูดออกฤทธิ์เฉพาะที่ทางเดินหายใจ ไม่สัมพันธ์กับมื้ออาหาร
• ข้อ ง. (พ่นก่อนและหลังออกกำลังกาย): หากป้องกัน exercise-induced asthma ให้พ่นก่อนออกกำลังกาย 10-15 นาที ไม่จำเป็นต้องพ่นหลังออกกำลังกายเป็นประจำ
• ข้อ จ. (พ่นก่อนออกกำลังกาย 30 นาที): ระยะเวลาที่เหมาะสมคือ 10-15 นาทีก่อนเริ่มออกกำลังกาย ไม่ใช่ 30 นาที</t>
        </is>
      </c>
      <c r="K20" s="169" t="n"/>
      <c r="L20" s="169" t="inlineStr">
        <is>
          <t>Asthma</t>
        </is>
      </c>
      <c r="M20" s="167" t="inlineStr">
        <is>
          <t>Clinic</t>
        </is>
      </c>
      <c r="N20" s="169" t="n"/>
      <c r="O20" s="167" t="inlineStr">
        <is>
          <t>MCQ</t>
        </is>
      </c>
      <c r="P20" s="167" t="inlineStr">
        <is>
          <t>เล่มม่วง 2</t>
        </is>
      </c>
      <c r="Q20" s="167" t="inlineStr">
        <is>
          <t>CASE_P2_RESP_C03</t>
        </is>
      </c>
      <c r="R20" s="169" t="inlineStr">
        <is>
          <t>Patient Counseling for Salbutamol Inhaler (PRN Dosing)</t>
        </is>
      </c>
    </row>
    <row r="21" ht="13.2" customHeight="1" s="49">
      <c r="A21" s="167" t="n">
        <v>19</v>
      </c>
      <c r="B21" s="16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 1
  Budesonide inhaler 1 puff bid # 1
  Amoxicillin 1x3 pc
  Loratadine 1x1 pc
ถ้าเภสัชกรต้องการสืบค้นแนวทางการรักษาโรคหอบหืดจะค้นจากแหล่งใด</t>
        </is>
      </c>
      <c r="C21" s="169" t="n"/>
      <c r="D21" s="169" t="inlineStr">
        <is>
          <t>JNC 7</t>
        </is>
      </c>
      <c r="E21" s="169" t="inlineStr">
        <is>
          <t>GINA</t>
        </is>
      </c>
      <c r="F21" s="169" t="inlineStr">
        <is>
          <t>GOLD</t>
        </is>
      </c>
      <c r="G21" s="169" t="inlineStr">
        <is>
          <t>NCEP III</t>
        </is>
      </c>
      <c r="H21" s="169" t="inlineStr">
        <is>
          <t>Stanford</t>
        </is>
      </c>
      <c r="I21" s="167" t="n">
        <v>2</v>
      </c>
      <c r="J21" s="168" t="inlineStr">
        <is>
          <t>✅ คำตอบที่ถูกต้อง: ข้อ ข. GINA
🎯 ทำไมข้อนี้ถึงถูก:
GINA ย่อมาจาก Global Initiative for Asthma เป็นแนวทางเวชปฏิบัติสากลระดับโลกที่เป็นมาตรฐานอ้างอิงสูงสุดในการวินิจฉัยและรักษาโรคหอบหืด
🔍 ข้ออื่นผิดเพราะอะไร:
• ข้อ ก. (JNC 7): Joint National Committee 7 เป็นแนวทางการรักษาโรคความดันโลหิตสูง (Hypertension)
• ข้อ ค. (GOLD): Global Initiative for Chronic Obstructive Lung Disease เป็นแนวทางรักษาโรค COPD
• ข้อ ง. (NCEP III): National Cholesterol Education Program ATP III เป็นแนวทางรักษาไขมันในเลือดสูง (Dyslipidemia)
• ข้อ จ. (Stanford): Stanford Guide เป็นคู่มือการใช้ยาต้านจุลชีพรักษาโรคติดเชื้อ (Infectious Diseases)</t>
        </is>
      </c>
      <c r="K21" s="169" t="n"/>
      <c r="L21" s="169" t="inlineStr">
        <is>
          <t>Clinical Practice Guidelines</t>
        </is>
      </c>
      <c r="M21" s="167" t="inlineStr">
        <is>
          <t>SAP</t>
        </is>
      </c>
      <c r="N21" s="169" t="n"/>
      <c r="O21" s="167" t="inlineStr">
        <is>
          <t>MCQ</t>
        </is>
      </c>
      <c r="P21" s="167" t="inlineStr">
        <is>
          <t>เล่มม่วง 2</t>
        </is>
      </c>
      <c r="Q21" s="167" t="inlineStr">
        <is>
          <t>CASE_P2_RESP_C03</t>
        </is>
      </c>
      <c r="R21" s="169" t="inlineStr">
        <is>
          <t>Global Initiative for Asthma (GINA)</t>
        </is>
      </c>
    </row>
    <row r="22" ht="13.2" customHeight="1" s="49">
      <c r="A22" s="167" t="n">
        <v>20</v>
      </c>
      <c r="B22" s="16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 1
  Budesonide inhaler 1 puff bid # 1
  Amoxicillin 1x3 pc
  Loratadine 1x1 pc
ข้อใดกล่าวถูกต้องเกี่ยวกับวิธีการเก็บรักษายา salbutamol MDI</t>
        </is>
      </c>
      <c r="C22" s="169" t="n"/>
      <c r="D22" s="169" t="inlineStr">
        <is>
          <t>เก็บไว้ที่อุณหภูมิห้อง</t>
        </is>
      </c>
      <c r="E22" s="169" t="inlineStr">
        <is>
          <t>เมื่อเปิดใช้แล้วต้องใช้ให้หมดภายใน 7 วัน</t>
        </is>
      </c>
      <c r="F22" s="169" t="inlineStr">
        <is>
          <t>เมื่อเปิดใช้แล้วสามารถเก็บไว้ใช้ได้ 14 วัน</t>
        </is>
      </c>
      <c r="G22" s="169" t="inlineStr">
        <is>
          <t>เก็บในลักษณะหงายหรือปากขวดชี้ขึ้น</t>
        </is>
      </c>
      <c r="H22" s="169" t="inlineStr">
        <is>
          <t>เก็บในตู้เย็นที่อุณหภูมิ 2-8 °C</t>
        </is>
      </c>
      <c r="I22" s="167" t="n">
        <v>1</v>
      </c>
      <c r="J22" s="168" t="inlineStr">
        <is>
          <t>✅ คำตอบที่ถูกต้อง: ข้อ ก. เก็บไว้ที่อุณหภูมิห้อง
🎯 ทำไมข้อนี้ถึงถูก:
Salbutamol MDI บรรจุในกระป๋องอัดความดัน (pressurized canister) ควรเก็บไว้ที่อุณหภูมิห้อง (ไม่เกิน 25-30 °C) หลีกเลี่ยงแสงแดด ความร้อนสูง และห้ามแช่แข็งในตู้เย็นเพราะอาจทำให้แรงดัน propellant ผิดปกติ
🔍 ข้ออื่นผิดเพราะอะไร:
• ข้อ ข. (ใช้หมดใน 7 วัน): ยา MDI มีอายุการใช้งานตามวันหมดอายุบนฉลาก (Exp. date) ไม่จำกัดเพียง 7 วัน
• ข้อ ค. (เก็บได้ 14 วัน): ไม่ถูกต้อง กระป๋องยาปิดสนิทกันความชื้นเก็บได้นานตามวันหมดอายุ
• ข้อ ง. (ปากขวดชี้ขึ้น): ควรเก็บโดยปิดฝาครอบปากกระบอกพ่น (dust cap) ให้เรียบร้อย
• ข้อ จ. (เก็บในตู้เย็น 2-8 °C): ห้ามเก็บในตู้เย็น เพราะอุณหภูมิต่ำทำให้ความดันไอของ propellant ลดลง ส่งผลต่อขนาดยาพ่น</t>
        </is>
      </c>
      <c r="K22" s="169" t="n"/>
      <c r="L22" s="169" t="inlineStr">
        <is>
          <t>Dosage Forms &amp; Drug Delivery</t>
        </is>
      </c>
      <c r="M22" s="167" t="inlineStr">
        <is>
          <t>Product</t>
        </is>
      </c>
      <c r="N22" s="169" t="n"/>
      <c r="O22" s="167" t="inlineStr">
        <is>
          <t>MCQ</t>
        </is>
      </c>
      <c r="P22" s="167" t="inlineStr">
        <is>
          <t>เล่มม่วง 2</t>
        </is>
      </c>
      <c r="Q22" s="167" t="inlineStr">
        <is>
          <t>CASE_P2_RESP_C03</t>
        </is>
      </c>
      <c r="R22" s="169" t="inlineStr">
        <is>
          <t>Storage and Handling of Metered Dose Inhalers (MDI)</t>
        </is>
      </c>
    </row>
    <row r="23" ht="13.2" customHeight="1" s="49">
      <c r="A23" s="167" t="n">
        <v>21</v>
      </c>
      <c r="B23" s="168"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 1
  Budesonide inhaler 1 puff bid # 1
  Amoxicillin 1x3 pc
  Loratadine 1x1 pc
ผู้ป่วยใช้ยาแล้วเกิดคราบฝ้าขาวที่ลิ้น ซึ่งเป็นผลจากการใช้ยาในข้อใด</t>
        </is>
      </c>
      <c r="C23" s="169" t="n"/>
      <c r="D23" s="169" t="inlineStr">
        <is>
          <t>Salbutamol inhaler</t>
        </is>
      </c>
      <c r="E23" s="169" t="inlineStr">
        <is>
          <t>Budesonide inhaler</t>
        </is>
      </c>
      <c r="F23" s="169" t="inlineStr">
        <is>
          <t>Amoxicillin</t>
        </is>
      </c>
      <c r="G23" s="169" t="inlineStr">
        <is>
          <t>Loratadine</t>
        </is>
      </c>
      <c r="H23" s="169" t="inlineStr">
        <is>
          <t>Salbutamol syrup</t>
        </is>
      </c>
      <c r="I23" s="167" t="n">
        <v>2</v>
      </c>
      <c r="J23" s="168" t="inlineStr">
        <is>
          <t>✅ คำตอบที่ถูกต้อง: ข้อ ข. Budesonide inhaler
🎯 ทำไมข้อนี้ถึงถูก:
Budesonide inhaler เป็น Inhaled Corticosteroid เมื่อพ่นแล้วละอองยาตกค้างในช่องปาก จะกดภูมิคุ้มกันเฉพาะที่ ส่งผลให้เกิดการเจริญของเชื้อรา Candida albicans เกิดเป็นคราบฝ้าขาวที่ลิ้นและกระพุ้งแก้ม (Oral candidiasis / Oral thrush)
🔍 ข้ออื่นผิดเพราะอะไร:
• ข้อ ก. (Salbutamol inhaler): SABA ไม่ได้กดภูมิคุ้มกันเฉพาะที่ จึงไม่ทำให้เกิด oral thrush
• ข้อ ค. (Amoxicillin): แม้ยาปฏิชีวนะอาจรบกวน oral flora แต่ในบริบทของยาพ่นรักษาโรคหืด คราบฝ้าขาวเกิดจาก ICS เป็นหลัก
• ข้อ ง. (Loratadine): เป็น antihistamine ผลข้างเคียงเด่นคือคอแห้งเล็กน้อย ไม่ทำให้เกิดฝ้าขาว
• ข้อ จ. (Salbutamol syrup): ไม่ทำให้เกิดเชื้อราในช่องปาก</t>
        </is>
      </c>
      <c r="K23" s="169" t="n"/>
      <c r="L23" s="169" t="inlineStr">
        <is>
          <t>Asthma</t>
        </is>
      </c>
      <c r="M23" s="167" t="inlineStr">
        <is>
          <t>Clinic</t>
        </is>
      </c>
      <c r="N23" s="169" t="n"/>
      <c r="O23" s="167" t="inlineStr">
        <is>
          <t>MCQ</t>
        </is>
      </c>
      <c r="P23" s="167" t="inlineStr">
        <is>
          <t>เล่มม่วง 2</t>
        </is>
      </c>
      <c r="Q23" s="167" t="inlineStr">
        <is>
          <t>CASE_P2_RESP_C03</t>
        </is>
      </c>
      <c r="R23" s="169" t="inlineStr">
        <is>
          <t>Drug-Induced Oral Candidiasis (Budesonide Inhaler)</t>
        </is>
      </c>
    </row>
    <row r="24" ht="13.2" customHeight="1" s="49">
      <c r="A24" s="167" t="n">
        <v>22</v>
      </c>
      <c r="B24" s="168" t="inlineStr">
        <is>
          <t>ผู้ป่วยชายไทยอายุ 40 ปี มา รพ. ด้วยอาการไอ หอบเหนื่อย ได้รับ IV glucocorticosteroid พร้อมกับ berodual NB ในการรักษาอาการหอบของผู้ป่วย หลังจากที่ผู้ป่วยอาการดีขึ้น จึงทำการวัดค่า FEV1/FVC ได้เท่ากับ 58%
ข้อใดเป็นอาการข้างเคียงที่เกิดจากการใช้ยาในกลุ่ม beta-2 agonist ในขนาดสูง</t>
        </is>
      </c>
      <c r="C24" s="169" t="n"/>
      <c r="D24" s="169" t="inlineStr">
        <is>
          <t>Bronchoconstriction</t>
        </is>
      </c>
      <c r="E24" s="169" t="inlineStr">
        <is>
          <t>Hypokalemia</t>
        </is>
      </c>
      <c r="F24" s="169" t="inlineStr">
        <is>
          <t>Constipation</t>
        </is>
      </c>
      <c r="G24" s="169" t="inlineStr">
        <is>
          <t>Blurred vision</t>
        </is>
      </c>
      <c r="H24" s="169" t="inlineStr">
        <is>
          <t>Hypotension</t>
        </is>
      </c>
      <c r="I24" s="167" t="n">
        <v>2</v>
      </c>
      <c r="J24" s="168" t="inlineStr">
        <is>
          <t>✅ คำตอบที่ถูกต้อง: ข้อ ข. Hypokalemia
🎯 ทำไมข้อนี้ถึงถูก:
Beta-2 agonists ในขนาดสูงจะกระตุ้น Na+/K+ ATPase pump ที่กล้ามเนื้อลาย ดึงโพแทสเซียมจากกระแสเลือดเข้าสู่เซลล์อย่างรวดเร็ว ทำให้เกิดภาวะโพแทสเซียมในเลือดต่ำ (Hypokalemia)
🔍 ข้ออื่นผิดเพราะอะไร:
• ข้อ ก. (Bronchoconstriction): Beta-2 agonists ทำให้เกิด bronchodilation ไม่ใช่ bronchoconstriction
• ข้อ ค. (Constipation): ท้องผูกเป็น anticholinergic effect ของ Ipratropium ไม่ใช่ Beta-2 agonist
• ข้อ ง. (Blurred vision): ตามัว ตาพร่า เกิดจาก anticholinergic effect
• ข้อ จ. (Hypotension): ในขนาดสูง Beta-2 agonists มักกระตุ้นให้เกิด tachycardia และความดันโลหิตเปลี่ยนแปลง แต่ Hypokalemia เป็น metabolic side effect สำคัญที่ชัดเจนที่สุด</t>
        </is>
      </c>
      <c r="K24" s="169" t="n"/>
      <c r="L24" s="169" t="inlineStr">
        <is>
          <t>Asthma &amp; COPD</t>
        </is>
      </c>
      <c r="M24" s="167" t="inlineStr">
        <is>
          <t>Clinic</t>
        </is>
      </c>
      <c r="N24" s="169" t="n"/>
      <c r="O24" s="167" t="inlineStr">
        <is>
          <t>MCQ</t>
        </is>
      </c>
      <c r="P24" s="167" t="inlineStr">
        <is>
          <t>เล่มม่วง 2</t>
        </is>
      </c>
      <c r="Q24" s="167" t="inlineStr">
        <is>
          <t>CASE_P2_RESP_C04</t>
        </is>
      </c>
      <c r="R24" s="169" t="inlineStr">
        <is>
          <t>Adverse Effects of High-Dose Beta-2 Agonists (Hypokalemia)</t>
        </is>
      </c>
    </row>
    <row r="25" ht="13.2" customHeight="1" s="49">
      <c r="A25" s="167" t="n">
        <v>23</v>
      </c>
      <c r="B25" s="168" t="inlineStr">
        <is>
          <t>ผู้ป่วยชายไทยอายุ 40 ปี มา รพ. ด้วยอาการไอ หอบเหนื่อย ได้รับ IV glucocorticosteroid พร้อมกับ berodual NB ในการรักษาอาการหอบของผู้ป่วย หลังจากที่ผู้ป่วยอาการดีขึ้น จึงทำการวัดค่า FEV1/FVC ได้เท่ากับ 58%
ข้อใดไม่ใช่ปัจจัยเสี่ยงต่อการเกิด COPD</t>
        </is>
      </c>
      <c r="C25" s="169" t="n"/>
      <c r="D25" s="169" t="inlineStr">
        <is>
          <t>ผู้ป่วยสูงอายุ</t>
        </is>
      </c>
      <c r="E25" s="169" t="inlineStr">
        <is>
          <t>มีประวัติสูบบุหรี่</t>
        </is>
      </c>
      <c r="F25" s="169" t="inlineStr">
        <is>
          <t>ทำงานในโรงงานถลุงเหล็ก</t>
        </is>
      </c>
      <c r="G25" s="169" t="inlineStr">
        <is>
          <t>การขาดสาร alpha-1 antitrypsin</t>
        </is>
      </c>
      <c r="H25" s="169" t="inlineStr">
        <is>
          <t>มีภาวะ airway hyper-responsiveness</t>
        </is>
      </c>
      <c r="I25" s="167" t="n">
        <v>5</v>
      </c>
      <c r="J25" s="168" t="inlineStr">
        <is>
          <t>✅ คำตอบที่ถูกต้อง: ข้อ จ. มีภาวะ airway hyper-responsiveness
🎯 ทำไมข้อนี้ถึงถูก:
Airway hyper-responsiveness (AHR) เป็นลักษณะทางพยาธิสรีรวิทยาสำคัญของโรคหอบหืด (Asthma) ไม่ใช่ primary risk factor สำหรับการเกิดโรค COPD ซึ่งปัจจัยเสี่ยงหลักของ COPD คือ ควันบุหรี่ มลพิษจากการทำงาน และการขาด Alpha-1 antitrypsin
🔍 ข้ออื่นผิดเพราะอะไร:
• ข้อ ก. (ผู้ป่วยสูงอายุ): อายุที่มากขึ้นสัมพันธ์กับการเสื่อมของเนื้อปอดและการสะสมของสารก่อมลพิษ จัดเป็น risk factor
• ข้อ ข. (มีประวัติสูบบุหรี่): การสูบบุหรี่ (Tobacco smoking) เป็นสาเหตุอันดับหนึ่งของ COPD (พบมากกว่า 80%)
• ข้อ ค. (ทำงานในโรงงานถลุงเหล็ก): Occupational dusts and chemical fumes เป็นปัจจัยเสี่ยงสำคัญต่อ COPD
• ข้อ ง. (ขาดสาร alpha-1 antitrypsin): เป็นความผิดปกติทางพันธุกรรมที่ทำให้เกิด emphysema ตั้งแต่อายุน้อย</t>
        </is>
      </c>
      <c r="K25" s="169" t="n"/>
      <c r="L25" s="169" t="inlineStr">
        <is>
          <t>COPD</t>
        </is>
      </c>
      <c r="M25" s="167" t="inlineStr">
        <is>
          <t>Clinic</t>
        </is>
      </c>
      <c r="N25" s="169" t="n"/>
      <c r="O25" s="167" t="inlineStr">
        <is>
          <t>MCQ</t>
        </is>
      </c>
      <c r="P25" s="167" t="inlineStr">
        <is>
          <t>เล่มม่วง 2</t>
        </is>
      </c>
      <c r="Q25" s="167" t="inlineStr">
        <is>
          <t>CASE_P2_RESP_C04</t>
        </is>
      </c>
      <c r="R25" s="169" t="inlineStr">
        <is>
          <t>Etiology and Risk Factors for COPD</t>
        </is>
      </c>
    </row>
    <row r="26" ht="13.2" customHeight="1" s="49">
      <c r="A26" s="167" t="n">
        <v>24</v>
      </c>
      <c r="B26" s="168" t="inlineStr">
        <is>
          <t>ผู้ป่วยชายไทยอายุ 40 ปี มา รพ. ด้วยอาการไอ หอบเหนื่อย ได้รับ IV glucocorticosteroid พร้อมกับ berodual NB ในการรักษาอาการหอบของผู้ป่วย หลังจากที่ผู้ป่วยอาการดีขึ้น จึงทำการวัดค่า FEV1/FVC ได้เท่ากับ 58%
ข้อใดต่อไปนี้กล่าวถูก</t>
        </is>
      </c>
      <c r="C26" s="169" t="n"/>
      <c r="D26" s="169" t="inlineStr">
        <is>
          <t>โรค COPD พบได้บ่อยในผู้ป่วยทุกเพศทุกวัย</t>
        </is>
      </c>
      <c r="E26" s="169" t="inlineStr">
        <is>
          <t>ยาหลักที่ใช้ใน COPD คือ ยาพ่น corticosteroid</t>
        </is>
      </c>
      <c r="F26" s="169" t="inlineStr">
        <is>
          <t>ใช้ peak flow meter ในการแบ่งความรุนแรงของ COPD</t>
        </is>
      </c>
      <c r="G26" s="169" t="inlineStr">
        <is>
          <t>สามารถใช้ oral หรือ inhale glucocorticosteroid เพื่อลดภาวะ exacerbation ในผู้ป่วย COPD ได้</t>
        </is>
      </c>
      <c r="H26" s="169" t="inlineStr">
        <is>
          <t>สาเหตุหลักที่ทำให้เกิด asthma คือการสูบบุหรี่</t>
        </is>
      </c>
      <c r="I26" s="167" t="n">
        <v>4</v>
      </c>
      <c r="J26" s="168" t="inlineStr">
        <is>
          <t>✅ คำตอบที่ถูกต้อง: ข้อ ง. สามารถใช้ oral หรือ inhale glucocorticosteroid เพื่อลดภาวะ exacerbation ในผู้ป่วย COPD ได้
🎯 ทำไมข้อนี้ถึงถูก:
Inhaled corticosteroids (ใช้ร่วมกับ LABA/LAMA) มีบทบาทสำคัญในการลดอัตราการเกิด acute exacerbations ในผู้ป่วย COPD ที่มีประวัติกำเริบบ่อยหรือมี high blood eosinophils และ systemic corticosteroids ใช้รักษาช่วง acute exacerbation
🔍 ข้ออื่นผิดเพราะอะไร:
• ข้อ ก. (พบได้ทุกเพศทุกวัย): COPD มักพบในผู้สูงอายุ (&gt; 40 ปี) ที่มีประวัติสูบบุหรี่ระยะยาว ไม่พบในเด็ก
• ข้อ ข. (ยาหลักคือ steroid พ่น): ยาหลักของ COPD คือ Bronchodilators (LABA และ LAMA) ไม่ใช่ corticosteroid เดี่ยว
• ข้อ ค. (ใช้ peak flow meter แบ่งความรุนแรง): การแบ่งความรุนแรงของ COPD ใช้ค่า FEV1 จากการตรวจ Spirometry ไม่ใช่ peak flow meter
• ข้อ จ. (สาเหตุหลัก asthma คือสูบบุหรี่): สาเหตุหลักของ asthma คือ atopy และ allergic inflammation ส่วนบุหรี่เป็นเพียง trigger</t>
        </is>
      </c>
      <c r="K26" s="169" t="n"/>
      <c r="L26" s="169" t="inlineStr">
        <is>
          <t>COPD</t>
        </is>
      </c>
      <c r="M26" s="167" t="inlineStr">
        <is>
          <t>Clinic</t>
        </is>
      </c>
      <c r="N26" s="169" t="n"/>
      <c r="O26" s="167" t="inlineStr">
        <is>
          <t>MCQ</t>
        </is>
      </c>
      <c r="P26" s="167" t="inlineStr">
        <is>
          <t>เล่มม่วง 2</t>
        </is>
      </c>
      <c r="Q26" s="167" t="inlineStr">
        <is>
          <t>CASE_P2_RESP_C04</t>
        </is>
      </c>
      <c r="R26" s="169" t="inlineStr">
        <is>
          <t>COPD Management &amp; Exacerbation Prevention</t>
        </is>
      </c>
    </row>
    <row r="27" ht="13.2" customHeight="1" s="49">
      <c r="A27" s="167" t="n">
        <v>25</v>
      </c>
      <c r="B27" s="168" t="inlineStr">
        <is>
          <t>ผู้ป่วยชายไทยอายุ 40 ปี มา รพ. ด้วยอาการไอ หอบเหนื่อย ได้รับ IV glucocorticosteroid พร้อมกับ berodual NB ในการรักษาอาการหอบของผู้ป่วย หลังจากที่ผู้ป่วยอาการดีขึ้น จึงทำการวัดค่า FEV1/FVC ได้เท่ากับ 58%
เครื่องมือใดต่อไปนี้ใช้ตรวจสมรรถภาพปอด เพื่อใช้ในการวินิจฉัยโรค COPD</t>
        </is>
      </c>
      <c r="C27" s="169" t="n"/>
      <c r="D27" s="169" t="inlineStr">
        <is>
          <t>Peak flow meter</t>
        </is>
      </c>
      <c r="E27" s="169" t="inlineStr">
        <is>
          <t>Computed tomography</t>
        </is>
      </c>
      <c r="F27" s="169" t="inlineStr">
        <is>
          <t>Spirometer</t>
        </is>
      </c>
      <c r="G27" s="169" t="inlineStr">
        <is>
          <t>Chest x-ray</t>
        </is>
      </c>
      <c r="H27" s="169" t="inlineStr">
        <is>
          <t>MRI</t>
        </is>
      </c>
      <c r="I27" s="167" t="n">
        <v>3</v>
      </c>
      <c r="J27" s="168" t="inlineStr">
        <is>
          <t>✅ คำตอบที่ถูกต้อง: ข้อ ค. Spirometer
🎯 ทำไมข้อนี้ถึงถูก:
Spirometry (ตรวจด้วยเครื่อง Spirometer) เป็นการตรวจมาตรฐานที่เป็น Gold standard ในการวินิจฉัยโรค COPD โดยเกณฑ์วินิจฉัยคือ Post-bronchodilator FEV1/FVC &lt; 0.70 (หรือ &lt; 70%) บ่งชี้ภาวะ persistent airflow limitation
🔍 ข้ออื่นผิดเพราะอะไร:
• ข้อ ก. (Peak flow meter): ใช้ตรวจ PEF สำหรับติดตามอาการโรคหืด ไม่มีความแม่นยำเพียงพอในการวินิจฉัย COPD
• ข้อ ข. (CT scan): ใช้ดูลักษณะทางกายภาพของ emphysema แต่ไม่ได้ประเมิน airflow limitation ในการวินิจฉัย
• ข้อ ง. (Chest x-ray): ช่วยแยกโรคอื่น (เช่น ปอดอักเสบ มะเร็งปอด) แต่ไม่สามารถยืนยันการวินิจฉัย COPD
• ข้อ จ. (MRI): ไม่มีบทบาทในการวินิจฉัยโรค COPD</t>
        </is>
      </c>
      <c r="K27" s="169" t="n"/>
      <c r="L27" s="169" t="inlineStr">
        <is>
          <t>COPD</t>
        </is>
      </c>
      <c r="M27" s="167" t="inlineStr">
        <is>
          <t>Clinic</t>
        </is>
      </c>
      <c r="N27" s="169" t="n"/>
      <c r="O27" s="167" t="inlineStr">
        <is>
          <t>MCQ</t>
        </is>
      </c>
      <c r="P27" s="167" t="inlineStr">
        <is>
          <t>เล่มม่วง 2</t>
        </is>
      </c>
      <c r="Q27" s="167" t="inlineStr">
        <is>
          <t>CASE_P2_RESP_C04</t>
        </is>
      </c>
      <c r="R27" s="169" t="inlineStr">
        <is>
          <t>Diagnostic Pulmonary Function Test (Spirometry)</t>
        </is>
      </c>
    </row>
    <row r="28" ht="13.2" customHeight="1" s="49">
      <c r="A28" s="167" t="n">
        <v>26</v>
      </c>
      <c r="B28" s="168"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จ่ายยาใดเหมาะสมที่สุด/ควรจ่ายยาใดเพื่อบรรเทาอาการเบื้องต้น</t>
        </is>
      </c>
      <c r="C28" s="169" t="n"/>
      <c r="D28" s="169" t="inlineStr">
        <is>
          <t>Hydroxyzine</t>
        </is>
      </c>
      <c r="E28" s="169" t="inlineStr">
        <is>
          <t>Ephedrine Intranasal</t>
        </is>
      </c>
      <c r="F28" s="169" t="inlineStr">
        <is>
          <t>Prednisolone</t>
        </is>
      </c>
      <c r="G28" s="169" t="inlineStr">
        <is>
          <t>Pseudoephedrine</t>
        </is>
      </c>
      <c r="H28" s="169" t="inlineStr">
        <is>
          <t>Loratadine + pseudoephedrine</t>
        </is>
      </c>
      <c r="I28" s="167" t="n">
        <v>5</v>
      </c>
      <c r="J28" s="168" t="inlineStr">
        <is>
          <t>✅ คำตอบที่ถูกต้อง: ข้อ จ. Loratadine + pseudoephedrine
🎯 ทำไมข้อนี้ถึงถูก:
ผู้ป่วยมีอาการทั้งจาม คันตา น้ำมูกไหล (histamine-mediated) ร่วมกับอาการคัดจมูกเด่นชัด (congestion) การให้ Second-generation antihistamine (Loratadine) ร่วมกับ Oral decongestant (Pseudoephedrine) เป็นการรักษาที่ครอบคลุมทุกอาการเบื้องต้นและไม่ง่วงซึม
🔍 ข้ออื่นผิดเพราะอะไร:
• ข้อ ก. (Hydroxyzine): ทำให้เกิดอาการง่วงซึมมาก รบกวนการเรียน และไม่ได้ลดอาการคัดจมูกโดยตรง
• ข้อ ข. (Ephedrine Intranasal): ยาพ่นจมูก decongestant ใช้ได้ไม่เกิน 3-5 วันเพราะเสี่ยง rebound congestion
• ข้อ ค. (Prednisolone): สเตียรอยด์ชนิดรับประทานไม่ใช้เป็นยาเบื้องต้นใน mild-moderate allergic rhinitis
• ข้อ ง. (Pseudoephedrine เดี่ยว): ช่วยลดเฉพาะอาการคัดจมูก แต่ไม่บรรเทาอาการจาม คันตา หรือน้ำมูกไหล</t>
        </is>
      </c>
      <c r="K28" s="169" t="n"/>
      <c r="L28" s="169" t="inlineStr">
        <is>
          <t>Allergic Rhinitis</t>
        </is>
      </c>
      <c r="M28" s="167" t="inlineStr">
        <is>
          <t>Clinic</t>
        </is>
      </c>
      <c r="N28" s="169" t="n"/>
      <c r="O28" s="167" t="inlineStr">
        <is>
          <t>MCQ</t>
        </is>
      </c>
      <c r="P28" s="167" t="inlineStr">
        <is>
          <t>เล่มม่วง 2</t>
        </is>
      </c>
      <c r="Q28" s="167" t="inlineStr">
        <is>
          <t>CASE_P2_RESP_C05</t>
        </is>
      </c>
      <c r="R28" s="169" t="inlineStr">
        <is>
          <t>Combination Therapy for Allergic Rhinitis with Congestion</t>
        </is>
      </c>
    </row>
    <row r="29" ht="13.2" customHeight="1" s="49">
      <c r="A29" s="167" t="n">
        <v>27</v>
      </c>
      <c r="B29" s="168"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ผู้ป่วยถือซองยามาขอซื้อยาที่ร้านท่านโดยที่ซองยาเขียนว่า prednisolone 5 mg ซึ่งเคยได้รับมาจากโรงพยาบาล
เภสัชกรควรปฏิบัติต่างอย่างไร</t>
        </is>
      </c>
      <c r="C29" s="169" t="n"/>
      <c r="D29" s="169" t="inlineStr">
        <is>
          <t>จ่ายยา</t>
        </is>
      </c>
      <c r="E29" s="169" t="inlineStr">
        <is>
          <t>ไม่จ่ายยา เนื่องจากเป็นยาอันตราย</t>
        </is>
      </c>
      <c r="F29" s="169" t="inlineStr">
        <is>
          <t>ไม่จ่ายยา เนื่องจากเป็นยาควบคุมพิเศษ</t>
        </is>
      </c>
      <c r="G29" s="169" t="inlineStr">
        <is>
          <t>จ่ายยา แต่จ่ายปริมาณน้อยกว่า 5 เม็ด</t>
        </is>
      </c>
      <c r="H29" s="169" t="inlineStr">
        <is>
          <t>จ่ายยา แล้วกำชับว่าเป็นความลับ</t>
        </is>
      </c>
      <c r="I29" s="167" t="n">
        <v>3</v>
      </c>
      <c r="J29" s="168" t="inlineStr">
        <is>
          <t>✅ คำตอบที่ถูกต้อง: ข้อ ค. ไม่จ่ายยา เนื่องจากเป็นยาควบคุมพิเศษ
🎯 ทำไมข้อนี้ถึงถูก:
Prednisolone ชนิดรับประทานจัดเป็น "ยาควบคุมพิเศษ" ตามพระราชบัญญัติยา ซึ่งกฎหมายกำหนดให้จำหน่ายได้เฉพาะเมื่อมีใบสั่งยาจากแพทย์แผนปัจจุบันเท่านั้น เภสัชกรชุมชนจึงไม่สามารถจ่ายยาเองได้
🔍 ข้ออื่นผิดเพราะอะไร:
• ข้อ ก. (จ่ายยา): ผิดกฎหมาย พ.ร.บ. ยา มาตราการจ่ายยาควบคุมพิเศษโดยไม่มีใบสั่งแพทย์
• ข้อ ข. (ไม่จ่ายเพราะเป็นยาอันตราย): ยาอันตรายสามารถจ่ายได้โดยเภสัชกรชั้นหนึ่ง แต่ Prednisolone เป็นยาควบคุมพิเศษ
• ข้อ ง. (จ่ายปริมาณน้อยกว่า 5 เม็ด): กฎหมายไม่มีข้อยกเว้นเรื่องจำนวนเม็ดสำหรับยาควบคุมพิเศษ
• ข้อ จ. (จ่ายแล้วกำชับเป็นความลับ): เป็นการกระทำที่ผิดทั้งกฎหมายและจรรยาบรรณวิชาชีพเภสัชกรรม</t>
        </is>
      </c>
      <c r="K29" s="169" t="n"/>
      <c r="L29" s="169" t="inlineStr">
        <is>
          <t>Drug Classifications under Drug Act</t>
        </is>
      </c>
      <c r="M29" s="167" t="inlineStr">
        <is>
          <t>SAP</t>
        </is>
      </c>
      <c r="N29" s="169" t="n"/>
      <c r="O29" s="167" t="inlineStr">
        <is>
          <t>MCQ</t>
        </is>
      </c>
      <c r="P29" s="167" t="inlineStr">
        <is>
          <t>เล่มม่วง 2</t>
        </is>
      </c>
      <c r="Q29" s="167" t="inlineStr">
        <is>
          <t>CASE_P2_RESP_C05</t>
        </is>
      </c>
      <c r="R29" s="169" t="inlineStr">
        <is>
          <t>Dispensing Regulations of Specially Controlled Drugs (Prednisolone)</t>
        </is>
      </c>
    </row>
    <row r="30" ht="13.2" customHeight="1" s="49">
      <c r="A30" s="167" t="n">
        <v>28</v>
      </c>
      <c r="B30" s="168"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ข้อใดเป็นกลไกการออกฤทธิ์ของยา prednisolone</t>
        </is>
      </c>
      <c r="C30" s="169" t="n"/>
      <c r="D30" s="169" t="inlineStr">
        <is>
          <t>ยับยั้งการทำงานของเอนไซม์ xanthine oxidase</t>
        </is>
      </c>
      <c r="E30" s="169" t="inlineStr">
        <is>
          <t>ยับยั้งการทำงานของเอนไซม์ cyclooxygenase</t>
        </is>
      </c>
      <c r="F30" s="169" t="inlineStr">
        <is>
          <t>ยับยั้งการทำงานของเอนไซม์ phospholipase</t>
        </is>
      </c>
      <c r="G30" s="169" t="inlineStr">
        <is>
          <t>ยับยั้งการทำงานของเอนไซม์ 5- lipo-oxygenase</t>
        </is>
      </c>
      <c r="H30" s="169" t="inlineStr">
        <is>
          <t>ยับยั้งการทำงานของเอนไซม์ esterase</t>
        </is>
      </c>
      <c r="I30" s="167" t="n">
        <v>3</v>
      </c>
      <c r="J30" s="168" t="inlineStr">
        <is>
          <t>✅ คำตอบที่ถูกต้อง: ข้อ ค. ยับยั้งการทำงานของเอนไซม์ phospholipase
🎯 ทำไมข้อนี้ถึงถูก:
Corticosteroids (เช่น Prednisolone) เหนี่ยวนำการสร้างโปรตีน Lipocortin-1 (Annexin A1) ซึ่งออกฤทธิ์ยับยั้งเอนไซม์ Phospholipase A2 ทำให้ขัดขวางการสลาย membrane phospholipids ไปเป็น Arachidonic acid ส่งผลยับยั้งการสร้างทั้ง Prostaglandins และ Leukotrienes
🔍 ข้ออื่นผิดเพราะอะไร:
• ข้อ ก. (ยับยั้ง xanthine oxidase): เป็นกลไกของ Allopurinol ในการยับยั้งการสร้างกรดยูริก
• ข้อ ข. (ยับยั้ง cyclooxygenase): เป็นกลไกหลักของยากลุ่ม NSAIDs และ Aspirin
• ข้อ ง. (ยับยั้ง 5-lipoxygenase): เป็นกลไกของ Zileuton
• ข้อ จ. (ยับยั้ง esterase): ไม่ใช่กลไกของ corticosteroids</t>
        </is>
      </c>
      <c r="K30" s="169" t="n"/>
      <c r="L30" s="169" t="inlineStr">
        <is>
          <t>Immunology &amp; Allergy</t>
        </is>
      </c>
      <c r="M30" s="167" t="inlineStr">
        <is>
          <t>Clinic</t>
        </is>
      </c>
      <c r="N30" s="169" t="n"/>
      <c r="O30" s="167" t="inlineStr">
        <is>
          <t>MCQ</t>
        </is>
      </c>
      <c r="P30" s="167" t="inlineStr">
        <is>
          <t>เล่มม่วง 2</t>
        </is>
      </c>
      <c r="Q30" s="167" t="inlineStr">
        <is>
          <t>CASE_P2_RESP_C05</t>
        </is>
      </c>
      <c r="R30" s="169" t="inlineStr">
        <is>
          <t>Corticosteroids Mechanism of Action (Phospholipase A2 Inhibition)</t>
        </is>
      </c>
    </row>
    <row r="31" ht="13.2" customHeight="1" s="49">
      <c r="A31" s="167" t="n">
        <v>29</v>
      </c>
      <c r="B31" s="168" t="inlineStr">
        <is>
          <t>ผู้ป่วยหญิงไทยคู่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(200) 1 puff OD
ปัจจัยใดที่ไม่ได้เป็นสาเหตุที่ทำให้ผู้ป่วยมีอาการหอบมากขึ้น</t>
        </is>
      </c>
      <c r="C31" s="169" t="n"/>
      <c r="D31" s="169" t="inlineStr">
        <is>
          <t>กรรมพันธุ์</t>
        </is>
      </c>
      <c r="E31" s="169" t="inlineStr">
        <is>
          <t>ขนสัตว์ ไรฝุ่น</t>
        </is>
      </c>
      <c r="F31" s="169" t="inlineStr">
        <is>
          <t>การรับประทานยาบางประเภท เช่น NSAIDs</t>
        </is>
      </c>
      <c r="G31" s="169" t="inlineStr">
        <is>
          <t>การออกกำลังกาย</t>
        </is>
      </c>
      <c r="H31" s="169" t="inlineStr">
        <is>
          <t>การดื่มกาแฟ</t>
        </is>
      </c>
      <c r="I31" s="167" t="n">
        <v>5</v>
      </c>
      <c r="J31" s="168" t="inlineStr">
        <is>
          <t>✅ คำตอบที่ถูกต้อง: ข้อ จ. การดื่มกาแฟ
🎯 ทำไมข้อนี้ถึงถูก:
การดื่มกาแฟไม่มีรายงานว่าเป็นสาเหตุที่กระตุ้นให้อาการหอบหืดแย่ลง ในทางกลับกันสาร Caffeine ในกาแฟมีโครงสร้างทางเคมีและฤทธิ์เป็น methylxanthine อ่อนๆ คล้าย theophylline ซึ่งมีฤทธิ์ขยายหลอดลมเล็กน้อย
🔍 ข้ออื่นผิดเพราะอะไร:
• ข้อ ก. (กรรมพันธุ์): พันธุกรรมเป็นปัจจัยพื้นฐานสำคัญในการถ่ายทอดภาวะ atopy
• ข้อ ข. (ขนสัตว์ ไรฝุ่น): เป็น aeroallergens หลักที่กระตุ้นการอักเสบของหลอดลม
• ข้อ ค. (ยากลุ่ม NSAIDs): NSAIDs ยับยั้ง COX-1 ทำให้ arachidonic acid เปลี่ยนไปทาง 5-LOX pathway เกิด cysteinyl leukotrienes สูงขึ้น กระตุ้นอาการหอบ (Aspirin-Exacerbated Respiratory Disease)
• ข้อ ง. (การออกกำลังกาย): ทำให้เกิดการสูญเสียความชื้นและความร้อน กระตุ้น exercise-induced bronchoconstriction</t>
        </is>
      </c>
      <c r="K31" s="169" t="n"/>
      <c r="L31" s="169" t="inlineStr">
        <is>
          <t>Asthma</t>
        </is>
      </c>
      <c r="M31" s="167" t="inlineStr">
        <is>
          <t>Clinic</t>
        </is>
      </c>
      <c r="N31" s="169" t="n"/>
      <c r="O31" s="167" t="inlineStr">
        <is>
          <t>MCQ</t>
        </is>
      </c>
      <c r="P31" s="167" t="inlineStr">
        <is>
          <t>เล่มม่วง 2</t>
        </is>
      </c>
      <c r="Q31" s="167" t="inlineStr">
        <is>
          <t>CASE_P2_RESP_C06</t>
        </is>
      </c>
      <c r="R31" s="169" t="inlineStr">
        <is>
          <t>Non-trigger Factors in Asthma Exacerbation</t>
        </is>
      </c>
    </row>
    <row r="32" ht="13.2" customHeight="1" s="49">
      <c r="A32" s="167" t="n">
        <v>30</v>
      </c>
      <c r="B32" s="168" t="inlineStr">
        <is>
          <t>ผู้ป่วยหญิงไทยคู่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(200) 1 puff OD
ผลทางห้องปฏิบัติการที่แสดงว่าผู้ป่วยเป็นโรคหอบหืด คือ</t>
        </is>
      </c>
      <c r="C32" s="169" t="n"/>
      <c r="D32" s="169" t="inlineStr">
        <is>
          <t>FEV1 (post bronchodilator) มากกว่า 12%</t>
        </is>
      </c>
      <c r="E32" s="169" t="inlineStr">
        <is>
          <t>PEF (post bronchodilator) มากกว่า 25%</t>
        </is>
      </c>
      <c r="F32" s="169" t="inlineStr">
        <is>
          <t>ค่า PaO2 น้อยกว่า 80%</t>
        </is>
      </c>
      <c r="G32" s="169" t="inlineStr">
        <is>
          <t>ข้อ ก. และ ข. ถูก</t>
        </is>
      </c>
      <c r="H32" s="169" t="inlineStr">
        <is>
          <t>ถูกทุกข้อ</t>
        </is>
      </c>
      <c r="I32" s="167" t="n">
        <v>1</v>
      </c>
      <c r="J32" s="168" t="inlineStr">
        <is>
          <t>✅ คำตอบที่ถูกต้อง: ข้อ ก. FEV1 (post bronchodilator) มากกว่า 12%
🎯 ทำไมข้อนี้ถึงถูก:
เกณฑ์การตรวจยืนยันการผันกลับได้ของการอุดกั้นหลอดลม (Positive bronchodilator reversibility) ตาม GINA guideline คือ หลังสูดยาขยายหลอดลม (Post-bronchodilator) พบว่าค่า FEV1 เพิ่มขึ้นมากกว่า 12% และเพิ่มขึ้นอย่างน้อย 200 mL
🔍 ข้ออื่นผิดเพราะอะไร:
• ข้อ ข. (PEF เพิ่มมากกว่า 25%): เกณฑ์การทดสอบด้วย PEF ปกติกำหนดที่เพิ่มขึ้นมากกว่า 20% (และ &gt; 60 L/min) ไม่ใช่ 25%
• ข้อ ค. (PaO2 น้อยกว่า 80%): บ่งชี้ภาวะ hypoxemia แต่ไม่จำเพาะต่อการวินิจฉัยโรคหอบหืด
• ข้อ ง. (ข้อ ก. และ ข. ถูก): ไม่ถูกต้องเพราะเกณฑ์มาตรฐานหลักคือข้อ ก
• ข้อ จ. (ถูกทุกข้อ): ไม่ถูกต้อง</t>
        </is>
      </c>
      <c r="K32" s="169" t="n"/>
      <c r="L32" s="169" t="inlineStr">
        <is>
          <t>Asthma</t>
        </is>
      </c>
      <c r="M32" s="167" t="inlineStr">
        <is>
          <t>Clinic</t>
        </is>
      </c>
      <c r="N32" s="169" t="n"/>
      <c r="O32" s="167" t="inlineStr">
        <is>
          <t>MCQ</t>
        </is>
      </c>
      <c r="P32" s="167" t="inlineStr">
        <is>
          <t>เล่มม่วง 2</t>
        </is>
      </c>
      <c r="Q32" s="167" t="inlineStr">
        <is>
          <t>CASE_P2_RESP_C06</t>
        </is>
      </c>
      <c r="R32" s="169" t="inlineStr">
        <is>
          <t>Diagnostic Criteria for Airway Reversibility (Spirometry)</t>
        </is>
      </c>
    </row>
    <row r="33" ht="13.2" customHeight="1" s="49">
      <c r="A33" s="167" t="n">
        <v>31</v>
      </c>
      <c r="B33" s="168" t="inlineStr">
        <is>
          <t>ผู้ป่วยหญิงไทยคู่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(200) 1 puff OD
เราควรแนะนำผู้ป่วยเมื่อมีการใช้ยาพ่น Budecort อย่างไร</t>
        </is>
      </c>
      <c r="C33" s="169" t="n"/>
      <c r="D33" s="169" t="inlineStr">
        <is>
          <t>หลีกเลี่ยงการใช้ยาร่วมกับ spacer</t>
        </is>
      </c>
      <c r="E33" s="169" t="inlineStr">
        <is>
          <t>หากมีการใช้ยาพร้อมกันกับยาพ่น Ventolin ให้พ่นยานี้ก่อนพ่น Ventolin</t>
        </is>
      </c>
      <c r="F33" s="169" t="inlineStr">
        <is>
          <t>ยาออกฤทธิ์โดยการขยายหลอดลม</t>
        </is>
      </c>
      <c r="G33" s="169" t="inlineStr">
        <is>
          <t>ให้บ้วนปาก กลั้วคอทุกครั้งหลังจากใช้ยา</t>
        </is>
      </c>
      <c r="H33" s="169" t="inlineStr">
        <is>
          <t>เก็บหลอดยาไว้ในตู้เย็น</t>
        </is>
      </c>
      <c r="I33" s="167" t="n">
        <v>4</v>
      </c>
      <c r="J33" s="168" t="inlineStr">
        <is>
          <t>✅ คำตอบที่ถูกต้อง: ข้อ ง. ให้บ้วนปาก กลั้วคอทุกครั้งหลังจากใช้ยา
🎯 ทำไมข้อนี้ถึงถูก:
Budecort (Budesonide) เป็น Inhaled Corticosteroid ต้องแนะนำให้ผู้ป่วยบ้วนปากและกลั้วคอด้วยน้ำสะอาดแล้วบ้วนทิ้งทุกครั้งหลังพ่นยา เพื่อป้องกันการเกิดคราบเชื้อราในช่องปาก (oral candidiasis) และเสียงแหบ (dysphonia)
🔍 ข้ออื่นผิดเพราะอะไร:
• ข้อ ก. (หลีกเลี่ยง spacer): การใช้ Spacer ช่วยเพิ่มปริมาณยาเข้าปอดและลดการตกค้างในช่องปาก จึงควรแนะนำให้ใช้
• ข้อ ข. (พ่น Budecort ก่อน Ventolin): ควรพ่น Ventolin (bronchodilator) ก่อน เพื่อเปิดขยายหลอดลม แล้วจึงตามด้วย Budecort
• ข้อ ค. (ออกฤทธิ์ขยายหลอดลม): Budecort ออกฤทธิ์ต้านการอักเสบ (anti-inflammatory) ไม่ได้ขยายหลอดลมโดยตรง
• ข้อ จ. (เก็บในตู้เย็น): ยา MDI ควรเก็บที่อุณหภูมิห้อง ห้ามแช่เย็น</t>
        </is>
      </c>
      <c r="K33" s="169" t="n"/>
      <c r="L33" s="169" t="inlineStr">
        <is>
          <t>Asthma</t>
        </is>
      </c>
      <c r="M33" s="167" t="inlineStr">
        <is>
          <t>Clinic</t>
        </is>
      </c>
      <c r="N33" s="169" t="n"/>
      <c r="O33" s="167" t="inlineStr">
        <is>
          <t>MCQ</t>
        </is>
      </c>
      <c r="P33" s="167" t="inlineStr">
        <is>
          <t>เล่มม่วง 2</t>
        </is>
      </c>
      <c r="Q33" s="167" t="inlineStr">
        <is>
          <t>CASE_P2_RESP_C06</t>
        </is>
      </c>
      <c r="R33" s="169" t="inlineStr">
        <is>
          <t>Inhaled Budesonide Administration Counseling</t>
        </is>
      </c>
    </row>
    <row r="34" ht="13.2" customHeight="1" s="49">
      <c r="A34" s="167" t="n">
        <v>32</v>
      </c>
      <c r="B34" s="168" t="inlineStr">
        <is>
          <t>ผู้ป่วยหญิงไทยคู่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(200) 1 puff OD
เกี่ยวกับ Ventolin ข้อใดผิด</t>
        </is>
      </c>
      <c r="C34" s="169" t="n"/>
      <c r="D34" s="169" t="inlineStr">
        <is>
          <t>ประกอบด้วยยา albuterol ซึ่งเป็น beta2 agonist ชนิดออกฤทธิ์สั้น</t>
        </is>
      </c>
      <c r="E34" s="169" t="inlineStr">
        <is>
          <t>ในผู้ป่วยรายนี้ใช้เพื่อบรรเทาอาการหอบหืดที่เกิดขึ้นเป็นครั้งคราวเท่านั้น</t>
        </is>
      </c>
      <c r="F34" s="169" t="inlineStr">
        <is>
          <t>อาการข้างเคียงที่อาจพบ คือ มือสั่น ปากแห้ง เหนื่อย หัวใจเต้นช้า</t>
        </is>
      </c>
      <c r="G34" s="169" t="inlineStr">
        <is>
          <t>กลไกของยาคือ กระตุ้นการสร้าง adenylate cyclase เพิ่มการสร้าง cyclic AMP</t>
        </is>
      </c>
      <c r="H34" s="169" t="inlineStr">
        <is>
          <t>ไม่มีข้อใดถูกต้อง</t>
        </is>
      </c>
      <c r="I34" s="167" t="n">
        <v>3</v>
      </c>
      <c r="J34" s="168" t="inlineStr">
        <is>
          <t>✅ คำตอบที่ถูกต้อง: ข้อ ค. อาการข้างเคียงที่อาจพบ คือ มือสั่น ปากแห้ง เหนื่อย หัวใจเต้นช้า
🎯 ทำไมข้อนี้ถึงถูก:
Ventolin (Salbutamol/Albuterol) เป็น Beta-2 agonist จะกระตุ้นหัวใจทำให้เกิด "หัวใจเต้นเร็ว (Tachycardia)" หรือใจสั่น ไม่ใช่ "หัวใจเต้นช้า (Bradycardia)" ตัวเลือกข้อ ค จึงผิด
🔍 ข้ออื่นผิดเพราะอะไร:
• ข้อ ก. (ประกอบด้วย albuterol SABA): ถูกต้อง Salbutamol มีอีกชื่อคือ Albuterol จัดเป็น SABA
• ข้อ ข. (ใช้บรรเทาอาการครั้งคราว): ถูกต้อง ใช้เป็น reliever/prn เมื่อมีอาการกำเริบ
• ข้อ ง. (กระตุ้น adenylate cyclase เพิ่ม cAMP): เป็นกลไกทางเภสัชวิทยาที่ถูกต้องของ beta-2 agonists
• ข้อ จ. (ไม่มีข้อใดถูกต้อง): ไม่ถูกต้องเนื่องจากข้อ ค ผิดอย่างชัดเจน</t>
        </is>
      </c>
      <c r="K34" s="169" t="n"/>
      <c r="L34" s="169" t="inlineStr">
        <is>
          <t>Asthma</t>
        </is>
      </c>
      <c r="M34" s="167" t="inlineStr">
        <is>
          <t>Clinic</t>
        </is>
      </c>
      <c r="N34" s="169" t="n"/>
      <c r="O34" s="167" t="inlineStr">
        <is>
          <t>MCQ</t>
        </is>
      </c>
      <c r="P34" s="167" t="inlineStr">
        <is>
          <t>เล่มม่วง 2</t>
        </is>
      </c>
      <c r="Q34" s="167" t="inlineStr">
        <is>
          <t>CASE_P2_RESP_C06</t>
        </is>
      </c>
      <c r="R34" s="169" t="inlineStr">
        <is>
          <t>Pharmacology and Adverse Effects of Salbutamol (Ventolin)</t>
        </is>
      </c>
    </row>
    <row r="35" ht="13.2" customHeight="1" s="49">
      <c r="A35" s="167" t="n">
        <v>33</v>
      </c>
      <c r="B35" s="168" t="inlineStr">
        <is>
          <t>ผู้ป่วยหญิงไทยคู่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(200) 1 puff OD
หนึ่งเดือนต่อมา ผู้ป่วยกลับมาพบแพทย์ด้วยอาการหอบที่ยังควบคุมได้ไม่ค่อยดีนัก แพทย์คิดว่าจะเพิ่มยา
ยานั้นควรจะเป็นยาอะไร</t>
        </is>
      </c>
      <c r="C35" s="169" t="n"/>
      <c r="D35" s="169" t="inlineStr">
        <is>
          <t>Inhaled ipratropium MDI</t>
        </is>
      </c>
      <c r="E35" s="169" t="inlineStr">
        <is>
          <t>Inhaled cromolin MDI</t>
        </is>
      </c>
      <c r="F35" s="169" t="inlineStr">
        <is>
          <t>Oral glucocorticosteroid</t>
        </is>
      </c>
      <c r="G35" s="169" t="inlineStr">
        <is>
          <t>Inhaled salmeterol MDI</t>
        </is>
      </c>
      <c r="H35" s="169" t="inlineStr">
        <is>
          <t>Symbicort turbuhaler</t>
        </is>
      </c>
      <c r="I35" s="167" t="n">
        <v>4</v>
      </c>
      <c r="J35" s="168" t="inlineStr">
        <is>
          <t>✅ คำตอบที่ถูกต้อง: ข้อ ง. Inhaled salmeterol MDI
🎯 ทำไมข้อนี้ถึงถูก:
ผู้ป่วยใช้ low-dose ICS (Budecort 200) อยู่แล้วแต่ยังควบคุมอาการไม่ได้ การปรับยาขั้นถัดไป (Step-up therapy) คือการเพิ่ม Long-Acting Beta-2 Agonist (LABA) เช่น Inhaled salmeterol MDI เข้าไปร่วมกับ Inhaled corticosteroid เดิม
🔍 ข้ออื่นผิดเพราะอะไร:
• ข้อ ก. (Inhaled ipratropium): SAMA ใช้เสริมระยะสั้นใน acute attack ไม่ใช่ preferred add-on controller ใน asthma
• ข้อ ข. (Inhaled cromolyn): ประสิทธิภาพต่ำกว่า ICS และไม่ช่วยเพิ่มการควบคุมโรค
• ข้อ ค. (Oral corticosteroid): สงวนไว้สำหรับ severe uncontrolled asthma (Step 5) หรือ acute exacerbation
• ข้อ จ. (Symbicort turbuhaler): แม้เป็น ICS+LABA แต่การเติม LABA เดี่ยวเข้ากับยาเดิม หรือเปลี่ยนสูตร ในตัวเลือกข้อสอบเฉลยตอบข้อ ง</t>
        </is>
      </c>
      <c r="K35" s="169" t="n"/>
      <c r="L35" s="169" t="inlineStr">
        <is>
          <t>Asthma</t>
        </is>
      </c>
      <c r="M35" s="167" t="inlineStr">
        <is>
          <t>Clinic</t>
        </is>
      </c>
      <c r="N35" s="169" t="n"/>
      <c r="O35" s="167" t="inlineStr">
        <is>
          <t>MCQ</t>
        </is>
      </c>
      <c r="P35" s="167" t="inlineStr">
        <is>
          <t>เล่มม่วง 2</t>
        </is>
      </c>
      <c r="Q35" s="167" t="inlineStr">
        <is>
          <t>CASE_P2_RESP_C06</t>
        </is>
      </c>
      <c r="R35" s="169" t="inlineStr">
        <is>
          <t>Step-up Therapy for Uncontrolled Asthma (ICS + LABA)</t>
        </is>
      </c>
    </row>
    <row r="36" ht="13.2" customHeight="1" s="49">
      <c r="A36" s="167" t="n">
        <v>34</v>
      </c>
      <c r="B36" s="168" t="inlineStr">
        <is>
          <t>เกี่ยวกับยา theophylline ข้อใดไม่ถูกต้อง</t>
        </is>
      </c>
      <c r="C36" s="169" t="n"/>
      <c r="D36" s="169" t="inlineStr">
        <is>
          <t>มีฤทธิ์ขยายหลอดลมและยังแก้อักเสบได้ด้วย</t>
        </is>
      </c>
      <c r="E36" s="169" t="inlineStr">
        <is>
          <t>มีช่วงการรักษาที่แคบ (therapeutic range = 5-20 mg/L)</t>
        </is>
      </c>
      <c r="F36" s="169" t="inlineStr">
        <is>
          <t>อาการไม่พึงประสงค์ที่พบได้คือ ไม่สบายท้อง คลื่นไส้ อาเจียน และอาจเกิด arrhythmia ได้</t>
        </is>
      </c>
      <c r="G36" s="169" t="inlineStr">
        <is>
          <t>ระดับยา theophylline อาจเพิ่มสูงขึ้นได้หากใช้ร่วมกับยากันชักพวก phenytoin, phenobarbital, carbamazepine</t>
        </is>
      </c>
      <c r="H36" s="169" t="inlineStr">
        <is>
          <t>Oral contraceptive สามารถเพิ่ม level ของยา Theophylline ในเลือดได้</t>
        </is>
      </c>
      <c r="I36" s="167" t="n">
        <v>4</v>
      </c>
      <c r="J36" s="168" t="inlineStr">
        <is>
          <t>✅ คำตอบที่ถูกต้อง: ข้อ ง. ระดับยา theophylline อาจเพิ่มสูงขึ้นได้หากใช้ร่วมกับยากันชักพวก phenytoin, phenobarbital, carbamazepine
🎯 ทำไมข้อนี้ถึงถูก:
Phenytoin, Phenobarbital และ Carbamazepine เป็น potent CYP inducers (กระตุ้นเอนไซม์ CYP1A2 และ CYP3A4) จึงทำให้ Theophylline ถูกทำลายเร็วขึ้น ระดับยาในเลือดจะ "ลดลง" อย่างมาก ไม่ใช่เพิ่มสูงขึ้น
🔍 ข้ออื่นผิดเพราะอะไร:
• ข้อ ก. (มีฤทธิ์ขยายหลอดลมและต้านอักเสบ): ถูกต้อง Theophylline ยับยั้ง PDE ขยายหลอดลม และกระตุ้น Histone Deacetylase-2 (HDAC2) ให้ฤทธิ์ต้านการอักเสบ
• ข้อ ข. (Therapeutic range = 5-20 mg/L): ถูกต้อง เป็น narrow therapeutic index drug
• ข้อ ค. (ผลข้างเคียง GI disturbance และ arrhythmia): ถูกต้อง เมื่อระดับยาเกินช่วงการรักษา
• ข้อ จ. (OCP เพิ่มระดับยา theophylline): ถูกต้อง Estrogen ในยาคุมกำเนิดยับยั้ง CYP1A2 ทำให้ระดับ Theophylline สูงขึ้นได้</t>
        </is>
      </c>
      <c r="K36" s="169" t="n"/>
      <c r="L36" s="169" t="inlineStr">
        <is>
          <t>Asthma &amp; COPD</t>
        </is>
      </c>
      <c r="M36" s="167" t="inlineStr">
        <is>
          <t>Clinic</t>
        </is>
      </c>
      <c r="N36" s="169" t="n"/>
      <c r="O36" s="167" t="inlineStr">
        <is>
          <t>MCQ</t>
        </is>
      </c>
      <c r="P36" s="167" t="inlineStr">
        <is>
          <t>เล่มม่วง 2</t>
        </is>
      </c>
      <c r="Q36" s="167" t="n"/>
      <c r="R36" s="169" t="inlineStr">
        <is>
          <t>Theophylline Pharmacokinetics, DDI &amp; Narrow Therapeutic Index</t>
        </is>
      </c>
    </row>
    <row r="37" ht="13.2" customHeight="1" s="49">
      <c r="A37" s="167" t="n">
        <v>35</v>
      </c>
      <c r="B37" s="168" t="inlineStr">
        <is>
          <t>ยาเหล่านี้มีข้อบ่งใช้สำหรับควบคุมอาการของโรคหอบหืด ยกเว้น</t>
        </is>
      </c>
      <c r="C37" s="169" t="n"/>
      <c r="D37" s="169" t="inlineStr">
        <is>
          <t>Systemic glucocorticosteroid</t>
        </is>
      </c>
      <c r="E37" s="169" t="inlineStr">
        <is>
          <t>Long acting anticholinergics</t>
        </is>
      </c>
      <c r="F37" s="169" t="inlineStr">
        <is>
          <t>Methyl xanthine</t>
        </is>
      </c>
      <c r="G37" s="169" t="inlineStr">
        <is>
          <t>Long acting inhaled beta2 agonist</t>
        </is>
      </c>
      <c r="H37" s="169" t="inlineStr">
        <is>
          <t>Short acting beta2 agonist</t>
        </is>
      </c>
      <c r="I37" s="167" t="n">
        <v>5</v>
      </c>
      <c r="J37" s="168" t="inlineStr">
        <is>
          <t>✅ คำตอบที่ถูกต้อง: ข้อ จ. Short acting beta2 agonist
🎯 ทำไมข้อนี้ถึงถูก:
Short-Acting Beta-2 Agonists (SABA เช่น Salbutamol, Terbutaline) จัดเป็นยาบรรเทาอาการเฉียบพลัน (Relievers / Rescue medications) เท่านั้น ไม่ได้เป็นยาควบคุมอาการระยะยาว (Controllers) เพราะไม่มีฤทธิ์ต้านการอักเสบ
🔍 ข้ออื่นผิดเพราะอะไร:
• ข้อ ก. (Systemic glucocorticosteroid): ใช้เป็น controller ใน severe persistent asthma (Step 5)
• ข้อ ข. (LAMA): เช่น Tiotropium ใช้เป็น add-on controller ใน asthma
• ข้อ ค. (Methylxanthine): Theophylline ใช้เป็น alternative maintenance controller
• ข้อ ง. (LABA): ใช้เป็น controller เมื่อให้ร่วมกับ ICS</t>
        </is>
      </c>
      <c r="K37" s="169" t="n"/>
      <c r="L37" s="169" t="inlineStr">
        <is>
          <t>Asthma</t>
        </is>
      </c>
      <c r="M37" s="167" t="inlineStr">
        <is>
          <t>Clinic</t>
        </is>
      </c>
      <c r="N37" s="169" t="n"/>
      <c r="O37" s="167" t="inlineStr">
        <is>
          <t>MCQ</t>
        </is>
      </c>
      <c r="P37" s="167" t="inlineStr">
        <is>
          <t>เล่มม่วง 2</t>
        </is>
      </c>
      <c r="Q37" s="167" t="n"/>
      <c r="R37" s="169" t="inlineStr">
        <is>
          <t>Distinction Between Asthma Controllers and Relievers</t>
        </is>
      </c>
    </row>
    <row r="38" ht="13.2" customHeight="1" s="49">
      <c r="A38" s="167" t="n">
        <v>36</v>
      </c>
      <c r="B38" s="168" t="inlineStr">
        <is>
          <t>ผู้ป่วยชายคู่อายุ 45 ปี ได้รับการวินิจฉัยว่าเป็นโรคถุงลมโป่งพอง และได้รับใบสั่งยาดังนี้:
  Salmeterol Inhaler (25 mcg/inhalation) 2 puffs bid
  Ipratropium MDI (20 mcg/puff) 2 puffs qid
ผู้ป่วยได้รับยากลับบ้านดังต่อไปนี้:
  Salbutamol inhaler (100 mcg/inhalation) พ่น 2 ที วันละ 2 ครั้ง เช้า เย็น
  Ipratropium MDI (20 mcg/puff) พ่น 2 ที วันละ 4 ครั้ง เช้า กลางวัน เย็น และก่อนนอน
ข้อใดถูกต้องเกี่ยวกับความคลาดเคลื่อนทางยา (medication errors) ที่เกิดขึ้น</t>
        </is>
      </c>
      <c r="C38" s="169" t="n"/>
      <c r="D38" s="169" t="inlineStr">
        <is>
          <t>ความคลาดเคลื่อนที่เกิดจากการไม่ระบุวิธีใช้ให้ชัดเจน</t>
        </is>
      </c>
      <c r="E38" s="169" t="inlineStr">
        <is>
          <t>ความคลาดเคลื่อนจากการจ่ายยาผิดชนิด</t>
        </is>
      </c>
      <c r="F38" s="169" t="inlineStr">
        <is>
          <t>ความคลาดเคลื่อนที่เกิดจากการไม่มียาในบัญชียาของโรงพยาบาล</t>
        </is>
      </c>
      <c r="G38" s="169" t="inlineStr">
        <is>
          <t>ความคลาดเคลื่อนจากการจ่ายยาผิดความแรง</t>
        </is>
      </c>
      <c r="H38" s="169" t="inlineStr">
        <is>
          <t>ความคลาดเคลื่อนจากการจ่ายยา ผิดความแรง และผิดวิธีใช้</t>
        </is>
      </c>
      <c r="I38" s="167" t="n">
        <v>2</v>
      </c>
      <c r="J38" s="168" t="inlineStr">
        <is>
          <t>✅ คำตอบที่ถูกต้อง: ข้อ ข. ความคลาดเคลื่อนจากการจ่ายยาผิดชนิด
🎯 ทำไมข้อนี้ถึงถูก:
แพทย์สั่งจ่ายยา Salmeterol (LABA) ซึ่งเป็นยาขยายหลอดลมออกฤทธิ์ยาว แต่ห้องยาจ่ายยา Salbutamol (SABA) ซึ่งเป็นยาออกฤทธิ์สั้น จึงจัดเป็นความคลาดเคลื่อนในการจ่ายยาผิดชนิด (Wrong drug dispensing error)
🔍 ข้ออื่นผิดเพราะอะไร:
• ข้อ ก. (ไม่ระบุวิธีใช้ชัดเจน): ฉลากยามีการระบุวิธีใช้อย่างละเอียด
• ข้อ ค. (ไม่มีในบัญชียา): ไม่ได้มีข้อมูลระบุว่าเกิดจากการขาดแคลนยาในบัญชี
• ข้อ ง. (จ่ายยาผิดความแรง): ตัวยาคนละโมเลกุลกันอย่างชัดเจน ไม่ใช่เพียงผิดความแรง
• ข้อ จ. (ผิดความแรงและผิดวิธีใช้): ประเด็นหลักและสำคัญที่สุดคือการเปลี่ยนชนิดตัวยาผิด (wrong drug)</t>
        </is>
      </c>
      <c r="K38" s="169" t="n"/>
      <c r="L38" s="169" t="inlineStr">
        <is>
          <t>Medication Safety</t>
        </is>
      </c>
      <c r="M38" s="167" t="inlineStr">
        <is>
          <t>SAP</t>
        </is>
      </c>
      <c r="N38" s="169" t="n"/>
      <c r="O38" s="167" t="inlineStr">
        <is>
          <t>MCQ</t>
        </is>
      </c>
      <c r="P38" s="167" t="inlineStr">
        <is>
          <t>เล่มม่วง 2</t>
        </is>
      </c>
      <c r="Q38" s="167" t="inlineStr">
        <is>
          <t>CASE_P2_RESP_C07</t>
        </is>
      </c>
      <c r="R38" s="169" t="inlineStr">
        <is>
          <t>Medication Error Classification (Dispensing Error)</t>
        </is>
      </c>
    </row>
    <row r="39" ht="13.2" customHeight="1" s="49">
      <c r="A39" s="167" t="n">
        <v>37</v>
      </c>
      <c r="B39" s="168" t="inlineStr">
        <is>
          <t>ผู้ป่วยชายคู่อายุ 45 ปี ได้รับการวินิจฉัยว่าเป็นโรคถุงลมโป่งพอง และได้รับใบสั่งยาดังนี้:
  Salmeterol Inhaler (25 mcg/inhalation) 2 puffs bid
  Ipratropium MDI (20 mcg/puff) 2 puffs qid
ผู้ป่วยได้รับยากลับบ้านดังต่อไปนี้:
  Salbutamol inhaler (100 mcg/inhalation) พ่น 2 ที วันละ 2 ครั้ง เช้า เย็น
  Ipratropium MDI (20 mcg/puff) พ่น 2 ที วันละ 4 ครั้ง เช้า กลางวัน เย็น และก่อนนอน
สิ่งที่ท่านควรบอกผู้ป่วยเกี่ยวกับการใช้ยา ipratropium inhaler คือข้อใด</t>
        </is>
      </c>
      <c r="C39" s="169" t="n"/>
      <c r="D39" s="169" t="inlineStr">
        <is>
          <t>ให้พ่นยาเข้าทางจมูก</t>
        </is>
      </c>
      <c r="E39" s="169" t="inlineStr">
        <is>
          <t>ยานี้เหมาะสำหรับรักษาอาการเฉียบพลัน</t>
        </is>
      </c>
      <c r="F39" s="169" t="inlineStr">
        <is>
          <t>หลังจากพ่นครั้งแรก ต้องรออย่างน้อย 10 นาที ก่อนที่จะพ่นครั้งที่สอง</t>
        </is>
      </c>
      <c r="G39" s="169" t="inlineStr">
        <is>
          <t>เนื่องจากยา 1 ขวด สามารถพ่นได้ 200 ครั้ง จึงสามารถใช้ยานี้ได้นานประมาณ 25 วัน</t>
        </is>
      </c>
      <c r="H39" s="169" t="inlineStr">
        <is>
          <t>ยานี้เป็นยารักษาอาการอักเสบของหลอดลม จึงควรใช้เป็นประจำติดต่อกัน</t>
        </is>
      </c>
      <c r="I39" s="167" t="n">
        <v>4</v>
      </c>
      <c r="J39" s="168" t="inlineStr">
        <is>
          <t>✅ คำตอบที่ถูกต้อง: ข้อ ง. เนื่องจากยา 1 ขวด สามารถพ่นได้ 200 ครั้ง จึงสามารถใช้ยานี้ได้นานประมาณ 25 วัน
🎯 ทำไมข้อนี้ถึงถูก:
ผู้ป่วยใช้ยาครั้งละ 2 puffs วันละ 4 ครั้ง รวมเป็นวันละ 8 puffs ขวดยามีจำนวน 200 puffs เมื่อคำนวณ 200 / 8 = 25 วัน พอดี จึงเป็นคำแนะนำการคำนวณระยะเวลาการใช้ยาที่ถูกต้อง
🔍 ข้ออื่นผิดเพราะอะไร:
• ข้อ ก. (พ่นเข้าทางจมูก): ยา inhaler ต้องพ่นเข้าทางปากลงสู่หลอดลม
• ข้อ ข. (เหมาะกับอาการเฉียบพลัน): Ipratropium ออกฤทธิ์ช้ากว่า SABA (เริ่มออกฤทธิ์ใน 15 นาที สูงสุดที่ 1-2 ชม.)
• ข้อ ค. (รอ 10 นาทีระหว่าง puff): การพ่น puff ที่สองของ bronchodilator ให้เว้นระยะห่างเพียง 1 นาที ไม่ใช่ 10 นาที
• ข้อ จ. (เป็นยารักษาการอักเสบ): Ipratropium เป็น bronchodilator ไม่มีฤทธิ์ต้านการอักเสบ</t>
        </is>
      </c>
      <c r="K39" s="169" t="n"/>
      <c r="L39" s="169" t="inlineStr">
        <is>
          <t>COPD</t>
        </is>
      </c>
      <c r="M39" s="167" t="inlineStr">
        <is>
          <t>Clinic</t>
        </is>
      </c>
      <c r="N39" s="169" t="n"/>
      <c r="O39" s="167" t="inlineStr">
        <is>
          <t>MCQ</t>
        </is>
      </c>
      <c r="P39" s="167" t="inlineStr">
        <is>
          <t>เล่มม่วง 2</t>
        </is>
      </c>
      <c r="Q39" s="167" t="inlineStr">
        <is>
          <t>CASE_P2_RESP_C07</t>
        </is>
      </c>
      <c r="R39" s="169" t="inlineStr">
        <is>
          <t>Ipratropium Inhaler Patient Counseling and Canister Duration</t>
        </is>
      </c>
    </row>
    <row r="40" ht="13.2" customHeight="1" s="49">
      <c r="A40" s="167" t="n">
        <v>38</v>
      </c>
      <c r="B40" s="168" t="inlineStr">
        <is>
          <t>ผู้ป่วยชายคู่อายุ 45 ปี ได้รับการวินิจฉัยว่าเป็นโรคถุงลมโป่งพอง และได้รับใบสั่งยาดังนี้:
  Salmeterol Inhaler (25 mcg/inhalation) 2 puffs bid
  Ipratropium MDI (20 mcg/puff) 2 puffs qid
ผู้ป่วยได้รับยากลับบ้านดังต่อไปนี้:
  Salbutamol inhaler (100 mcg/inhalation) พ่น 2 ที วันละ 2 ครั้ง เช้า เย็น
  Ipratropium MDI (20 mcg/puff) พ่น 2 ที วันละ 4 ครั้ง เช้า กลางวัน เย็น และก่อนนอน
การกลั้วคอหลังพ่นยา salmeterol inhaler จะช่วยลดความเสี่ยงของการเกิดอาการข้างเคียงได้หลายประการ ยกเว้น</t>
        </is>
      </c>
      <c r="C40" s="169" t="n"/>
      <c r="D40" s="169" t="inlineStr">
        <is>
          <t>ป้องกันเชื้อราในช่องปาก</t>
        </is>
      </c>
      <c r="E40" s="169" t="inlineStr">
        <is>
          <t>ลดความเสี่ยงของการเกิดเสียงแหบแห้ง</t>
        </is>
      </c>
      <c r="F40" s="169" t="inlineStr">
        <is>
          <t>ลดโอกาสการเกิดความดันในลูกตาสูง</t>
        </is>
      </c>
      <c r="G40" s="169" t="inlineStr">
        <is>
          <t>ลดโอกาสการเกิดหัวใจเต้นเร็ว</t>
        </is>
      </c>
      <c r="H40" s="169" t="inlineStr">
        <is>
          <t>ลดโอกาสการเกิดอาการมือสั่น</t>
        </is>
      </c>
      <c r="I40" s="167" t="n">
        <v>1</v>
      </c>
      <c r="J40" s="168" t="inlineStr">
        <is>
          <t>✅ คำตอบที่ถูกต้อง: ข้อ ก. ป้องกันเชื้อราในช่องปาก (เฉลยทางการยอมรับ ก, ค, ง, จ)
🎯 ทำไมข้อนี้ถึงถูก:
Salmeterol เป็น Beta-2 agonist ไม่ใช่ Corticosteroid จึงไม่ได้กดภูมิคุ้มกันเฉพาะที่และไม่ได้ทำให้เกิดเชื้อราในช่องปาก การกลั้วคอจึงไม่ได้มีไว้เพื่อป้องกันเชื้อราในช่องปากเหมือนยาพ่นสเตียรอยด์
🔍 ข้ออื่นผิดเพราะอะไร:
• ข้อ ข. (ลดความเสี่ยงเสียงแหบ): เสียงแหบเกิดจากการระคายเคืองเฉพาะที่
• ข้อ ค. (ความดันในลูกตาสูง): เป็นผลข้างเคียงของ anticholinergics เมื่อยาเข้าตา
• ข้อ ง. (ลดหัวใจเต้นเร็ว): การบ้วนปากลด systemic absorption ของ beta-agonist ได้บางส่วน
• ข้อ จ. (ลดอาการมือสั่น): การลด systemic absorption ช่วยลด skeletal tremor
หมายเหตุ: [NOTE: ในเฉลยทางการยอมรับคำตอบ ก ค ง จ เนื่องจากข้อสอบเดิมอาจมีข้อความที่มองได้หลายมิติ แต่ตามหลักการเภสัชบำบัด Salmeterol ไม่ก่อให้เกิดเชื้อราในช่องปาก]</t>
        </is>
      </c>
      <c r="K40" s="169" t="n"/>
      <c r="L40" s="169" t="inlineStr">
        <is>
          <t>COPD &amp; Asthma</t>
        </is>
      </c>
      <c r="M40" s="167" t="inlineStr">
        <is>
          <t>Clinic</t>
        </is>
      </c>
      <c r="N40" s="169" t="inlineStr">
        <is>
          <t>[NOTE: ในเฉลยทางการยอมรับคำตอบ ก ค ง จ เนื่องจากข้อสอบเดิมอาจมีข้อความที่มองได้หลายมิติ แต่ตามหลักการเภสัชบำบัด Salmeterol ไม่ก่อให้เกิดเชื้อราในช่องปาก]</t>
        </is>
      </c>
      <c r="O40" s="167" t="inlineStr">
        <is>
          <t>MCQ</t>
        </is>
      </c>
      <c r="P40" s="167" t="inlineStr">
        <is>
          <t>เล่มม่วง 2</t>
        </is>
      </c>
      <c r="Q40" s="167" t="inlineStr">
        <is>
          <t>CASE_P2_RESP_C07</t>
        </is>
      </c>
      <c r="R40" s="169" t="inlineStr">
        <is>
          <t>Mouth Rinsing and Adverse Effects of Beta-2 Agonists vs Steroids</t>
        </is>
      </c>
    </row>
    <row r="41" ht="13.2" customHeight="1" s="49">
      <c r="A41" s="167" t="n">
        <v>39</v>
      </c>
      <c r="B41" s="168" t="inlineStr">
        <is>
          <t>ผู้ป่วยชายคู่อายุ 45 ปี ได้รับการวินิจฉัยว่าเป็นโรคถุงลมโป่งพอง และได้รับใบสั่งยาดังนี้:
  Salmeterol Inhaler (25 mcg/inhalation) 2 puffs bid
  Ipratropium MDI (20 mcg/puff) 2 puffs qid
ผู้ป่วยได้รับยากลับบ้านดังต่อไปนี้:
  Salbutamol inhaler (100 mcg/inhalation) พ่น 2 ที วันละ 2 ครั้ง เช้า เย็น
  Ipratropium MDI (20 mcg/puff) พ่น 2 ที วันละ 4 ครั้ง เช้า กลางวัน เย็น และก่อนนอน
ผู้ป่วยสงสัยว่าการรักษาโรคถุงลมโป่งพองที่เหมาะสมเป็นอย่างไร</t>
        </is>
      </c>
      <c r="C41" s="169" t="n"/>
      <c r="D41" s="169" t="inlineStr">
        <is>
          <t>ควรเริ่มการรักษาด้วยยาสเตียรอยด์ชนิดพ่น</t>
        </is>
      </c>
      <c r="E41" s="169" t="inlineStr">
        <is>
          <t>ควรเริ่มการรักษาด้วยยาขยายหลอดลมชนิด beta-agonist</t>
        </is>
      </c>
      <c r="F41" s="169" t="inlineStr">
        <is>
          <t>ควรเริ่มการรักษาด้วยยาขยายหลอดลมชนิด anticholinergic</t>
        </is>
      </c>
      <c r="G41" s="169" t="inlineStr">
        <is>
          <t>ผู้ป่วยทุกรายควรได้รับยาสเตียรอยด์ชนิดพ่น สำหรับควบคุมอาการ</t>
        </is>
      </c>
      <c r="H41" s="169" t="inlineStr">
        <is>
          <t>ผู้ป่วยทุกคนต้องได้รับยาสเตียรอยด์ชนิดกิน</t>
        </is>
      </c>
      <c r="I41" s="167" t="n">
        <v>3</v>
      </c>
      <c r="J41" s="168" t="inlineStr">
        <is>
          <t>✅ คำตอบที่ถูกต้อง: ข้อ ค. ควรเริ่มการรักษาด้วยยาขยายหลอดลมชนิด anticholinergic
🎯 ทำไมข้อนี้ถึงถูก:
ตามแนวทาง GOLD guideline สำหรับโรค COPD ยาหลักที่เป็นแกนกลางในการรักษาเริ่มต้นคือยากลุ่มขยายหลอดลม โดยเฉพาะ Long-Acting Anticholinergic (LAMA) เช่น Tiotropium ซึ่งมีประสิทธิผลเด่นในการลด hyperinflation ลดอาการเหนื่อย และลด exacerbations เหนือกว่าการใช้ inhaled steroid
🔍 ข้ออื่นผิดเพราะอะไร:
• ข้อ ก. (เริ่มด้วยสเตียรอยด์พ่น): ห้ามใช้ ICS เป็น monotherapy ใน COPD เพราะไม่ได้ชะลอการเสื่อมของปอดและเพิ่มความเสี่ยงต่อปอดบวม (pneumonia)
• ข้อ ข. (เริ่มด้วย beta-agonist): แม้ใช้ได้ แต่ LAMA ให้ผลลดอัตราการกำเริบได้ดีกว่าใน COPD
• ข้อ ง. (ทุกรายควรได้สเตียรอยด์พ่น): สเตียรอยด์พ่นสงวนไว้เฉพาะผู้ที่มี exacerbations บ่อย หรือมี blood eosinophils สูง ไม่ใช่ทุกราย
• ข้อ จ. (ทุกคนต้องได้สเตียรอยด์กิน): สเตียรอยด์ชนิดกินห้ามใช้เป็น maintenance therapy ใน COPD เนื่องจาก systemic toxicity สูง
หมายเหตุ: [NOTE: ในเฉลยทางการระบุว่าควรมีข้อมูลมากกว่านี้ ทั้งนี้ตามหลักวิชาการสากล GOLD แนะนำ Bronchodilators (โดยเฉพาะ LAMA) เป็นแกนหลัก]</t>
        </is>
      </c>
      <c r="K41" s="169" t="n"/>
      <c r="L41" s="169" t="inlineStr">
        <is>
          <t>COPD</t>
        </is>
      </c>
      <c r="M41" s="167" t="inlineStr">
        <is>
          <t>Clinic</t>
        </is>
      </c>
      <c r="N41" s="169" t="inlineStr">
        <is>
          <t>[NOTE: ในเฉลยทางการระบุว่าควรมีข้อมูลมากกว่านี้ ทั้งนี้ตามหลักวิชาการสากล GOLD แนะนำ Bronchodilators (โดยเฉพาะ LAMA) เป็นแกนหลัก]</t>
        </is>
      </c>
      <c r="O41" s="167" t="inlineStr">
        <is>
          <t>MCQ</t>
        </is>
      </c>
      <c r="P41" s="167" t="inlineStr">
        <is>
          <t>เล่มม่วง 2</t>
        </is>
      </c>
      <c r="Q41" s="167" t="inlineStr">
        <is>
          <t>CASE_P2_RESP_C07</t>
        </is>
      </c>
      <c r="R41" s="169" t="inlineStr">
        <is>
          <t>Initial Pharmacotherapy in Chronic Obstructive Pulmonary Disease</t>
        </is>
      </c>
    </row>
    <row r="42" ht="13.2" customHeight="1" s="49">
      <c r="A42" s="167" t="n">
        <v>40</v>
      </c>
      <c r="B42" s="168" t="inlineStr">
        <is>
          <t>ผู้ป่วยชายคู่อายุ 45 ปี ได้รับการวินิจฉัยว่าเป็นโรคถุงลมโป่งพอง และได้รับใบสั่งยาดังนี้:
  Salmeterol Inhaler (25 mcg/inhalation) 2 puffs bid
  Ipratropium MDI (20 mcg/puff) 2 puffs qid
ผู้ป่วยได้รับยากลับบ้านดังต่อไปนี้:
  Salbutamol inhaler (100 mcg/inhalation) พ่น 2 ที วันละ 2 ครั้ง เช้า เย็น
  Ipratropium MDI (20 mcg/puff) พ่น 2 ที วันละ 4 ครั้ง เช้า กลางวัน เย็น และก่อนนอน
ข้อใดกล่าวผิดเกี่ยวกับ salmeterol</t>
        </is>
      </c>
      <c r="C42" s="169" t="n"/>
      <c r="D42" s="169" t="inlineStr">
        <is>
          <t>Salmeterol มีข้อบ่งใช้ในการจับหืดที่เกิดขึ้นเฉียบพลัน</t>
        </is>
      </c>
      <c r="E42" s="169" t="inlineStr">
        <is>
          <t>กลไกการออกฤทธิ์คือกระตุ้นเอนไซม์ adenylate cyclase</t>
        </is>
      </c>
      <c r="F42" s="169" t="inlineStr">
        <is>
          <t>สามารถใช้กับผู้ป่วยที่มีอาการ nocturnal asthma มากกว่า 1 ครั้ง/สัปดาห์</t>
        </is>
      </c>
      <c r="G42" s="169" t="inlineStr">
        <is>
          <t>การใช้ยานี้ไปนาน ๆ ทำให้การตอบสนองต่อยาลดลง (tachyphylaxis)</t>
        </is>
      </c>
      <c r="H42" s="169" t="inlineStr">
        <is>
          <t>หากไม่มี salmeterol สามารถใช้ albuterol แทนได้</t>
        </is>
      </c>
      <c r="I42" s="167" t="n">
        <v>1</v>
      </c>
      <c r="J42" s="168" t="inlineStr">
        <is>
          <t>✅ คำตอบที่ถูกต้อง: ข้อ ก. Salmeterol มีข้อบ่งใช้ในการจับหืดที่เกิดขึ้นเฉียบพลัน (เฉลยทางการยอมรับ ก ง จ)
🎯 ทำไมข้อนี้ถึงถูก:
Salmeterol เป็น Long-Acting Beta-2 Agonist (LABA) ที่มี onset of action ช้า (เริ่มออกฤทธิ์ 15-30 นาที) จึง "ห้ามนำมาใช้รักษา acute asthma attack หรือการจับหืดเฉียบพลัน" โดยเด็ดขาด การรักษาเฉียบพลันต้องใช้ SABA (เช่น Salbutamol) เท่านั้น
🔍 ข้ออื่นผิดเพราะอะไร:
• ข้อ ข. (กระตุ้น adenylate cyclase): เป็นกลไกที่ถูกต้องของ beta-2 agonists
• ข้อ ค. (ใช้ใน nocturnal asthma): ถูกต้อง เพราะมี duration ยาว 12 ชั่วโมง ช่วยป้องกันอาการหอบกลางคืนได้ดี
• ข้อ ง. (เกิด tachyphylaxis): การใช้ยา beta-agonist ต่อเนื่องทำให้เกิด receptor downregulation/tachyphylaxis ได้จริง
• ข้อ จ. (ใช้อัลบูเทอรอลแทน): Albuterol เป็นยาออกฤทธิ์สั้น จึงไม่สามารถใช้แทนยาออกฤทธิ์ยาวในการควบคุมอาการระยะยาว 12 ชั่วโมงได้
หมายเหตุ: [NOTE: ในเฉลยทางการยอมรับ ก, ง, จ ทั้งนี้ประเด็นสำคัญที่สุดทางการแพทย์คือข้อ ก (ห้ามใช้ใน acute attack)]</t>
        </is>
      </c>
      <c r="K42" s="169" t="n"/>
      <c r="L42" s="169" t="inlineStr">
        <is>
          <t>COPD &amp; Asthma</t>
        </is>
      </c>
      <c r="M42" s="167" t="inlineStr">
        <is>
          <t>Clinic</t>
        </is>
      </c>
      <c r="N42" s="169" t="inlineStr">
        <is>
          <t>[NOTE: ในเฉลยทางการยอมรับ ก, ง, จ ทั้งนี้ประเด็นสำคัญที่สุดทางการแพทย์คือข้อ ก (ห้ามใช้ใน acute attack)]</t>
        </is>
      </c>
      <c r="O42" s="167" t="inlineStr">
        <is>
          <t>MCQ</t>
        </is>
      </c>
      <c r="P42" s="167" t="inlineStr">
        <is>
          <t>เล่มม่วง 2</t>
        </is>
      </c>
      <c r="Q42" s="167" t="inlineStr">
        <is>
          <t>CASE_P2_RESP_C07</t>
        </is>
      </c>
      <c r="R42" s="169" t="inlineStr">
        <is>
          <t>Pharmacology of Long-Acting Beta-2 Agonists (Salmeterol)</t>
        </is>
      </c>
    </row>
    <row r="43" ht="13.2" customHeight="1" s="49">
      <c r="A43" s="167" t="n">
        <v>41</v>
      </c>
      <c r="B43" s="168" t="inlineStr">
        <is>
          <t>ผู้ป่วยชายคู่อายุ 45 ปี ได้รับการวินิจฉัยว่าเป็นโรคถุงลมโป่งพอง และได้รับใบสั่งยาดังนี้:
  Salmeterol Inhaler (25 mcg/inhalation) 2 puffs bid
  Ipratropium MDI (20 mcg/puff) 2 puffs qid
ผู้ป่วยได้รับยากลับบ้านดังต่อไปนี้:
  Salbutamol inhaler (100 mcg/inhalation) พ่น 2 ที วันละ 2 ครั้ง เช้า เย็น
  Ipratropium MDI (20 mcg/puff) พ่น 2 ที วันละ 4 ครั้ง เช้า กลางวัน เย็น และก่อนนอน
ข้อใดคือกลไกการออกฤทธิ์ของ ipratropium MDI</t>
        </is>
      </c>
      <c r="C43" s="169" t="n"/>
      <c r="D43" s="169" t="inlineStr">
        <is>
          <t>Selective Beta 2 - adrenergic receptor agonist</t>
        </is>
      </c>
      <c r="E43" s="169" t="inlineStr">
        <is>
          <t>Phosphodiesterase enzyme inhibitor</t>
        </is>
      </c>
      <c r="F43" s="169" t="inlineStr">
        <is>
          <t>Muscarinic cholinergic receptor antagonist</t>
        </is>
      </c>
      <c r="G43" s="169" t="inlineStr">
        <is>
          <t>Immunosuppressive agent</t>
        </is>
      </c>
      <c r="H43" s="169" t="inlineStr">
        <is>
          <t>Lipoxygenase enzyme inhibitor</t>
        </is>
      </c>
      <c r="I43" s="167" t="n">
        <v>3</v>
      </c>
      <c r="J43" s="168" t="inlineStr">
        <is>
          <t>✅ คำตอบที่ถูกต้อง: ข้อ ค. Muscarinic cholinergic receptor antagonist
🎯 ทำไมข้อนี้ถึงถูก:
Ipratropium bromide เป็นยากลุ่ม Short-Acting Muscarinic Antagonist (SAMA) ออกฤทธิ์ปิดกั้น M3 muscarinic cholinergic receptors บนกล้ามเนื้อเรียบหลอดลม ยับยั้งฤทธิ์ของ acetylcholine ทำให้หลอดลมคลายตัวและลดการหลั่งเสมหะ
🔍 ข้ออื่นผิดเพราะอะไร:
• ข้อ ก. (Selective Beta 2 agonist): เป็นกลไกของ Salbutamol, Terbutaline
• ข้อ ข. (PDE inhibitor): เป็นกลไกของ Theophylline และ Roflumilast
• ข้อ ง. (Immunosuppressive agent): เป็นกลไกของ Corticosteroids และยากดภูมิคุ้มกัน
• ข้อ จ. (Lipoxygenase inhibitor): เป็นกลไกของ Zileuton</t>
        </is>
      </c>
      <c r="K43" s="169" t="n"/>
      <c r="L43" s="169" t="inlineStr">
        <is>
          <t>COPD</t>
        </is>
      </c>
      <c r="M43" s="167" t="inlineStr">
        <is>
          <t>Clinic</t>
        </is>
      </c>
      <c r="N43" s="169" t="n"/>
      <c r="O43" s="167" t="inlineStr">
        <is>
          <t>MCQ</t>
        </is>
      </c>
      <c r="P43" s="167" t="inlineStr">
        <is>
          <t>เล่มม่วง 2</t>
        </is>
      </c>
      <c r="Q43" s="167" t="inlineStr">
        <is>
          <t>CASE_P2_RESP_C07</t>
        </is>
      </c>
      <c r="R43" s="169" t="inlineStr">
        <is>
          <t>Mechanism of Action of Ipratropium Bromide</t>
        </is>
      </c>
    </row>
    <row r="44" ht="13.2" customHeight="1" s="49">
      <c r="A44" s="167" t="n">
        <v>42</v>
      </c>
      <c r="B44" s="168" t="inlineStr">
        <is>
          <t>ชายอายุ 20 ปี มาพบแพทย์ด้วยอาการหวัดมีน้ำมูกใส คัดจมูก คันจมูก จาม ซึ่งเป็นมาประมาณ 5 วัน
จากอาการดังกล่าว อยากทราบว่าผู้ป่วยรายนี้น่าจะเป็นโรคอะไร</t>
        </is>
      </c>
      <c r="C44" s="169" t="n"/>
      <c r="D44" s="169" t="inlineStr">
        <is>
          <t>Sinusitis</t>
        </is>
      </c>
      <c r="E44" s="169" t="inlineStr">
        <is>
          <t>Allergic rhinitis</t>
        </is>
      </c>
      <c r="F44" s="169" t="inlineStr">
        <is>
          <t>Cystitis</t>
        </is>
      </c>
      <c r="G44" s="169" t="inlineStr">
        <is>
          <t>Common cold</t>
        </is>
      </c>
      <c r="H44" s="169" t="inlineStr">
        <is>
          <t>Bronchitis</t>
        </is>
      </c>
      <c r="I44" s="167" t="n">
        <v>2</v>
      </c>
      <c r="J44" s="168" t="inlineStr">
        <is>
          <t>✅ คำตอบที่ถูกต้อง: ข้อ ข. Allergic rhinitis
🎯 ทำไมข้อนี้ถึงถูก:
อาการเด่นคือมีน้ำมูกใส คัดจมูก จาม และโดยเฉพาะ "คันจมูก (itchy nose)" ซึ่งเป็นอาการจำเพาะที่บ่งชี้ถึงปฏิกิริยาภูมิแพ้ของเยื่อบุจมูก (Allergic rhinitis)
🔍 ข้ออื่นผิดเพราะอะไร:
• ข้อ ก. (Sinusitis): ไซนัสอักเสบมักมีน้ำมูกข้นเขียว ปวดตึงใบหน้าหรือโพรงไซนัส
• ข้อ ค. (Cystitis): กระเพาะปัสสาวะอักเสบ มีอาการปัสสาวะแสบขัด
• ข้อ ง. (Common cold): ไข้หวัดจากไวรัสมักมีอาการเจ็บคอ มีไข้ต่ำ ปวดเมื่อยเนื้อตัว และไม่มีอาการคันจมูกคันตาเด่นชัด
• ข้อ จ. (Bronchitis): หลอดลมอักเสบ มีอาการไอมีเสมหะเด่นชัด</t>
        </is>
      </c>
      <c r="K44" s="169" t="n"/>
      <c r="L44" s="169" t="inlineStr">
        <is>
          <t>Allergic Rhinitis &amp; URTI</t>
        </is>
      </c>
      <c r="M44" s="167" t="inlineStr">
        <is>
          <t>Clinic</t>
        </is>
      </c>
      <c r="N44" s="169" t="n"/>
      <c r="O44" s="167" t="inlineStr">
        <is>
          <t>MCQ</t>
        </is>
      </c>
      <c r="P44" s="167" t="inlineStr">
        <is>
          <t>เล่มม่วง 2</t>
        </is>
      </c>
      <c r="Q44" s="167" t="inlineStr">
        <is>
          <t>CASE_P2_RESP_C08</t>
        </is>
      </c>
      <c r="R44" s="169" t="inlineStr">
        <is>
          <t>Differential Diagnosis: Allergic Rhinitis vs Common Cold</t>
        </is>
      </c>
    </row>
    <row r="45" ht="13.2" customHeight="1" s="49">
      <c r="A45" s="167" t="n">
        <v>43</v>
      </c>
      <c r="B45" s="168" t="inlineStr">
        <is>
          <t>ชายอายุ 20 ปี มาพบแพทย์ด้วยอาการหวัดมีน้ำมูกใส คัดจมูก คันจมูก จาม ซึ่งเป็นมาประมาณ 5 วัน
หลังการตรวจวินิจฉัย แพทย์ได้สั่งจ่ายยารวม 4 รายการ เมื่อผู้ป่วยไปรับยาที่ห้องยาพบว่ามียาหมดคือ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อยากทราบว่าทำไมยานี้จึงไม่มีจำหน่ายในร้านยา</t>
        </is>
      </c>
      <c r="C45" s="169" t="n"/>
      <c r="D45" s="169" t="inlineStr">
        <is>
          <t>เนื่องจากจัดเป็นยาควบคุมพิเศษ</t>
        </is>
      </c>
      <c r="E45" s="169" t="inlineStr">
        <is>
          <t>เนื่องจากจัดเป็นยาที่ลงทะเบียนแบบมีเงื่อนไขต้องติดตามการใช้ในโรงพยาบาล</t>
        </is>
      </c>
      <c r="F45" s="169" t="inlineStr">
        <is>
          <t>เนื่องจากจัดเป็นยาเสพติดให้โทษ ประเภท 2</t>
        </is>
      </c>
      <c r="G45" s="169" t="inlineStr">
        <is>
          <t>เนื่องจากจัดเป็นวัตถุออกฤทธิ์ต่อจิตประสาท</t>
        </is>
      </c>
      <c r="H45" s="169" t="inlineStr">
        <is>
          <t>เนื่องจากจัดเป็นยาอันตราย</t>
        </is>
      </c>
      <c r="I45" s="167" t="n">
        <v>4</v>
      </c>
      <c r="J45" s="168" t="inlineStr">
        <is>
          <t>✅ คำตอบที่ถูกต้อง: ข้อ ง. เนื่องจากจัดเป็นวัตถุออกฤทธิ์ต่อจิตประสาท
🎯 ทำไมข้อนี้ถึงถูก:
ตามประกาศกระทรวงสาธารณสุข ยา Pseudoephedrine (ทั้งสูตรเดี่ยวและสูตรผสม) ถูกยกระดับการควบคุมเป็น "วัตถุออกฤทธิ์ต่อจิตและประสาท ในประเภท 2 (Schedule II Psychotropic Substance)" เพื่อป้องกันการนำไปใช้เป็นสารตั้งต้นสังเคราะห์ยาเสพติด จึงห้ามจำหน่ายในร้านขายยาแผนปัจจุบันทุกประเภท โดยมีใช้เฉพาะในสถานพยาบาลเท่านั้น
🔍 ข้ออื่นผิดเพราะอะไร:
• ข้อ ก. (เป็นยาควบคุมพิเศษ): เดิมเคยเป็นยาควบคุมพิเศษ แต่ปัจจุบันถูกยกระดับเป็นวัตถุออกฤทธิ์ฯ ประเภท 2
• ข้อ ข. (ลงทะเบียนแบบมีเงื่อนไข SMP): ไม่ใช่เหตุผลทางกฎหมายของ pseudoephedrine
• ข้อ ค. (ยาเสพติดให้โทษประเภท 2): เช่น Morphine, Fentanyl ส่วน Pseudoephedrine จัดเป็นวัตถุออกฤทธิ์ต่อจิตและประสาท
• ข้อ จ. (เป็นยาอันตราย): ไม่ถูกต้อง ยาอันตรายสามารถจำหน่ายในร้านยาที่มีเภสัชกรได้</t>
        </is>
      </c>
      <c r="K45" s="169" t="n"/>
      <c r="L45" s="169" t="inlineStr">
        <is>
          <t>Psychotropic Substances Act</t>
        </is>
      </c>
      <c r="M45" s="167" t="inlineStr">
        <is>
          <t>SAP</t>
        </is>
      </c>
      <c r="N45" s="169" t="n"/>
      <c r="O45" s="167" t="inlineStr">
        <is>
          <t>MCQ</t>
        </is>
      </c>
      <c r="P45" s="167" t="inlineStr">
        <is>
          <t>เล่มม่วง 2</t>
        </is>
      </c>
      <c r="Q45" s="167" t="inlineStr">
        <is>
          <t>CASE_P2_RESP_C08</t>
        </is>
      </c>
      <c r="R45" s="169" t="inlineStr">
        <is>
          <t>Pseudoephedrine Legal Status (Schedule II Psychotropic Substance)</t>
        </is>
      </c>
    </row>
    <row r="46" ht="13.2" customHeight="1" s="49">
      <c r="A46" s="167" t="n">
        <v>44</v>
      </c>
      <c r="B46" s="168" t="inlineStr">
        <is>
          <t>ชายอายุ 20 ปี มาพบแพทย์ด้วยอาการหวัดมีน้ำมูกใส คัดจมูก คันจมูก จาม ซึ่งเป็นมาประมาณ 5 วัน
ในระหว่างจ่ายยา เภสัชกรได้ให้คำแนะนำแก่ผู้ป่วยเกี่ยวกับการใช้ยาว่าไม่ควรใช้ยาติดต่อกันนานเกิน 7 วัน อยากทราบว่าเพราะเหตุใด</t>
        </is>
      </c>
      <c r="C46" s="169" t="n"/>
      <c r="D46" s="169" t="inlineStr">
        <is>
          <t>เพื่อป้องกันปัญหาการดื้อยา</t>
        </is>
      </c>
      <c r="E46" s="169" t="inlineStr">
        <is>
          <t>เพื่อป้องกันการเกิด hypertension</t>
        </is>
      </c>
      <c r="F46" s="169" t="inlineStr">
        <is>
          <t>เพื่อป้องกันการเกิด hyperglycemia</t>
        </is>
      </c>
      <c r="G46" s="169" t="inlineStr">
        <is>
          <t>เพื่อป้องกันการเกิด rebound congestion</t>
        </is>
      </c>
      <c r="H46" s="169" t="inlineStr">
        <is>
          <t>เพื่อไม่ให้เกิดปัญหา insomnia</t>
        </is>
      </c>
      <c r="I46" s="167" t="n">
        <v>4</v>
      </c>
      <c r="J46" s="168" t="inlineStr">
        <is>
          <t>✅ คำตอบที่ถูกต้อง: ข้อ ง. เพื่อป้องกันการเกิด rebound congestion
🎯 ทำไมข้อนี้ถึงถูก:
การใช้ยาพ่นหรือยาลดน้ำมูกกลุ่ม Sympathomimetic decongestants ติดต่อกันเกิน 3-7 วัน จะทำให้เกิดภาวะดื้อยาและเกิดอาการคัดจมูกรุนแรงกว่าเดิมเมื่อยาหมดฤทธิ์ เรียกว่า Rebound congestion (Rhinitis medicamentosa) จึงต้องจำกัดระยะเวลาการใช้ไม่เกิน 3-7 วัน
🔍 ข้ออื่นผิดเพราะอะไร:
• ข้อ ก. (ป้องกันการดื้อยา): การดื้อยา (antimicrobial resistance) ใช้กับยาปฏิชีวนะ
• ข้อ ข. (ป้องกัน hypertension): แม้ decongestants จะเพิ่มความดันโลหิต แต่เหตุผลหลักในการจำกัดระยะเวลาใช้คือ rebound congestion
• ข้อ ค. (ป้องกัน hyperglycemia): ยาไม่ได้มีผลรบกวนน้ำตาลในเลือดเด่นชัด
• ข้อ จ. (ป้องกัน insomnia): นอนไม่หลับเป็นผลข้างเคียงเฉียบพลันจากการกระตุ้นระบบประสาท ไม่ใช่เหตุผลจำกัดระยะเวลา 7 วัน</t>
        </is>
      </c>
      <c r="K46" s="169" t="n"/>
      <c r="L46" s="169" t="inlineStr">
        <is>
          <t>Allergic Rhinitis &amp; URTI</t>
        </is>
      </c>
      <c r="M46" s="167" t="inlineStr">
        <is>
          <t>Clinic</t>
        </is>
      </c>
      <c r="N46" s="169" t="n"/>
      <c r="O46" s="167" t="inlineStr">
        <is>
          <t>MCQ</t>
        </is>
      </c>
      <c r="P46" s="167" t="inlineStr">
        <is>
          <t>เล่มม่วง 2</t>
        </is>
      </c>
      <c r="Q46" s="167" t="inlineStr">
        <is>
          <t>CASE_P2_RESP_C08</t>
        </is>
      </c>
      <c r="R46" s="169" t="inlineStr">
        <is>
          <t>Decongestant Counseling and Rhinitis Medicamentosa Prevention</t>
        </is>
      </c>
    </row>
    <row r="47" ht="13.2" customHeight="1" s="49">
      <c r="A47" s="167" t="n">
        <v>45</v>
      </c>
      <c r="B47" s="168" t="inlineStr">
        <is>
          <t>ชายอายุ 20 ปี มาพบแพทย์ด้วยอาการหวัดมีน้ำมูกใส คัดจมูก คันจมูก จาม ซึ่งเป็นมาประมาณ 5 วัน
ผู้ป่วยได้สอบถามเภสัชกรว่าสามารถใช้สมุนไพรตัวใดเพื่อลดอาการไอได้บ้าง ท่านจะแนะนำให้ใช้สมุนไพรข้อใด</t>
        </is>
      </c>
      <c r="C47" s="169" t="n"/>
      <c r="D47" s="169" t="inlineStr">
        <is>
          <t>ฟ้าทะลายโจร</t>
        </is>
      </c>
      <c r="E47" s="169" t="inlineStr">
        <is>
          <t>ไพล</t>
        </is>
      </c>
      <c r="F47" s="169" t="inlineStr">
        <is>
          <t>ขิง</t>
        </is>
      </c>
      <c r="G47" s="169" t="inlineStr">
        <is>
          <t>ชุมเห็ดเทศ</t>
        </is>
      </c>
      <c r="H47" s="169" t="inlineStr">
        <is>
          <t>เสลดพังพอน</t>
        </is>
      </c>
      <c r="I47" s="167" t="n">
        <v>3</v>
      </c>
      <c r="J47" s="168" t="inlineStr">
        <is>
          <t>✅ คำตอบที่ถูกต้อง: ข้อ ค. ขิง
🎯 ทำไมข้อนี้ถึงถูก:
ขิง (Zingiber officinale Roscoe) มีสารสำคัญกลุ่ม Gingerols และ Shogaols มีสรรพคุณตามตำรายาแผนไทยและบัญชียาหลักแห่งชาติในการบรรเทาอาการไอ ขับเสมหะ และแก้อาเจียน
🔍 ข้ออื่นผิดเพราะอะไร:
• ข้อ ก. (ฟ้าทะลายโจร): สรรพคุณหลักคือบรรเทาอาการเจ็บคอและบรรเทาอาการของโรคหวัด (fever/sore throat)
• ข้อ ข. (ไพล): สรรพคุณหลักใช้ทาภายนอกแก้ฟกช้ำ เคล็ดขัดยอก ปวดเมื่อยกล้ามเนื้อ
• ข้อ ง. (ชุมเห็ดเทศ): มีสาร anthraquinones ใช้เป็นยาระบายแก้อาการท้องผูก
• ข้อ จ. (เสลดพังพอน): ใช้รักษาแผลจากแมลงสัตว์กัดต่อย รักษาเริมและงูสวัด</t>
        </is>
      </c>
      <c r="K47" s="169" t="n"/>
      <c r="L47" s="169" t="inlineStr">
        <is>
          <t>Herbal Medicines for Respiratory Tract</t>
        </is>
      </c>
      <c r="M47" s="167" t="inlineStr">
        <is>
          <t>Product</t>
        </is>
      </c>
      <c r="N47" s="169" t="n"/>
      <c r="O47" s="167" t="inlineStr">
        <is>
          <t>MCQ</t>
        </is>
      </c>
      <c r="P47" s="167" t="inlineStr">
        <is>
          <t>เล่มม่วง 2</t>
        </is>
      </c>
      <c r="Q47" s="167" t="inlineStr">
        <is>
          <t>CASE_P2_RESP_C08</t>
        </is>
      </c>
      <c r="R47" s="169" t="inlineStr">
        <is>
          <t>Herbal Cough and Cold Remedies (Zingiber officinale / ขิง)</t>
        </is>
      </c>
    </row>
    <row r="48" ht="13.2" customHeight="1" s="49">
      <c r="A48" s="167" t="n">
        <v>46</v>
      </c>
      <c r="B48" s="168" t="inlineStr">
        <is>
          <t>ชายอายุ 20 ปี มาพบแพทย์ด้วยอาการหวัดมีน้ำมูกใส คัดจมูก คันจมูก จาม ซึ่งเป็นมาประมาณ 5 วัน
สมุนไพรแก้ไอตัวอื่นนอกจากสมุนไพรข้อข้างต้น</t>
        </is>
      </c>
      <c r="C48" s="169" t="n"/>
      <c r="D48" s="169" t="inlineStr">
        <is>
          <t>ข่า</t>
        </is>
      </c>
      <c r="E48" s="169" t="inlineStr">
        <is>
          <t>ตะไคร้</t>
        </is>
      </c>
      <c r="F48" s="169" t="inlineStr">
        <is>
          <t>ดีปลี</t>
        </is>
      </c>
      <c r="G48" s="169" t="inlineStr">
        <is>
          <t>กระเทียม</t>
        </is>
      </c>
      <c r="H48" s="169" t="inlineStr">
        <is>
          <t>กระเพรา</t>
        </is>
      </c>
      <c r="I48" s="167" t="n">
        <v>3</v>
      </c>
      <c r="J48" s="168" t="inlineStr">
        <is>
          <t>✅ คำตอบที่ถูกต้อง: ข้อ ค. ดีปลี
🎯 ทำไมข้อนี้ถึงถูก:
ดีปลี (Piper retrofractum Vahl) มีสารสำคัญคือ Piperine มีรสเผ็ดร้อน มีสรรพคุณเด่นตามตำรับยาสมุนไพรในบัญชียาหลักแห่งชาติในการขับเสมหะ แก้ไอ และขับลม
🔍 ข้ออื่นผิดเพราะอะไร:
• ข้อ ก. (ข่า): สรรพคุณหลักใช้ขับลม แก้ท้องอืด ท้องเฟ้อ และรักษาโรคผิวหนังกลากเกลื้อน
• ข้อ ข. (ตะไคร้): สรรพคุณขับลม แก้ท้องอืด และขับปัสสาวะ
• ข้อ ง. (กระเทียม): สรรพคุณลดไขมันในเลือด และต้านเชื้อจุลชีพ
• ข้อ จ. (กระเพรา): สรรพคุณขับลม แก้ปวดท้อง จุกเสียด แน่นเฟ้อ</t>
        </is>
      </c>
      <c r="K48" s="169" t="n"/>
      <c r="L48" s="169" t="inlineStr">
        <is>
          <t>Herbal Medicines for Respiratory Tract</t>
        </is>
      </c>
      <c r="M48" s="167" t="inlineStr">
        <is>
          <t>Product</t>
        </is>
      </c>
      <c r="N48" s="169" t="n"/>
      <c r="O48" s="167" t="inlineStr">
        <is>
          <t>MCQ</t>
        </is>
      </c>
      <c r="P48" s="167" t="inlineStr">
        <is>
          <t>เล่มม่วง 2</t>
        </is>
      </c>
      <c r="Q48" s="167" t="inlineStr">
        <is>
          <t>CASE_P2_RESP_C08</t>
        </is>
      </c>
      <c r="R48" s="169" t="inlineStr">
        <is>
          <t>Herbal Antitussives and Expectorants (Piper retrofractum / ดีปลี)</t>
        </is>
      </c>
    </row>
    <row r="49" ht="13.2" customHeight="1" s="49">
      <c r="A49" s="167" t="n">
        <v>47</v>
      </c>
      <c r="B49" s="168" t="inlineStr">
        <is>
          <t>ชายไทยอายุ 70 ปีมาด้วยอาการหายใจหอบเหนื่อยทุกวัน ไอมีเสมหะมาก หายใจลำบาก และ wheezing มานานหลายปี ไม่มีโรคประจำตัว ไม่แพ้ยา สูบบุหรี่ 15 มวนต่อวันมา 40 ปี ปัจจุบันเลิกมาแล้ว 6 เดือน FEV1 = 0.8 L, FVC = 1.5 L ได้รับการวินิจฉัยว่าเป็น COPD
Rx:
  Salbutamol 2 puff prn # 1
  Acetylcysteine 1 ซอง tid # 120
ข้อใดไม่ใช่ขอาการข้างเคียงของการใช้ยา salbutamol</t>
        </is>
      </c>
      <c r="C49" s="169" t="n"/>
      <c r="D49" s="169" t="inlineStr">
        <is>
          <t>ใจสั่น</t>
        </is>
      </c>
      <c r="E49" s="169" t="inlineStr">
        <is>
          <t>ปัสสาวะคั่ง</t>
        </is>
      </c>
      <c r="F49" s="169" t="inlineStr">
        <is>
          <t>ปากแห้ง</t>
        </is>
      </c>
      <c r="G49" s="169" t="inlineStr">
        <is>
          <t>รับรสผิดปกติ</t>
        </is>
      </c>
      <c r="H49" s="169" t="inlineStr">
        <is>
          <t>ปวดศีรษะ</t>
        </is>
      </c>
      <c r="I49" s="167" t="n">
        <v>2</v>
      </c>
      <c r="J49" s="168" t="inlineStr">
        <is>
          <t>✅ คำตอบที่ถูกต้อง: ข้อ ข. ปัสสาวะคั่ง (เฉลยทางการยอมรับ ข และ ง)
🎯 ทำไมข้อนี้ถึงถูก:
ปัสสาวะคั่ง (Urinary retention) เป็นผลข้างเคียงเด่นของยากลุ่ม Anticholinergics (เช่น Ipratropium, Tiotropium) ไม่ใช่ผลข้างเคียงของ Beta-2 agonist อย่าง Salbutamol (ซึ่งมีผลข้างเคียงเด่นคือ ใจสั่น มือสั่น ปวดศีรษะ)
🔍 ข้ออื่นผิดเพราะอะไร:
• ข้อ ก. (ใจสั่น): เกิดจากการกระตุ้น Beta-1 receptor ที่หัวใจ
• ข้อ ค. (ปากแห้ง): ละอองยาพ่นระคายเคืองคอหอยทำให้รู้สึกปากแห้งคอแห้งได้
• ข้อ ง. (รับรสผิดปกติ): Dysgeusia อาจพบได้ในยาพ่นบางชนิด (เฉลยทางการจึงยอมรับข้อ ง ด้วย)
• ข้อ จ. (ปวดศีรษะ): เป็นผลข้างเคียงที่พบบ่อยจาก peripheral vasodilation
หมายเหตุ: [NOTE: ในเฉลยทางการระบุข้อ ข และ ง โดยปัสสาวะคั่งเป็นอาการข้างเคียงจำเพาะของกลุ่ม Anticholinergic]</t>
        </is>
      </c>
      <c r="K49" s="169" t="n"/>
      <c r="L49" s="169" t="inlineStr">
        <is>
          <t>Asthma &amp; COPD</t>
        </is>
      </c>
      <c r="M49" s="167" t="inlineStr">
        <is>
          <t>Clinic</t>
        </is>
      </c>
      <c r="N49" s="169" t="inlineStr">
        <is>
          <t>[NOTE: ในเฉลยทางการระบุข้อ ข และ ง โดยปัสสาวะคั่งเป็นอาการข้างเคียงจำเพาะของกลุ่ม Anticholinergic]</t>
        </is>
      </c>
      <c r="O49" s="167" t="inlineStr">
        <is>
          <t>MCQ</t>
        </is>
      </c>
      <c r="P49" s="167" t="inlineStr">
        <is>
          <t>เล่มม่วง 2</t>
        </is>
      </c>
      <c r="Q49" s="167" t="inlineStr">
        <is>
          <t>CASE_P2_RESP_C09</t>
        </is>
      </c>
      <c r="R49" s="169" t="inlineStr">
        <is>
          <t>Adverse Drug Reactions of Salbutamol (Beta-2 Agonist)</t>
        </is>
      </c>
    </row>
    <row r="50" ht="13.2" customHeight="1" s="49">
      <c r="A50" s="167" t="n">
        <v>48</v>
      </c>
      <c r="B50" s="168" t="inlineStr">
        <is>
          <t>ชายไทยอายุ 70 ปีมาด้วยอาการหายใจหอบเหนื่อยทุกวัน ไอมีเสมหะมาก หายใจลำบาก และ wheezing มานานหลายปี ไม่มีโรคประจำตัว ไม่แพ้ยา สูบบุหรี่ 15 มวนต่อวันมา 40 ปี ปัจจุบันเลิกมาแล้ว 6 เดือน FEV1 = 0.8 L, FVC = 1.5 L ได้รับการวินิจฉัยว่าเป็น COPD
Rx:
  Salbutamol 2 puff prn # 1
  Acetylcysteine 1 ซอง tid # 120
การใช้ salbutamol ข้อใดถูกต้อง</t>
        </is>
      </c>
      <c r="C50" s="169" t="n"/>
      <c r="D50" s="169" t="inlineStr">
        <is>
          <t>ใช้ปากอมให้สนิท</t>
        </is>
      </c>
      <c r="E50" s="169" t="inlineStr">
        <is>
          <t>หายใจเข้าทางจมูก</t>
        </is>
      </c>
      <c r="F50" s="169" t="inlineStr">
        <is>
          <t>หายใจออกทันที</t>
        </is>
      </c>
      <c r="G50" s="169" t="inlineStr">
        <is>
          <t>บ้วนปากทันที</t>
        </is>
      </c>
      <c r="H50" s="169" t="inlineStr">
        <is>
          <t>ไม่ต้องเขย่าขวด</t>
        </is>
      </c>
      <c r="I50" s="167" t="n">
        <v>1</v>
      </c>
      <c r="J50" s="168" t="inlineStr">
        <is>
          <t>✅ คำตอบที่ถูกต้อง: ข้อ ก. ใช้ปากอมให้สนิท
🎯 ทำไมข้อนี้ถึงถูก:
ขั้นตอนการสูดยา MDI ที่ถูกต้องคือต้องใช้ริมฝีปากอมรอบ mouthpiece ให้สนิทพอดี จากนั้นกดพ่นยาพร้อมกับสูดหายใจเข้าทางปากช้าๆ ลึกๆ แล้วกลั้นหายใจประมาณ 10 วินาที เพื่อให้ยาลงสู่ปอดได้เต็มที่
🔍 ข้ออื่นผิดเพราะอะไร:
• ข้อ ข. (หายใจเข้าทางจมูก): ต้องหายใจเข้าทางปากเท่านั้น เพื่อไม่ให้ยาติดค้างที่โพรงจมูก
• ข้อ ค. (หายใจออกทันที): ต้องกลั้นหายใจอย่างน้อย 10 วินาทีเพื่อให้ละอองยาตกตะกอนในทางเดินหายใจส่วนลึก
• ข้อ ง. (บ้วนปากทันที): Salbutamol เป็น bronchodilator ไม่จำเป็นต้องบ้วนปากทุกครั้งเหมือนสเตียรอยด์
• ข้อ จ. (ไม่ต้องเขย่าขวด): ยา MDI เป็น suspension จึง "ต้องเขย่าขวดในแนวดิ่ง 4-5 ครั้ง" ก่อนพ่นยาทุกครั้ง</t>
        </is>
      </c>
      <c r="K50" s="169" t="n"/>
      <c r="L50" s="169" t="inlineStr">
        <is>
          <t>Asthma &amp; COPD</t>
        </is>
      </c>
      <c r="M50" s="167" t="inlineStr">
        <is>
          <t>Clinic</t>
        </is>
      </c>
      <c r="N50" s="169" t="n"/>
      <c r="O50" s="167" t="inlineStr">
        <is>
          <t>MCQ</t>
        </is>
      </c>
      <c r="P50" s="167" t="inlineStr">
        <is>
          <t>เล่มม่วง 2</t>
        </is>
      </c>
      <c r="Q50" s="167" t="inlineStr">
        <is>
          <t>CASE_P2_RESP_C09</t>
        </is>
      </c>
      <c r="R50" s="169" t="inlineStr">
        <is>
          <t>Metered Dose Inhaler (MDI) Technique Counseling</t>
        </is>
      </c>
    </row>
    <row r="51" ht="13.2" customHeight="1" s="49">
      <c r="A51" s="167" t="n">
        <v>49</v>
      </c>
      <c r="B51" s="168" t="inlineStr">
        <is>
          <t>ชายไทยอายุ 70 ปีมาด้วยอาการหายใจหอบเหนื่อยทุกวัน ไอมีเสมหะมาก หายใจลำบาก และ wheezing มานานหลายปี ไม่มีโรคประจำตัว ไม่แพ้ยา สูบบุหรี่ 15 มวนต่อวันมา 40 ปี ปัจจุบันเลิกมาแล้ว 6 เดือน FEV1 = 0.8 L, FVC = 1.5 L ได้รับการวินิจฉัยว่าเป็น COPD
Rx:
  Salbutamol 2 puff prn # 1
  Acetylcysteine 1 ซอง tid # 120
แพทย์พิจารณาปรับการรักษาโดยจ่ายยา Seretide Accuhaler (Fluticasone + Salmeterol)
ข้อใดไม่ถูกต้องเกี่ยวกับ seretide accuhaler</t>
        </is>
      </c>
      <c r="C51" s="169" t="n"/>
      <c r="D51" s="169" t="inlineStr">
        <is>
          <t>พกพาสะดวก</t>
        </is>
      </c>
      <c r="E51" s="169" t="inlineStr">
        <is>
          <t>ไม่มี propellant</t>
        </is>
      </c>
      <c r="F51" s="169" t="inlineStr">
        <is>
          <t>ปล่อย 1 dose สูดได้หลายที</t>
        </is>
      </c>
      <c r="G51" s="169" t="inlineStr">
        <is>
          <t>ไม่อาศัยความสัมพันธ์ระหว่างแรงกดและการหายใจ</t>
        </is>
      </c>
      <c r="H51" s="169" t="inlineStr">
        <is>
          <t>ใช้ meter dose valve ในการปล่อยตัวยา</t>
        </is>
      </c>
      <c r="I51" s="167" t="n">
        <v>5</v>
      </c>
      <c r="J51" s="168" t="inlineStr">
        <is>
          <t>✅ คำตอบที่ถูกต้อง: ข้อ จ. ใช้ meter dose valve ในการปล่อยตัวยา
🎯 ทำไมข้อนี้ถึงถูก:
Seretide Accuhaler เป็นอุปกรณ์พ่นยาชนิดผงแห้ง (Dry Powder Inhaler: DPI) ซึ่งบรรจุยาในตลับฟอยล์ (blister strip) โดยอาศัยแรงสูดของผู้ป่วย (breath-actuated) ในการนำส่งผงยา จึงไม่มีการใช้ Metering valve หรือ propellant เหมือนใน MDI
🔍 ข้ออื่นผิดเพราะอะไร:
• ข้อ ก. (พกพาสะดวก): ออกแบบตลับกลมกะทัดรัด พกพาง่าย มีตัวนับขนาดยา (dose counter)
• ข้อ ข. (ไม่มี propellant): ถูกต้อง DPI ใช้แรงหายใจของผู้ป่วย ไม่ต้องพึ่งพาสารขับดัน
• ข้อ ค. (สูดได้หลายทีใน 1 dose): สามารถสูดย้ำได้หากแรงสูดครั้งแรกไม่พอ เพื่อให้ผงยาหมดจากช่อง
• ข้อ ง. (ไม่อาศัยความสัมพันธ์ระหว่างแรงกดและการหายใจ): ถูกต้อง แก้ปัญหา hand-breath dyscoordination ของ MDI</t>
        </is>
      </c>
      <c r="K51" s="169" t="n"/>
      <c r="L51" s="169" t="inlineStr">
        <is>
          <t>Dosage Forms &amp; Drug Delivery</t>
        </is>
      </c>
      <c r="M51" s="167" t="inlineStr">
        <is>
          <t>Product</t>
        </is>
      </c>
      <c r="N51" s="169" t="n"/>
      <c r="O51" s="167" t="inlineStr">
        <is>
          <t>MCQ</t>
        </is>
      </c>
      <c r="P51" s="167" t="inlineStr">
        <is>
          <t>เล่มม่วง 2</t>
        </is>
      </c>
      <c r="Q51" s="167" t="inlineStr">
        <is>
          <t>CASE_P2_RESP_C09</t>
        </is>
      </c>
      <c r="R51" s="169" t="inlineStr">
        <is>
          <t>Dry Powder Inhaler (Accuhaler) Design and Operation</t>
        </is>
      </c>
    </row>
    <row r="52" ht="13.2" customHeight="1" s="49">
      <c r="A52" s="167" t="n">
        <v>50</v>
      </c>
      <c r="B52" s="168" t="inlineStr">
        <is>
          <t>ชายไทยอายุ 70 ปีมาด้วยอาการหายใจหอบเหนื่อยทุกวัน ไอมีเสมหะมาก หายใจลำบาก และ wheezing มานานหลายปี ไม่มีโรคประจำตัว ไม่แพ้ยา สูบบุหรี่ 15 มวนต่อวันมา 40 ปี ปัจจุบันเลิกมาแล้ว 6 เดือน FEV1 = 0.8 L, FVC = 1.5 L ได้รับการวินิจฉัยว่าเป็น COPD
Rx:
  Salbutamol 2 puff prn # 1
  Acetylcysteine 1 ซอง tid # 120
ผู้ป่วยได้รับยา Seretide Accuhaler
เมื่อใดที่ต้องหยุดใช้ seretide accuhaler ชั่วคราว</t>
        </is>
      </c>
      <c r="C52" s="169" t="n"/>
      <c r="D52" s="169" t="inlineStr">
        <is>
          <t>อายุมากกว่า 65 ปี</t>
        </is>
      </c>
      <c r="E52" s="169" t="inlineStr">
        <is>
          <t>ไตผิดปกติ</t>
        </is>
      </c>
      <c r="F52" s="169" t="inlineStr">
        <is>
          <t>ตับผิดปกติ</t>
        </is>
      </c>
      <c r="G52" s="169" t="inlineStr">
        <is>
          <t>ปอดติดเชื้อ</t>
        </is>
      </c>
      <c r="H52" s="169" t="inlineStr">
        <is>
          <t>ระคายเคืองปาก</t>
        </is>
      </c>
      <c r="I52" s="167" t="n">
        <v>4</v>
      </c>
      <c r="J52" s="168" t="inlineStr">
        <is>
          <t>✅ คำตอบที่ถูกต้อง: ข้อ ง. ปอดติดเชื้อ
🎯 ทำไมข้อนี้ถึงถูก:
Inhaled Corticosteroids (ICS เช่น Fluticasone ใน Seretide) เพิ่มความเสี่ยงต่อการเกิดโรคปอดติดเชื้อ/ปอดอักเสบ (Pneumonia) ในผู้ป่วย COPD อย่างมีนัยสำคัญ เมื่อผู้ป่วยมีภาวะปอดติดเชื้อรุนแรง จึงควรหยุดใช้ส่วนประกอบของ ICS ชั่วคราวและให้ยาปฏิชีวนะรักษา
🔍 ข้ออื่นผิดเพราะอะไร:
• ข้อ ก. (อายุมากกว่า 65 ปี): ไม่ใช่ข้อห้ามในการใช้ยา Seretide
• ข้อ ข. (ไตผิดปกติ): ยาพ่นสูดออกฤทธิ์เฉพาะที่ ไม่ต้องปรับขนาดยาในผู้ป่วยโรคไต
• ข้อ ค. (ตับผิดปกติ): แม้ยาจะถูก metabolized ที่ตับ แต่ไม่ได้เป็นข้อบ่งชี้ให้หยุดยาทันที
• ข้อ จ. (ระคายเคืองปาก): สามารถแก้ไขได้โดยการบ้วนปากกลั้วคอให้ถูกวิธี ไม่จำเป็นต้องหยุดยา</t>
        </is>
      </c>
      <c r="K52" s="169" t="n"/>
      <c r="L52" s="169" t="inlineStr">
        <is>
          <t>COPD</t>
        </is>
      </c>
      <c r="M52" s="167" t="inlineStr">
        <is>
          <t>Clinic</t>
        </is>
      </c>
      <c r="N52" s="169" t="n"/>
      <c r="O52" s="167" t="inlineStr">
        <is>
          <t>MCQ</t>
        </is>
      </c>
      <c r="P52" s="167" t="inlineStr">
        <is>
          <t>เล่มม่วง 2</t>
        </is>
      </c>
      <c r="Q52" s="167" t="inlineStr">
        <is>
          <t>CASE_P2_RESP_C09</t>
        </is>
      </c>
      <c r="R52" s="169" t="inlineStr">
        <is>
          <t>Inhaled Corticosteroid Precautions in COPD (Pneumonia Risk)</t>
        </is>
      </c>
    </row>
    <row r="53" ht="13.2" customHeight="1" s="49">
      <c r="A53" s="167" t="n">
        <v>51</v>
      </c>
      <c r="B53" s="168" t="inlineStr">
        <is>
          <t>ผู้ป่วยประวัติประจำตัวเป็นโรคหอบหืด ใช้ยา Theophylline, Salbutamol inhaler, Budesonide inhaler ผู้ป่วยมีอาการกำเริบ 5 ครั้งต่อเดือน
ข้อใดไม่ใช่พิษของยา theophylline</t>
        </is>
      </c>
      <c r="C53" s="169" t="n"/>
      <c r="D53" s="169" t="inlineStr">
        <is>
          <t>ใจสั่น</t>
        </is>
      </c>
      <c r="E53" s="169" t="inlineStr">
        <is>
          <t>ปวดท้อง</t>
        </is>
      </c>
      <c r="F53" s="169" t="inlineStr">
        <is>
          <t>ชัก</t>
        </is>
      </c>
      <c r="G53" s="169" t="inlineStr">
        <is>
          <t>คลื่นไส้ อาเจียน</t>
        </is>
      </c>
      <c r="H53" s="169" t="inlineStr">
        <is>
          <t>มองเห็นภาพซ้อน</t>
        </is>
      </c>
      <c r="I53" s="167" t="n">
        <v>2</v>
      </c>
      <c r="J53" s="168" t="inlineStr">
        <is>
          <t>✅ คำตอบที่ถูกต้อง: ข้อ ข. ปวดท้อง (หรือ มองเห็นภาพซ้อน - ตามเฉลยระบุ ข)
🎯 ทำไมข้อนี้ถึงถูก:
ตามเฉลยคู่มือระบุข้อ ข โดยพิษของ Theophylline อาการเด่นทางคลินิกคือ คลื่นไส้ อาเจียนรุนแรง ปวดศีรษะ มือสั่น หัวใจเต้นผิดจังหวะ (Arrhythmias) และชัก (Seizures)
🔍 ข้ออื่นผิดเพราะอะไร:
• ข้อ ก. (ใจสั่น): เป็นผลจากการกระตุ้นหัวใจและเพิ่ม catecholamines พบบ่อยใน theophylline toxicity
• ข้อ ค. (ชัก): Seizures เป็นอาการพิษทางระบบประสาทที่รุนแรงถึงแก่ชีวิตของ theophylline toxicity
• ข้อ ง. (คลื่นไส้ อาเจียน): เป็นอาการเตือนเริ่มต้นที่พบบ่อยที่สุดของภาวะ theophylline เกินขนาด
• ข้อ จ. (มองเห็นภาพซ้อน): Diplopia ไม่ใช่อาการคลาสสิกของ theophylline เช่นกัน</t>
        </is>
      </c>
      <c r="K53" s="169" t="n"/>
      <c r="L53" s="169" t="inlineStr">
        <is>
          <t>Asthma</t>
        </is>
      </c>
      <c r="M53" s="167" t="inlineStr">
        <is>
          <t>Clinic</t>
        </is>
      </c>
      <c r="N53" s="169" t="n"/>
      <c r="O53" s="167" t="inlineStr">
        <is>
          <t>MCQ</t>
        </is>
      </c>
      <c r="P53" s="167" t="inlineStr">
        <is>
          <t>เล่มม่วง 2</t>
        </is>
      </c>
      <c r="Q53" s="167" t="inlineStr">
        <is>
          <t>CASE_P2_RESP_C10</t>
        </is>
      </c>
      <c r="R53" s="169" t="inlineStr">
        <is>
          <t>Clinical Signs and Symptoms of Theophylline Toxicity</t>
        </is>
      </c>
    </row>
    <row r="54" ht="13.2" customHeight="1" s="49">
      <c r="A54" s="167" t="n">
        <v>52</v>
      </c>
      <c r="B54" s="168" t="inlineStr">
        <is>
          <t>ผู้ป่วยประวัติประจำตัวเป็นโรคหอบหืด ใช้ยา Theophylline, Salbutamol inhaler, Budesonide inhaler ผู้ป่วยมีอาการกำเริบ 5 ครั้งต่อเดือน
ยาใดสามารถเกิดอันตรกิริยากับ Theophylline ได้</t>
        </is>
      </c>
      <c r="C54" s="169" t="n"/>
      <c r="D54" s="169" t="inlineStr">
        <is>
          <t>Clarithromycin</t>
        </is>
      </c>
      <c r="E54" s="169" t="inlineStr">
        <is>
          <t>Carbocysteine</t>
        </is>
      </c>
      <c r="F54" s="169" t="inlineStr">
        <is>
          <t>Ipratropium</t>
        </is>
      </c>
      <c r="G54" s="169" t="inlineStr">
        <is>
          <t>Montelukast</t>
        </is>
      </c>
      <c r="H54" s="169" t="inlineStr">
        <is>
          <t>Prednisolone</t>
        </is>
      </c>
      <c r="I54" s="167" t="n">
        <v>1</v>
      </c>
      <c r="J54" s="168" t="inlineStr">
        <is>
          <t>✅ คำตอบที่ถูกต้อง: ข้อ ก. Clarithromycin
🎯 ทำไมข้อนี้ถึงถูก:
Clarithromycin เป็นยาต้านจุลชีพกลุ่ม Macrolides ที่เป็น potent inhibitor ของเอนไซม์ Cytochrome P450 3A4 และ 1A2 ทำให้ยับยั้งการกำจัดยา Theophylline ส่งผลให้ระดับ Theophylline ในเลือดสูงขึ้นอย่างรวดเร็วและเกิด toxicity รุนแรง
🔍 ข้ออื่นผิดเพราะอะไร:
• ข้อ ข. (Carbocysteine): เป็นยาละลายเสมหะ (mucolytic) ไม่รบกวน CYP enzymes
• ข้อ ค. (Ipratropium): ยาพ่นขยายหลอดลมออกฤทธิ์เฉพาะที่ ไม่เกิด pharmacokinetic drug interaction
• ข้อ ง. (Montelukast): เป็น LTRA สามารถใช้ร่วมกับ theophylline ได้อย่างปลอดภัย
• ข้อ จ. (Prednisolone): สามารถใช้ร่วมกันในการรักษาโรคหอบหืดได้</t>
        </is>
      </c>
      <c r="K54" s="169" t="n"/>
      <c r="L54" s="169" t="inlineStr">
        <is>
          <t>Asthma</t>
        </is>
      </c>
      <c r="M54" s="167" t="inlineStr">
        <is>
          <t>Clinic</t>
        </is>
      </c>
      <c r="N54" s="169" t="n"/>
      <c r="O54" s="167" t="inlineStr">
        <is>
          <t>MCQ</t>
        </is>
      </c>
      <c r="P54" s="167" t="inlineStr">
        <is>
          <t>เล่มม่วง 2</t>
        </is>
      </c>
      <c r="Q54" s="167" t="inlineStr">
        <is>
          <t>CASE_P2_RESP_C10</t>
        </is>
      </c>
      <c r="R54" s="169" t="inlineStr">
        <is>
          <t>Macrolide Antibiotic Inhibition of Theophylline Clearance</t>
        </is>
      </c>
    </row>
    <row r="55" ht="13.2" customHeight="1" s="49">
      <c r="A55" t="n">
        <v>53</v>
      </c>
      <c r="B55" t="inlineStr">
        <is>
          <t>ข้อใดไม่ใช่ผลข้างเคียงของ theophylline</t>
        </is>
      </c>
      <c r="D55" t="inlineStr">
        <is>
          <t>คลื่นไส้อาเจียน</t>
        </is>
      </c>
      <c r="E55" t="inlineStr">
        <is>
          <t>ปวดท้อง</t>
        </is>
      </c>
      <c r="F55" t="inlineStr">
        <is>
          <t>เห็นภาพซ้อน</t>
        </is>
      </c>
      <c r="G55" t="inlineStr">
        <is>
          <t>ชัก</t>
        </is>
      </c>
      <c r="H55" t="inlineStr">
        <is>
          <t>ใจสั่น</t>
        </is>
      </c>
      <c r="I55" t="n">
        <v>3</v>
      </c>
      <c r="J55" t="inlineStr">
        <is>
          <t>✅ คำตอบที่ถูกต้อง: ข้อ ค. เห็นภาพซ้อน
🎯 ทำไมข้อนี้ถึงถูก: Theophylline มีช่วงการรักษาแคบ (Narrow therapeutic range) อาการข้างเคียงและพิษจากยาได้แก่ คลื่นไส้อาเจียน ปวดท้อง ปวดศีรษะ นอนไม่หลับ ใจสั่น หัวใจเต้นเร็ว/ผิดจังหวะ และชัก ส่วนอาการ 'เห็นภาพซ้อน (Diplopia)' ไม่ใช่อาการข้างเคียงของ Theophylline (มักพบในยาต้านอาการชักเช่น Carbamazepine, Phenytoin)
🔍 ข้ออื่นผิดเพราะอะไร:
• ข้อ ก. คลื่นไส้อาเจียน: เป็นอาการเตือนแรกเริ่มของ Theophylline toxicity จากการระคายเคืองกระเพาะและกระตุ้น CTZ
• ข้อ ข. ปวดท้อง: เป็นอาการข้างเคียงที่พบบ่อยในระบบทางเดินอาหารจากการเพิ่มการหลั่งกรด
• ข้อ ง. ชัก: เป็นอาการพิษขั้นรุนแรงที่อันตรายถึงชีวิตเมื่อระดับยาในเลือดสูงเกินเกณฑ์
• ข้อ จ. ใจสั่น: เกิดจากการกระตุ้นหัวใจผ่าน beta-1 receptor และการยับยั้ง phosphodiesterase</t>
        </is>
      </c>
      <c r="L55" t="inlineStr">
        <is>
          <t>Asthma &amp; COPD</t>
        </is>
      </c>
      <c r="M55" t="inlineStr">
        <is>
          <t>Clinic</t>
        </is>
      </c>
      <c r="N55" t="inlineStr">
        <is>
          <t>ข้อ 41 ข้อสอบย้อนหลังปี 2556 Pharma Plus เล่มม่วง 2</t>
        </is>
      </c>
      <c r="O55" t="inlineStr">
        <is>
          <t>ข้อสอบเก่า</t>
        </is>
      </c>
    </row>
    <row r="56" ht="13.2" customHeight="1" s="49">
      <c r="A56" s="45" t="inlineStr">
        <is>
          <t>Clinic</t>
        </is>
      </c>
      <c r="B56" s="45" t="inlineStr">
        <is>
          <t>Asthma</t>
        </is>
      </c>
      <c r="C56" s="45" t="inlineStr">
        <is>
          <t>Reliever Therapy in Asthma Exacerbation</t>
        </is>
      </c>
      <c r="D56" s="45" t="inlineStr">
        <is>
          <t>[สถานการณ์ที่ 7] ผู้ป่วยชายไทย อายุ 35 ปี เข้ามาร้านยาเพื่อขอซื้อยาพ่นหอบหืด จากการซักประวัติพบว่า ผู้ป่วยมีอาการหอบหืด 3 ครั้ง โดยมีอาการในตอนกลางคืน 2 ครั้ง และใช้ยาพ่นบรรเทาอาการ (Ventolin) ไม่ต่ำกว่า 5 ครั้งในช่วงสัปดาห์ที่ผ่านมา โดยก่อนหน้านี้มีอาการปวดข้อ จึงได้กินยาแก้ปวด ibuprofen ที่มีอยู่ที่บ้านเกือบทุกวัน
คำถาม: หากที่ร้านขายยาไม่มี Ventolin เภสัชกรสามารถจ่ายยาพ่นบรรเทาอาการตัวใดได้</t>
        </is>
      </c>
      <c r="E56" s="45" t="inlineStr">
        <is>
          <t>Budesonide ชนิด MDI</t>
        </is>
      </c>
      <c r="F56" s="45" t="inlineStr">
        <is>
          <t>Ipratropium / fenoterol ชนิด MDI</t>
        </is>
      </c>
      <c r="G56" s="45" t="inlineStr">
        <is>
          <t>Budesonide / formoterol ชนิด Turbuhaler</t>
        </is>
      </c>
      <c r="H56" s="45" t="inlineStr">
        <is>
          <t>Tiotropium bromide ชนิด HandiHaler</t>
        </is>
      </c>
      <c r="I56" s="45" t="inlineStr">
        <is>
          <t>Fluticasone / salmeterol ชนิด Accuhaler</t>
        </is>
      </c>
      <c r="J56" s="57" t="inlineStr">
        <is>
          <t>ข,ค</t>
        </is>
      </c>
      <c r="K56" s="45" t="inlineStr">
        <is>
          <t xml:space="preserve">✅ คำตอบที่ถูกต้อง: ข้อ ข,ค. 
🎯 ทำไมข้อนี้ถึงถูก: 
🔍 ข้ออื่นผิดเพราะอะไร:
</t>
        </is>
      </c>
      <c r="L56" s="57" t="inlineStr">
        <is>
          <t>ข้อสอบเก่า</t>
        </is>
      </c>
      <c r="M56" s="45" t="inlineStr">
        <is>
          <t>[SOURCE: Pharma Plus เล่มม่วง 2 - ข้อสอบย้อนหลังปี 2557 วันแรก ข้อ 47]</t>
        </is>
      </c>
    </row>
    <row r="57" ht="13.2" customHeight="1" s="49">
      <c r="A57" s="45" t="inlineStr">
        <is>
          <t>Clinic</t>
        </is>
      </c>
      <c r="B57" s="45" t="inlineStr">
        <is>
          <t>Asthma</t>
        </is>
      </c>
      <c r="C57" s="45" t="inlineStr">
        <is>
          <t>Dry Powder Inhaler Technique (Accuhaler)</t>
        </is>
      </c>
      <c r="D57" s="45" t="inlineStr">
        <is>
          <t>[สถานการณ์ที่ 7] ผู้ป่วยชายไทย อายุ 35 ปี เข้ามาร้านยาเพื่อขอซื้อยาพ่นหอบหืด จากการซักประวัติพบว่า ผู้ป่วยมีอาการหอบหืด 3 ครั้ง โดยมีอาการในตอนกลางคืน 2 ครั้ง และใช้ยาพ่นบรรเทาอาการ (Ventolin) ไม่ต่ำกว่า 5 ครั้งในช่วงสัปดาห์ที่ผ่านมา โดยก่อนหน้านี้มีอาการปวดข้อ จึงได้กินยาแก้ปวด ibuprofen ที่มีอยู่ที่บ้านเกือบทุกวัน
คำถาม: ข้อใดถูกต้องเกี่ยวกับวิธีการใช้ seretide accuhaler</t>
        </is>
      </c>
      <c r="E57" s="45" t="inlineStr">
        <is>
          <t>เปิดฝาครอบปากขวดยาพ่นออก คว่ำขวดยาพ่นลงเขย่าในแนวตั้ง 3-4 ครั้ง</t>
        </is>
      </c>
      <c r="F57" s="45" t="inlineStr">
        <is>
          <t>หายใจออกให้สุดผ่านหลอดพ่นยา</t>
        </is>
      </c>
      <c r="G57" s="45" t="inlineStr">
        <is>
          <t>ใช้ริมฝีปากอมรอบปากกระบอกให้สนิท</t>
        </is>
      </c>
      <c r="H57" s="45" t="inlineStr">
        <is>
          <t>สูดลมหายใจเข้าทางปากโดยผ่านเครื่องให้เร็ว แรงและลึกที่สุด พร้อมกดหลอดยาพ่น 1 ครั้ง</t>
        </is>
      </c>
      <c r="I57" s="45" t="inlineStr">
        <is>
          <t>การหายใจต้องสัมพันธ์กับการกดหลอดยาพ่น</t>
        </is>
      </c>
      <c r="J57" s="57" t="inlineStr">
        <is>
          <t>ค</t>
        </is>
      </c>
      <c r="K57" s="45" t="inlineStr">
        <is>
          <t xml:space="preserve">✅ คำตอบที่ถูกต้อง: ข้อ ค. ใช้ริมฝีปากอมรอบปากกระบอกให้สนิท
🎯 ทำไมข้อนี้ถึงถูก: 
🔍 ข้ออื่นผิดเพราะอะไร:
</t>
        </is>
      </c>
      <c r="L57" s="57" t="inlineStr">
        <is>
          <t>ข้อสอบเก่า</t>
        </is>
      </c>
      <c r="M57" s="45" t="inlineStr">
        <is>
          <t>[SOURCE: Pharma Plus เล่มม่วง 2 - ข้อสอบย้อนหลังปี 2557 วันแรก ข้อ 48]</t>
        </is>
      </c>
    </row>
    <row r="58" ht="13.2" customHeight="1" s="49">
      <c r="A58" s="45" t="inlineStr">
        <is>
          <t>Clinic</t>
        </is>
      </c>
      <c r="B58" s="45" t="inlineStr">
        <is>
          <t>Asthma</t>
        </is>
      </c>
      <c r="C58" s="45" t="inlineStr">
        <is>
          <t>Pharmacology and Adverse Effects of Salbutamol</t>
        </is>
      </c>
      <c r="D58" s="45" t="inlineStr">
        <is>
          <t>[สถานการณ์ที่ 7] ผู้ป่วยชายไทย อายุ 35 ปี เข้ามาร้านยาเพื่อขอซื้อยาพ่นหอบหืด จากการซักประวัติพบว่า ผู้ป่วยมีอาการหอบหืด 3 ครั้ง โดยมีอาการในตอนกลางคืน 2 ครั้ง และใช้ยาพ่นบรรเทาอาการ (Ventolin) ไม่ต่ำกว่า 5 ครั้งในช่วงสัปดาห์ที่ผ่านมา โดยก่อนหน้านี้มีอาการปวดข้อ จึงได้กินยาแก้ปวด ibuprofen ที่มีอยู่ที่บ้านเกือบทุกวัน
คำถาม: ข้อใดไม่ใช่ผลของยา salbutamol</t>
        </is>
      </c>
      <c r="E58" s="45" t="inlineStr">
        <is>
          <t>หัวใจเต้นเร็วกว่าปกติ</t>
        </is>
      </c>
      <c r="F58" s="45" t="inlineStr">
        <is>
          <t>กล้ามเน่อมดลูกคลายตัว</t>
        </is>
      </c>
      <c r="G58" s="45" t="inlineStr">
        <is>
          <t>ทำให้เกิดภาวะมือสั่น</t>
        </is>
      </c>
      <c r="H58" s="45" t="inlineStr">
        <is>
          <t>ทำให้ปวดศีรษะ</t>
        </is>
      </c>
      <c r="I58" s="45" t="inlineStr">
        <is>
          <t>ทำให้กล้ามเนื้อลายทำงานลดลง</t>
        </is>
      </c>
      <c r="J58" s="57" t="inlineStr">
        <is>
          <t>จ</t>
        </is>
      </c>
      <c r="K58" s="45" t="inlineStr">
        <is>
          <t xml:space="preserve">✅ คำตอบที่ถูกต้อง: ข้อ จ. ทำให้กล้ามเนื้อลายทำงานลดลง
🎯 ทำไมข้อนี้ถึงถูก: 
🔍 ข้ออื่นผิดเพราะอะไร:
</t>
        </is>
      </c>
      <c r="L58" s="57" t="inlineStr">
        <is>
          <t>ข้อสอบเก่า</t>
        </is>
      </c>
      <c r="M58" s="45" t="inlineStr">
        <is>
          <t>[SOURCE: Pharma Plus เล่มม่วง 2 - ข้อสอบย้อนหลังปี 2557 วันแรก ข้อ 49]</t>
        </is>
      </c>
    </row>
    <row r="59" ht="13.2" customHeight="1" s="49">
      <c r="A59" s="45" t="inlineStr">
        <is>
          <t>Clinic</t>
        </is>
      </c>
      <c r="B59" s="45" t="inlineStr">
        <is>
          <t>Asthma</t>
        </is>
      </c>
      <c r="C59" s="45" t="inlineStr">
        <is>
          <t>Aspirin/NSAID-Exacerbated Respiratory Disease (AERD)</t>
        </is>
      </c>
      <c r="D59" s="45" t="inlineStr">
        <is>
          <t>[สถานการณ์ที่ 7] ผู้ป่วยชายไทย อายุ 35 ปี เข้ามาร้านยาเพื่อขอซื้อยาพ่นหอบหืด จากการซักประวัติพบว่า ผู้ป่วยมีอาการหอบหืด 3 ครั้ง โดยมีอาการในตอนกลางคืน 2 ครั้ง และใช้ยาพ่นบรรเทาอาการ (Ventolin) ไม่ต่ำกว่า 5 ครั้งในช่วงสัปดาห์ที่ผ่านมา โดยก่อนหน้านี้มีอาการปวดข้อ จึงได้กินยาแก้ปวด ibuprofen ที่มีอยู่ที่บ้านเกือบทุกวัน
คำถาม: การเกิดภาวะ asthma exacerbation เนื่องจาก ibuprofen มีสาเหตุมาจากสารใด</t>
        </is>
      </c>
      <c r="E59" s="45" t="inlineStr">
        <is>
          <t>Prostaglandins</t>
        </is>
      </c>
      <c r="F59" s="45" t="inlineStr">
        <is>
          <t>Thromboxane</t>
        </is>
      </c>
      <c r="G59" s="45" t="inlineStr">
        <is>
          <t>Leukotriene</t>
        </is>
      </c>
      <c r="H59" s="45" t="inlineStr">
        <is>
          <t>Histamines</t>
        </is>
      </c>
      <c r="I59" s="45" t="inlineStr">
        <is>
          <t>Tumor necrosis factor</t>
        </is>
      </c>
      <c r="J59" s="57" t="inlineStr">
        <is>
          <t>ค</t>
        </is>
      </c>
      <c r="K59" s="45" t="inlineStr">
        <is>
          <t xml:space="preserve">✅ คำตอบที่ถูกต้อง: ข้อ ค. Leukotriene
🎯 ทำไมข้อนี้ถึงถูก: 
🔍 ข้ออื่นผิดเพราะอะไร:
</t>
        </is>
      </c>
      <c r="L59" s="57" t="inlineStr">
        <is>
          <t>ข้อสอบเก่า</t>
        </is>
      </c>
      <c r="M59" s="45" t="inlineStr">
        <is>
          <t>[SOURCE: Pharma Plus เล่มม่วง 2 - ข้อสอบย้อนหลังปี 2557 วันแรก ข้อ 50]</t>
        </is>
      </c>
    </row>
    <row r="60" ht="24" customHeight="1" s="49">
      <c r="A60" s="62" t="n">
        <v>54</v>
      </c>
      <c r="B60" s="62" t="inlineStr">
        <is>
          <t>ข้อสอบเก่า</t>
        </is>
      </c>
      <c r="C60" s="62" t="inlineStr">
        <is>
          <t>2558</t>
        </is>
      </c>
      <c r="D60" s="62" t="inlineStr">
        <is>
          <t>Clinic</t>
        </is>
      </c>
      <c r="E60" s="78" t="inlineStr">
        <is>
          <t>Asthma</t>
        </is>
      </c>
      <c r="F60" s="78" t="inlineStr">
        <is>
          <t>Initiation of inhaled corticosteroid controller therapy</t>
        </is>
      </c>
      <c r="G60" s="78" t="inlineStr">
        <is>
          <t>[กรณีศึกษา 4]
ผู้ป่วยชาย ประกอบอาชีพข้าราชการ สัปดาห์ที่ผ่านมามีอาการหอบกลางวัน 3 ครั้ง กลางคืน 2 ครั้ง มียา salbutamol prn ใช้เป็นประจำ อาการไม่ดีขึ้นหลังพ่นยาจึงมาพบแพทย์
คำถาม: ต้องเพิ่มการรักษาอย่างไร</t>
        </is>
      </c>
      <c r="H60" s="78" t="inlineStr">
        <is>
          <t>Ipratropium inhaler</t>
        </is>
      </c>
      <c r="I60" s="78" t="inlineStr">
        <is>
          <t>Budesonide inhaler</t>
        </is>
      </c>
      <c r="J60" s="78" t="inlineStr">
        <is>
          <t>Theophylline tablet</t>
        </is>
      </c>
      <c r="K60" s="78" t="inlineStr">
        <is>
          <t>Salmeterol inhaler</t>
        </is>
      </c>
      <c r="L60" s="78" t="inlineStr">
        <is>
          <t>Tiotropium inhaler</t>
        </is>
      </c>
      <c r="M60" s="62" t="inlineStr">
        <is>
          <t>ข</t>
        </is>
      </c>
      <c r="N60" s="78" t="inlineStr">
        <is>
          <t xml:space="preserve">✅ คำตอบที่ถูกต้อง: ข้อ ข. Budesonide inhaler
🎯 ทำไมข้อนี้ถึงถูก:
🔍 ข้ออื่นผิดเพราะอะไร:
</t>
        </is>
      </c>
      <c r="O60" s="78" t="inlineStr">
        <is>
          <t>[SOURCE: Pharma Plus เล่มม่วง 2 - ข้อสอบย้อนหลังปี 2558 วันที่ 1 ข้อ 28]</t>
        </is>
      </c>
    </row>
    <row r="61" ht="24" customHeight="1" s="49">
      <c r="A61" s="62" t="n">
        <v>55</v>
      </c>
      <c r="B61" s="62" t="inlineStr">
        <is>
          <t>ข้อสอบเก่า</t>
        </is>
      </c>
      <c r="C61" s="62" t="inlineStr">
        <is>
          <t>2558</t>
        </is>
      </c>
      <c r="D61" s="62" t="inlineStr">
        <is>
          <t>Clinic</t>
        </is>
      </c>
      <c r="E61" s="78" t="inlineStr">
        <is>
          <t>Asthma</t>
        </is>
      </c>
      <c r="F61" s="78" t="inlineStr">
        <is>
          <t>Stepwise management and avoiding long-term oral steroids</t>
        </is>
      </c>
      <c r="G61" s="78" t="inlineStr">
        <is>
          <t>[กรณีศึกษา 4]
ผู้ป่วยชาย ประกอบอาชีพข้าราชการ สัปดาห์ที่ผ่านมามีอาการหอบกลางวัน 3 ครั้ง กลางคืน 2 ครั้ง มียา salbutamol prn ใช้เป็นประจำ อาการไม่ดีขึ้นหลังพ่นยาจึงมาพบแพทย์
คำถาม: 2 เดือนต่อมาผู้ป่วยยังคงต้องใช้ salbutamol บ่อย ๆ ยาใดไม่ควรให้เสริมในผู้ป่วยรายนี้</t>
        </is>
      </c>
      <c r="H61" s="78" t="inlineStr">
        <is>
          <t>Salmeterol</t>
        </is>
      </c>
      <c r="I61" s="78" t="inlineStr">
        <is>
          <t>Formoterol</t>
        </is>
      </c>
      <c r="J61" s="78" t="inlineStr">
        <is>
          <t>Prednisolone</t>
        </is>
      </c>
      <c r="K61" s="78" t="inlineStr">
        <is>
          <t>Bambuterol</t>
        </is>
      </c>
      <c r="L61" s="78" t="inlineStr">
        <is>
          <t>Theophylline</t>
        </is>
      </c>
      <c r="M61" s="62" t="inlineStr">
        <is>
          <t>ค</t>
        </is>
      </c>
      <c r="N61" s="78" t="inlineStr">
        <is>
          <t xml:space="preserve">✅ คำตอบที่ถูกต้อง: ข้อ ค. Prednisolone
🎯 ทำไมข้อนี้ถึงถูก:
🔍 ข้ออื่นผิดเพราะอะไร:
</t>
        </is>
      </c>
      <c r="O61" s="78" t="inlineStr">
        <is>
          <t>[SOURCE: Pharma Plus เล่มม่วง 2 - ข้อสอบย้อนหลังปี 2558 วันที่ 1 ข้อ 29]</t>
        </is>
      </c>
    </row>
    <row r="62" ht="24" customHeight="1" s="49">
      <c r="A62" s="62" t="n">
        <v>56</v>
      </c>
      <c r="B62" s="62" t="inlineStr">
        <is>
          <t>ข้อสอบเก่า</t>
        </is>
      </c>
      <c r="C62" s="62" t="inlineStr">
        <is>
          <t>2558</t>
        </is>
      </c>
      <c r="D62" s="62" t="inlineStr">
        <is>
          <t>Clinic</t>
        </is>
      </c>
      <c r="E62" s="78" t="inlineStr">
        <is>
          <t>Asthma &amp; COPD</t>
        </is>
      </c>
      <c r="F62" s="78" t="inlineStr">
        <is>
          <t>Theophylline and CYP1A2 drug interactions</t>
        </is>
      </c>
      <c r="G62" s="78" t="inlineStr">
        <is>
          <t>Theophylline เกิด drug interaction กับยาใด</t>
        </is>
      </c>
      <c r="H62" s="78" t="inlineStr">
        <is>
          <t>Azithromycin</t>
        </is>
      </c>
      <c r="I62" s="78" t="inlineStr">
        <is>
          <t>Ciprofloxacin</t>
        </is>
      </c>
      <c r="J62" s="78" t="inlineStr">
        <is>
          <t>Penicillin</t>
        </is>
      </c>
      <c r="K62" s="78" t="inlineStr">
        <is>
          <t>Fluconazole</t>
        </is>
      </c>
      <c r="L62" s="78" t="inlineStr">
        <is>
          <t>Tetracycline</t>
        </is>
      </c>
      <c r="M62" s="62" t="inlineStr">
        <is>
          <t>ข</t>
        </is>
      </c>
      <c r="N62" s="78" t="inlineStr">
        <is>
          <t xml:space="preserve">✅ คำตอบที่ถูกต้อง: ข้อ ข. Ciprofloxacin
🎯 ทำไมข้อนี้ถึงถูก:
🔍 ข้ออื่นผิดเพราะอะไร:
</t>
        </is>
      </c>
      <c r="O62" s="78" t="inlineStr">
        <is>
          <t>[SOURCE: Pharma Plus เล่มม่วง 2 - ข้อสอบย้อนหลังปี 2558 วันที่ 1 ข้อ 31]</t>
        </is>
      </c>
    </row>
    <row r="63" ht="24" customHeight="1" s="49">
      <c r="A63" s="62" t="n">
        <v>57</v>
      </c>
      <c r="B63" s="62" t="inlineStr">
        <is>
          <t>ข้อสอบเก่า</t>
        </is>
      </c>
      <c r="C63" s="62" t="inlineStr">
        <is>
          <t>2558</t>
        </is>
      </c>
      <c r="D63" s="62" t="inlineStr">
        <is>
          <t>Clinic</t>
        </is>
      </c>
      <c r="E63" s="78" t="inlineStr">
        <is>
          <t>Asthma</t>
        </is>
      </c>
      <c r="F63" s="78" t="inlineStr">
        <is>
          <t>Aspirin-exacerbated respiratory disease (AERD)</t>
        </is>
      </c>
      <c r="G63" s="78" t="inlineStr">
        <is>
          <t>[กรณีศึกษา 4]
ผู้ป่วยชายโรคหืด
คำถาม: ผู้ป่วยไม่ควรใช้ยาในข้อใดต่อไปนี้</t>
        </is>
      </c>
      <c r="H63" s="78" t="inlineStr">
        <is>
          <t>Aspirin</t>
        </is>
      </c>
      <c r="I63" s="78" t="inlineStr">
        <is>
          <t>Diclofenac</t>
        </is>
      </c>
      <c r="J63" s="78" t="inlineStr">
        <is>
          <t>Naproxen</t>
        </is>
      </c>
      <c r="K63" s="78" t="inlineStr">
        <is>
          <t>Ibuprofen</t>
        </is>
      </c>
      <c r="L63" s="78" t="inlineStr">
        <is>
          <t>Piroxicam</t>
        </is>
      </c>
      <c r="M63" s="62" t="inlineStr">
        <is>
          <t>ก</t>
        </is>
      </c>
      <c r="N63" s="78" t="inlineStr">
        <is>
          <t xml:space="preserve">✅ คำตอบที่ถูกต้อง: ข้อ ก. Aspirin
🎯 ทำไมข้อนี้ถึงถูก:
🔍 ข้ออื่นผิดเพราะอะไร:
</t>
        </is>
      </c>
      <c r="O63" s="78" t="inlineStr">
        <is>
          <t>[SOURCE: Pharma Plus เล่มม่วง 2 - ข้อสอบย้อนหลังปี 2558 วันที่ 1 ข้อ 32]</t>
        </is>
      </c>
    </row>
    <row r="64" ht="24" customHeight="1" s="49">
      <c r="A64" s="62" t="n">
        <v>58</v>
      </c>
      <c r="B64" s="62" t="inlineStr">
        <is>
          <t>ข้อสอบเก่า</t>
        </is>
      </c>
      <c r="C64" s="62" t="inlineStr">
        <is>
          <t>2558</t>
        </is>
      </c>
      <c r="D64" s="62" t="inlineStr">
        <is>
          <t>Clinic</t>
        </is>
      </c>
      <c r="E64" s="78" t="inlineStr">
        <is>
          <t>Chronic Obstructive Pulmonary Disease (COPD)</t>
        </is>
      </c>
      <c r="F64" s="78" t="inlineStr">
        <is>
          <t>Reliever pharmacotherapy for acute bronchospasm</t>
        </is>
      </c>
      <c r="G64" s="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ยาบรรเทาอาการคือข้อใด</t>
        </is>
      </c>
      <c r="H64" s="78" t="inlineStr">
        <is>
          <t>Formoterol</t>
        </is>
      </c>
      <c r="I64" s="78" t="inlineStr">
        <is>
          <t>Salbutamol</t>
        </is>
      </c>
      <c r="J64" s="78" t="inlineStr">
        <is>
          <t>Tiotropium</t>
        </is>
      </c>
      <c r="K64" s="78" t="inlineStr">
        <is>
          <t>Salmeterol</t>
        </is>
      </c>
      <c r="L64" s="78" t="inlineStr">
        <is>
          <t>Prednisolone</t>
        </is>
      </c>
      <c r="M64" s="62" t="inlineStr">
        <is>
          <t>ข</t>
        </is>
      </c>
      <c r="N64" s="78" t="inlineStr">
        <is>
          <t xml:space="preserve">✅ คำตอบที่ถูกต้อง: ข้อ ข. Salbutamol
🎯 ทำไมข้อนี้ถึงถูก:
🔍 ข้ออื่นผิดเพราะอะไร:
</t>
        </is>
      </c>
      <c r="O64" s="78" t="inlineStr">
        <is>
          <t>[SOURCE: Pharma Plus เล่มม่วง 2 - ข้อสอบย้อนหลังปี 2558 วันที่ 2 ข้อ 39]</t>
        </is>
      </c>
    </row>
    <row r="65" ht="24" customHeight="1" s="49">
      <c r="A65" s="62" t="n">
        <v>59</v>
      </c>
      <c r="B65" s="62" t="inlineStr">
        <is>
          <t>ข้อสอบเก่า</t>
        </is>
      </c>
      <c r="C65" s="62" t="inlineStr">
        <is>
          <t>2558</t>
        </is>
      </c>
      <c r="D65" s="62" t="inlineStr">
        <is>
          <t>Clinic</t>
        </is>
      </c>
      <c r="E65" s="78" t="inlineStr">
        <is>
          <t>Chronic Obstructive Pulmonary Disease (COPD)</t>
        </is>
      </c>
      <c r="F65" s="78" t="inlineStr">
        <is>
          <t>Systemic corticosteroid burst therapy in COPD exacerbation</t>
        </is>
      </c>
      <c r="G65" s="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ข้อใดถูกเกี่ยวกับการให้ prednisolone</t>
        </is>
      </c>
      <c r="H65" s="78" t="inlineStr">
        <is>
          <t>กินติดต่อกันจนครบ 5 วัน</t>
        </is>
      </c>
      <c r="I65" s="78" t="inlineStr">
        <is>
          <t>กินต่อเนื่อง 28 วัน แล้วลดขนาดลง</t>
        </is>
      </c>
      <c r="J65" s="78" t="inlineStr">
        <is>
          <t>กินต่อเนื่อง 30 วัน แล้วลดขนาดลง</t>
        </is>
      </c>
      <c r="K65" s="78" t="inlineStr">
        <is>
          <t>ลดขนาดยาลงทีละ 1 สัปดาห์</t>
        </is>
      </c>
      <c r="L65" s="78" t="inlineStr">
        <is>
          <t>กินต่อเนื่อง 28 วัน แล้วหยุดยา</t>
        </is>
      </c>
      <c r="M65" s="62" t="inlineStr">
        <is>
          <t>ก</t>
        </is>
      </c>
      <c r="N65" s="78" t="inlineStr">
        <is>
          <t xml:space="preserve">✅ คำตอบที่ถูกต้อง: ข้อ ก. กินติดต่อกันจนครบ 5 วัน
🎯 ทำไมข้อนี้ถึงถูก:
🔍 ข้ออื่นผิดเพราะอะไร:
</t>
        </is>
      </c>
      <c r="O65" s="78" t="inlineStr">
        <is>
          <t>[SOURCE: Pharma Plus เล่มม่วง 2 - ข้อสอบย้อนหลังปี 2558 วันที่ 2 ข้อ 40]</t>
        </is>
      </c>
    </row>
    <row r="66" ht="24" customHeight="1" s="49">
      <c r="A66" s="62" t="n">
        <v>60</v>
      </c>
      <c r="B66" s="62" t="inlineStr">
        <is>
          <t>ข้อสอบเก่า</t>
        </is>
      </c>
      <c r="C66" s="62" t="inlineStr">
        <is>
          <t>2558</t>
        </is>
      </c>
      <c r="D66" s="62" t="inlineStr">
        <is>
          <t>Clinic</t>
        </is>
      </c>
      <c r="E66" s="78" t="inlineStr">
        <is>
          <t>Chronic Obstructive Pulmonary Disease (COPD)</t>
        </is>
      </c>
      <c r="F66" s="78" t="inlineStr">
        <is>
          <t>Maintenance therapy and exacerbation prevention in COPD</t>
        </is>
      </c>
      <c r="G66" s="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ข้อใดเป็นการป้องกันเพื่อไม่ให้เกิด exacerbation</t>
        </is>
      </c>
      <c r="H66" s="78" t="inlineStr">
        <is>
          <t>กิน theophylline ต่อเนื่องทุกวัน</t>
        </is>
      </c>
      <c r="I66" s="78" t="inlineStr">
        <is>
          <t>พ่น fluticasone/salmeterol ต่อเนื่องทุกวัน</t>
        </is>
      </c>
      <c r="J66" s="78" t="inlineStr">
        <is>
          <t>เพิ่ม tiotropium</t>
        </is>
      </c>
      <c r="K66" s="78" t="inlineStr">
        <is>
          <t>ฉีด influenza ทุก 5 ปี</t>
        </is>
      </c>
      <c r="L66" s="78" t="inlineStr">
        <is>
          <t>เพิ่ม indacaterol</t>
        </is>
      </c>
      <c r="M66" s="62" t="inlineStr">
        <is>
          <t>ข</t>
        </is>
      </c>
      <c r="N66" s="78" t="inlineStr">
        <is>
          <t xml:space="preserve">✅ คำตอบที่ถูกต้อง: ข้อ ข. พ่น fluticasone/salmeterol ต่อเนื่องทุกวัน
🎯 ทำไมข้อนี้ถึงถูก:
🔍 ข้ออื่นผิดเพราะอะไร:
</t>
        </is>
      </c>
      <c r="O66" s="78" t="inlineStr">
        <is>
          <t>[SOURCE: Pharma Plus เล่มม่วง 2 - ข้อสอบย้อนหลังปี 2558 วันที่ 2 ข้อ 41]</t>
        </is>
      </c>
    </row>
    <row r="67" ht="24" customHeight="1" s="49">
      <c r="A67" s="62" t="n">
        <v>61</v>
      </c>
      <c r="B67" s="62" t="inlineStr">
        <is>
          <t>ข้อสอบเก่า</t>
        </is>
      </c>
      <c r="C67" s="62" t="inlineStr">
        <is>
          <t>2558</t>
        </is>
      </c>
      <c r="D67" s="62" t="inlineStr">
        <is>
          <t>Clinic</t>
        </is>
      </c>
      <c r="E67" s="78" t="inlineStr">
        <is>
          <t>Chronic Obstructive Pulmonary Disease (COPD)</t>
        </is>
      </c>
      <c r="F67" s="78" t="inlineStr">
        <is>
          <t>Spirometry GOLD Staging and Classification of Airflow Limitation</t>
        </is>
      </c>
      <c r="G67" s="78"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ข้อใดผิด</t>
        </is>
      </c>
      <c r="H67" s="78" t="inlineStr">
        <is>
          <t>บุหรี่เป็นสาเหตุหลัก</t>
        </is>
      </c>
      <c r="I67" s="78" t="inlineStr">
        <is>
          <t>หลอดลมไวต่อการแพ้</t>
        </is>
      </c>
      <c r="J67" s="78" t="inlineStr">
        <is>
          <t>FEV1 = 40% จัดอยู่ในระดับ severe</t>
        </is>
      </c>
      <c r="K67" s="78" t="inlineStr">
        <is>
          <t>ผู้ป่วยรายนี้สูบบุหรี่ 40 pack-years</t>
        </is>
      </c>
      <c r="L67" s="78" t="inlineStr">
        <is>
          <t>ถูกทุกข้อ</t>
        </is>
      </c>
      <c r="M67" s="62" t="inlineStr">
        <is>
          <t>ค</t>
        </is>
      </c>
      <c r="N67" s="78" t="inlineStr">
        <is>
          <t xml:space="preserve">✅ คำตอบที่ถูกต้อง: ข้อ ค. FEV1 = 40% จัดอยู่ในระดับ severe
🎯 ทำไมข้อนี้ถึงถูก:
🔍 ข้ออื่นผิดเพราะอะไร:
</t>
        </is>
      </c>
      <c r="O67" s="78" t="inlineStr">
        <is>
          <t>[SOURCE: Pharma Plus เล่มม่วง 2 - ข้อสอบย้อนหลังปี 2558 วันที่ 2 ข้อ 42]</t>
        </is>
      </c>
    </row>
    <row r="68" ht="24" customHeight="1" s="49">
      <c r="A68" s="62" t="n">
        <v>62</v>
      </c>
      <c r="B68" s="78" t="inlineStr">
        <is>
          <t>[กรณีศึกษา Allergic rhinitis]
เคสผู้ป่วย allergic rhinitis 2 วัน รบกวนชีวิตมาก (มีประวัติ allergic rhinitis 10 ปี) ถ้าผู้ป่วยมีอาการคันตา น้ำตาใสไหล ยาข้อใด เหมาะสมที่สุด
คำถาม: เคสผู้ป่วย allergic rhinitis 2 วัน รบกวนชีวิตมาก (มีประวัติ allergic rhinitis 10 ปี) ถ้าผู้ป่วยมีอาการคันตา น้ำตาใสไหล ยาข้อใด เหมาะสมที่สุด</t>
        </is>
      </c>
      <c r="C68" s="62" t="inlineStr"/>
      <c r="D68" s="78" t="inlineStr">
        <is>
          <t>Polymyxin B eye drop</t>
        </is>
      </c>
      <c r="E68" s="78" t="inlineStr">
        <is>
          <t>Antazoline HCl + tetrahydrozoline HCl eye drop</t>
        </is>
      </c>
      <c r="F68" s="78" t="inlineStr">
        <is>
          <t>Pseudoephedrine tablet</t>
        </is>
      </c>
      <c r="G68" s="78" t="inlineStr">
        <is>
          <t>Chloramphenicol ointment</t>
        </is>
      </c>
      <c r="H68" s="78" t="inlineStr">
        <is>
          <t>Timolol eye drop</t>
        </is>
      </c>
      <c r="I68" s="62" t="inlineStr">
        <is>
          <t>2</t>
        </is>
      </c>
      <c r="J68" s="78" t="inlineStr">
        <is>
          <t>✅ คำตอบที่ถูกต้อง: ข้อ ข. Antazoline HCl + tetrahydrozoline HCl eye drop
🎯 ทำไมข้อนี้ถึงถูก: ผู้ป่วยมีอาการเยื่อบุตาอักเสบจากภูมิแพ้ (allergic conjunctivitis) ร่วมกับ allergic rhinitis โดยมีอาการคันตาและน้ำตาไหลชัดเจน การใช้ยาหยอดตาสูตรผสมระหว่างยาต้านฮิสตามีน (antazoline HCl) เพื่อลดอาการคัน และสารหดหลอดเลือด (tetrahydrozoline HCl decongestant) เพื่อลดการบวมแดงของเยื่อบุตา เป็นการรักษาเฉพาะที่ที่ออกฤทธิ์รวดเร็วและตรงจุดที่สุด
🔍 ข้ออื่นผิดเพราะอะไร:
• ข้อ ก.: Polymyxin B eye drop เป็นยาปฏิชีวนะใช้รักษาการติดเชื้อแบคทีเรียที่ตา ไม่ได้มีฤทธิ์บรรเทาอาการแพ้หรือคันตาจากภูมิแพ้
• ข้อ ค.: Pseudoephedrine tablet เป็น systemic decongestant ช่วยลดอาการคัดแน่นจมูก แต่ไม่สามารถบรรเทาอาการคันตาหรือน้ำตาไหลจากภูมิแพ้ได้อย่างมีประสิทธิภาพ
• ข้อ ง.: Chloramphenicol ointment เป็นยาปฏิชีวนะชนิดขี้ผึ้งป้ายตา ใช้รักษาการติดเชื้อแบคทีเรียที่ตาและทำให้ตาพร่ามัว ไม่ใช่ข้อบ่งใช้สำหรับ allergic conjunctivitis
• ข้อ จ.: Timolol eye drop เป็น non-selective beta blocker ใช้ลดความดันลูกตาในผู้ป่วยโรคต้อหิน (glaucoma) ไม่มีฤทธิ์ต้านภูมิแพ้</t>
        </is>
      </c>
      <c r="K68" s="62" t="inlineStr"/>
      <c r="L68" s="78" t="inlineStr">
        <is>
          <t>Allergic Rhinitis and Conjunctivitis</t>
        </is>
      </c>
      <c r="M68" s="62" t="inlineStr">
        <is>
          <t>Clinic</t>
        </is>
      </c>
      <c r="N68" s="78" t="inlineStr">
        <is>
          <t>[SOURCE: Pharma Plus เล่มม่วง 2 - ข้อสอบย้อนหลัง PLE-CC1 ปี 2564 วันที่ 1 ข้อ 58]</t>
        </is>
      </c>
      <c r="O68" s="62" t="inlineStr">
        <is>
          <t>ข้อสอบเก่า</t>
        </is>
      </c>
      <c r="P68" s="62" t="inlineStr">
        <is>
          <t>2564</t>
        </is>
      </c>
    </row>
    <row r="69" ht="24" customHeight="1" s="49">
      <c r="A69" s="62" t="n">
        <v>63</v>
      </c>
      <c r="B69" s="78" t="inlineStr">
        <is>
          <t>[กรณีศึกษา Allergic rhinitis]
เคสผู้ป่วย allergic rhinitis 2 วัน รบกวนชีวิตมาก (มีประวัติ allergic rhinitis 10 ปี)
คำถาม: ต่อมาคนไข้มีอาการจาม น้ำมูกไหล คัดจมูกมากกว่า 4 ครั้งต่อสัปดาห์ และมีอาการมากกว่า 4 วัน รบกวนชีวิตประจำวัน ควรใช้ยาอะไร ในการรักษาอันดับแรก</t>
        </is>
      </c>
      <c r="C69" s="62" t="inlineStr"/>
      <c r="D69" s="78" t="inlineStr">
        <is>
          <t>Cetirizine tablet</t>
        </is>
      </c>
      <c r="E69" s="78" t="inlineStr">
        <is>
          <t>Triamcinolone acetonide nasal spray</t>
        </is>
      </c>
      <c r="F69" s="78" t="inlineStr">
        <is>
          <t>Pseudoephedrine tablet</t>
        </is>
      </c>
      <c r="G69" s="78" t="inlineStr">
        <is>
          <t>Montelukast</t>
        </is>
      </c>
      <c r="H69" s="78" t="inlineStr">
        <is>
          <t>Oxymetazoline nasal spray</t>
        </is>
      </c>
      <c r="I69" s="62" t="inlineStr">
        <is>
          <t>2</t>
        </is>
      </c>
      <c r="J69" s="78" t="inlineStr">
        <is>
          <t>✅ คำตอบที่ถูกต้อง: ข้อ ข. Triamcinolone acetonide nasal spray
🎯 ทำไมข้อนี้ถึงถูก: ตามแนวทางเวชปฏิบัติ ARIA (Allergic Rhinitis and its Impact on Asthma) ผู้ป่วยที่มีอาการมากกว่า 4 วันต่อสัปดาห์ และนานกว่า 4 สัปดาห์ต่อเนื่อง (persistent AR) หรือมีอาการรบกวนชีวิตประจำวันและการนอนหลับ (moderate-to-severe AR) ยาทางเลือกแรกที่มีประสิทธิภาพสูงสุดในการลดการอักเสบและควบคุมทุกอาการทางจมูก (คัด จาม คัน น้ำมูกไหล) คือ Intranasal Corticosteroids (INCS) เช่น Triamcinolone acetonide nasal spray
🔍 ข้ออื่นผิดเพราะอะไร:
• ข้อ ก.: Cetirizine tablet เป็น second-generation oral antihistamine มีประสิทธิภาพดีในการลดอาการจาม คัน น้ำมูกไหล แต่มีประสิทธิภาพในการบรรเทาอาการคัดจมูก (nasal congestion) ด้อยกว่า INCS มาก จึงไม่ใช่ first-line สำหรับ moderate-to-severe persistent AR
• ข้อ ค.: Pseudoephedrine tablet บรรเทาได้เฉพาะอาการคัดจมูกชั่วคราว ไม่มีฤทธิ์ลดการอักเสบเรื้อรัง และมีผลข้างเคียงต่อระบบหัวใจและหลอดเลือด
• ข้อ ง.: Montelukast เป็น leukotriene receptor antagonist มีประสิทธิภาพโดยรวมด้อยกว่า INCS และ FDA มีคำเตือนเรื่อง neuropsychiatric adverse events แนะนำเป็นทางเลือกเสริมเมื่อมีโรคหืดร่วมด้วย
• ข้อ จ.: Oxymetazoline nasal spray เป็น topical decongestant ออกฤทธิ์เร็ว แต่ห้ามใช้ติดต่อกันเกิน 3-5 วันเนื่องจากเสี่ยงต่อการเกิด rebound congestion (rhinitis medicamentosa)</t>
        </is>
      </c>
      <c r="K69" s="62" t="inlineStr"/>
      <c r="L69" s="78" t="inlineStr">
        <is>
          <t>Allergic Rhinitis</t>
        </is>
      </c>
      <c r="M69" s="62" t="inlineStr">
        <is>
          <t>Clinic</t>
        </is>
      </c>
      <c r="N69" s="78" t="inlineStr">
        <is>
          <t>[SOURCE: Pharma Plus เล่มม่วง 2 - ข้อสอบย้อนหลัง PLE-CC1 ปี 2564 วันที่ 1 ข้อ 59]</t>
        </is>
      </c>
      <c r="O69" s="62" t="inlineStr">
        <is>
          <t>ข้อสอบเก่า</t>
        </is>
      </c>
      <c r="P69" s="62" t="inlineStr">
        <is>
          <t>2564</t>
        </is>
      </c>
    </row>
    <row r="70" ht="24" customHeight="1" s="49">
      <c r="A70" s="62" t="n">
        <v>64</v>
      </c>
      <c r="B70" s="78" t="inlineStr">
        <is>
          <t>[กรณีศึกษา Allergic rhinitis]
แพทย์สั่งใช้ยา triamcinolone nasal spray, cetirizine, pseudoephedrine nasal drop, montelukast, NSS
คำถาม: คนไข้ใช้ยา pseudoephedrine nasal drop ติดต่อกันนานเกิน 10 วัน จะเกิดผลข้างเคียงอะไร</t>
        </is>
      </c>
      <c r="C70" s="62" t="inlineStr"/>
      <c r="D70" s="78" t="inlineStr">
        <is>
          <t>คัดจมูกมาก หายใจไม่ออก</t>
        </is>
      </c>
      <c r="E70" s="78" t="inlineStr">
        <is>
          <t>GI bleeding</t>
        </is>
      </c>
      <c r="F70" s="78" t="inlineStr">
        <is>
          <t>insomnia</t>
        </is>
      </c>
      <c r="G70" s="78" t="inlineStr">
        <is>
          <t>เลือด กำเดาไหล</t>
        </is>
      </c>
      <c r="H70" s="78" t="inlineStr">
        <is>
          <t>ฝ้าขาว</t>
        </is>
      </c>
      <c r="I70" s="62" t="inlineStr">
        <is>
          <t>1</t>
        </is>
      </c>
      <c r="J70" s="78" t="inlineStr">
        <is>
          <t>✅ คำตอบที่ถูกต้อง: ข้อ ก. คัดจมูกมาก หายใจไม่ออก
🎯 ทำไมข้อนี้ถึงถูก: การใช้ยาหยอดหรือพ่นจมูกกลุ่มลดอาการคัดจมูกเฉพาะที่ (topical nasal decongestants เช่น oxymetazoline, ephedrine/pseudoephedrine drop) ติดต่อกันเกิน 3-5 วัน จะทำให้เกิดการปรับลดของตัวรับแอลฟา (downregulation of alpha-adrenergic receptors) ส่งผลให้เกิดภาวะเยื่อบุจมูกบวมตีบตันสะท้อนกลับอย่างรุนแรง เรียกว่า rhinitis medicamentosa หรือ rebound nasal congestion ทำให้ผู้ป่วยมีอาการคัดจมูกมาก หายใจไม่ออก และติดการใช้ยา
🔍 ข้ออื่นผิดเพราะอะไร:
• ข้อ ข.: GI bleeding เป็นผลข้างเคียงของยากลุ่ม NSAIDs หรือ systemic corticosteroids ไม่เกี่ยวข้องกับการหยอดยาพ่นจมูก decongestant
• ข้อ ค.: insomnia เป็นผลข้างเคียงจากการกระตุ้นระบบประสาทส่วนกลางของ systemic decongestant ชนิดรับประทาน แต่สำหรับ topical nasal drop อาการเด่นชัดที่สุดจากการใช้ต่อเนื่องเกิน 10 วันคือ rebound congestion
• ข้อ ง.: เลือดกำเดาไหล (epistaxis) มักสัมพันธ์กับเทคนิคการพ่นยา intranasal corticosteroids ที่หัวพ่นพุ่งเข้าหาผนังกั้นช่องจมูก (nasal septum)
• ข้อ จ.: ฝ้าขาว (oral candidiasis) เป็นผลข้างเคียงจากการใช้ inhaled corticosteroids ในโรคหืดโดยไม่บ้วนปาก ไม่เกี่ยวกับ topical decongestants</t>
        </is>
      </c>
      <c r="K70" s="62" t="inlineStr"/>
      <c r="L70" s="78" t="inlineStr">
        <is>
          <t>Allergic Rhinitis</t>
        </is>
      </c>
      <c r="M70" s="62" t="inlineStr">
        <is>
          <t>Clinic</t>
        </is>
      </c>
      <c r="N70" s="78" t="inlineStr">
        <is>
          <t>[SOURCE: Pharma Plus เล่มม่วง 2 - ข้อสอบย้อนหลัง PLE-CC1 ปี 2564 วันที่ 1 ข้อ 60]</t>
        </is>
      </c>
      <c r="O70" s="62" t="inlineStr">
        <is>
          <t>ข้อสอบเก่า</t>
        </is>
      </c>
      <c r="P70" s="62" t="inlineStr">
        <is>
          <t>2564</t>
        </is>
      </c>
    </row>
    <row r="71" ht="24" customHeight="1" s="49">
      <c r="A71" s="62" t="n">
        <v>65</v>
      </c>
      <c r="B71" s="78" t="inlineStr">
        <is>
          <t>[กรณีศึกษา Allergic rhinitis]
แพทย์สั่งใช้ยา triamcinolone nasal spray, cetirizine, pseudoephedrine nasal drop, montelukast, NSS
คำถาม: คนไข้ใช้ยา แล้วเลือดกำเดาไหลน่าจะมาจากยาอะไร</t>
        </is>
      </c>
      <c r="C71" s="62" t="inlineStr"/>
      <c r="D71" s="78" t="inlineStr">
        <is>
          <t>Cetirizine tablet</t>
        </is>
      </c>
      <c r="E71" s="78" t="inlineStr">
        <is>
          <t>Triamcinolone acetonide nasal spray</t>
        </is>
      </c>
      <c r="F71" s="78" t="inlineStr">
        <is>
          <t>Pseudoephedrine nasal drop</t>
        </is>
      </c>
      <c r="G71" s="78" t="inlineStr">
        <is>
          <t>Naphazoline nasal spray</t>
        </is>
      </c>
      <c r="H71" s="78" t="inlineStr">
        <is>
          <t>Xylometazoline nasal drop</t>
        </is>
      </c>
      <c r="I71" s="62" t="inlineStr">
        <is>
          <t>2</t>
        </is>
      </c>
      <c r="J71" s="78" t="inlineStr">
        <is>
          <t>✅ คำตอบที่ถูกต้อง: ข้อ ข. Triamcinolone acetonide nasal spray
🎯 ทำไมข้อนี้ถึงถูก: เลือดกำเดาไหล (epistaxis) และการระคายเคืองเยื่อบุโพรงจมูกเป็นอาการไม่พึงประสงค์เฉพาะที่ที่พบบ่อยที่สุดของ Intranasal Corticosteroids (INCS) เช่น Triamcinolone acetonide nasal spray ซึ่งมักเกิดจากการที่เยื่อบุจมูกแห้งบางลง หรือการฉีดพ่นยาสเปรย์ชี้ตรงเข้าหาผนังกั้นช่องจมูก (nasal septum) โดยตรง
🔍 ข้ออื่นผิดเพราะอะไร:
• ข้อ ก.: Cetirizine tablet เป็นยารับประทานต้านฮิสตามีน อาการไม่พึงประสงค์หลักคือง่วงนอน ปากแห้งคอแห้ง ไม่ได้ทำให้เกิดเลือดกำเดาไหลเฉพาะที่ในโพรงจมูก
• ข้อ ค.: Pseudoephedrine nasal drop ผลข้างเคียงหลักจากการใช้ระยะสั้นคือแสบจมูก และหากใช้ยาวนานทำให้เกิด rebound congestion ไม่ใช่สาเหตุหลักของ epistaxis เหมือน INCS
• ข้อ ง.: Naphazoline nasal spray ไม่ได้อยู่ในรายการยาที่แพทย์สั่งให้ผู้ป่วยรายนี้ และผลข้างเคียงหลักคือ rebound congestion
• ข้อ จ.: Xylometazoline nasal drop ไม่ได้อยู่ในรายการยาที่ผู้ป่วยได้รับ และอาการเด่นคือ rebound congestion เช่นเดียวกัน</t>
        </is>
      </c>
      <c r="K71" s="62" t="inlineStr"/>
      <c r="L71" s="78" t="inlineStr">
        <is>
          <t>Allergic Rhinitis</t>
        </is>
      </c>
      <c r="M71" s="62" t="inlineStr">
        <is>
          <t>Clinic</t>
        </is>
      </c>
      <c r="N71" s="78" t="inlineStr">
        <is>
          <t>[SOURCE: Pharma Plus เล่มม่วง 2 - ข้อสอบย้อนหลัง PLE-CC1 ปี 2564 วันที่ 1 ข้อ 61]</t>
        </is>
      </c>
      <c r="O71" s="62" t="inlineStr">
        <is>
          <t>ข้อสอบเก่า</t>
        </is>
      </c>
      <c r="P71" s="62" t="inlineStr">
        <is>
          <t>2564</t>
        </is>
      </c>
    </row>
    <row r="72" ht="28" customHeight="1" s="49">
      <c r="A72" s="62" t="n">
        <v>66</v>
      </c>
      <c r="B72" s="78" t="inlineStr">
        <is>
          <t>[กรณีศึกษา]
ชายอายุ 37 ปี มาร้านยา มีอาการน้ำมูกไหล สีใส จาม ระคายเคือง คันตา เจ็บคอ หลังจากนั้น 6 ชม มีอาการคัดจมูกตามมา อาการเหล่านี้รบกวนการนอนหลับตอนกลางคืน ทำให้ง่วงนอนตอนกลางวัน ไม่สะดวกไปพบแพทย์ที่ รพ. เภสัชกรประเมินว่าผู้ป่วยเป็น allergic rhinitis
คำถาม: ข้อใดไม่ใช่ pathology ของ allergic rhinitis</t>
        </is>
      </c>
      <c r="C72" s="78" t="inlineStr"/>
      <c r="D72" s="78" t="inlineStr">
        <is>
          <t>มีกลไกผ่าน IgE</t>
        </is>
      </c>
      <c r="E72" s="78" t="inlineStr">
        <is>
          <t>อาการระยะ early คือ จาม น้ำมูกไหล</t>
        </is>
      </c>
      <c r="F72" s="78" t="inlineStr">
        <is>
          <t>อาการระยะ late คือ คัดจมูกที่เกิด 6 ชม. ตามมา</t>
        </is>
      </c>
      <c r="G72" s="78" t="inlineStr">
        <is>
          <t>4 อาการหลักของ AR คือ คันเคืองตา น้ำตาไหล หายใจลำบาก น้ำมูกเขียว</t>
        </is>
      </c>
      <c r="H72" s="78" t="inlineStr">
        <is>
          <t>Early stage คือ allergen จับกับ IgE บน mast cell ทำให้ mast cell แตกและปล่อยสาร histamine ออกมา</t>
        </is>
      </c>
      <c r="I72" s="62" t="inlineStr">
        <is>
          <t>4</t>
        </is>
      </c>
      <c r="J72" s="78" t="inlineStr">
        <is>
          <t>✅ คำตอบที่ถูกต้อง: ข้อ ง. 4 อาการหลักของ AR คือ คันเคืองตา น้ำตาไหล หายใจลำบาก น้ำมูกเขียว
🎯 ทำไมข้อนี้ถึงถูก:
4 อาการหลักของ allergic rhinitis คือ จาม (sneezing), คันจมูก (rhinorrhea/nasal itching), น้ำมูกใส (clear rhinorrhea), และคัดจมูก (nasal congestion) ไม่ใช่น้ำมูกเขียวและหายใจลำบาก ซึ่งน้ำมูกข้นเขียวบ่งชี้ถึง bacterial rhinosinusitis มากกว่า
🔍 ข้ออื่นผิดเพราะอะไร:
• • ข้อ ก.: ถูกต้องตามพยาธิสรีรวิทยา เพราะ allergic rhinitis เป็น Type I hypersensitivity mediated by IgE antibodies
• ข้อ ข.: ถูกต้อง อาการระยะ early phase (เกิดภายในไม่กี่นาที) เด่นด้วย sneezing, itching, และ watery rhinorrhea จาก histamine
• ข้อ ค.: ถูกต้อง อาการระยะ late phase (เกิดหลังสัมผัส 4-8 ชั่วโมง) เด่นด้วย nasal congestion จากการหลั่ง leukotrienes และการสะสมของ eosinophils
• ข้อ จ.: ถูกต้อง กลไก early phase เกิดจาก allergen เข้าจับกับ specific IgE บนผิว mast cell กระตุ้น mast cell degranulation และหลั่ง histamine</t>
        </is>
      </c>
      <c r="K72" s="78" t="inlineStr">
        <is>
          <t>Allergic Rhinitis</t>
        </is>
      </c>
      <c r="L72" s="78" t="inlineStr">
        <is>
          <t>Pathophysiology and hallmark symptoms of allergic rhinitis</t>
        </is>
      </c>
      <c r="M72" s="62" t="inlineStr">
        <is>
          <t>ปานกลาง</t>
        </is>
      </c>
      <c r="N72" s="62" t="inlineStr">
        <is>
          <t>ข้อสอบเก่า</t>
        </is>
      </c>
      <c r="O72" s="78" t="inlineStr">
        <is>
          <t>[SOURCE: Pharma Plus เล่มม่วง 2 - ข้อสอบย้อนหลัง PLE-CC1 ปี 2565 ข้อ 23]</t>
        </is>
      </c>
      <c r="P72" s="62" t="n">
        <v>2565</v>
      </c>
    </row>
    <row r="73" ht="28" customHeight="1" s="49">
      <c r="A73" s="62" t="n">
        <v>67</v>
      </c>
      <c r="B73" s="78" t="inlineStr">
        <is>
          <t>[กรณีศึกษา]
ชายอายุ 37 ปี มาร้านยา มีอาการน้ำมูกไหล สีใส จาม ระคายเคือง คันตา เจ็บคอ หลังจากนั้น 6 ชม มีอาการคัดจมูกตามมา อาการเหล่านี้รบกวนการนอนหลับตอนกลางคืน ทำให้ง่วงนอนตอนกลางวัน ไม่สะดวกไปพบแพทย์ที่ รพ. เภสัชกรประเมินว่าผู้ป่วยเป็น allergic rhinitis
คำถาม: ข้อใดคือความรุนแรงของโรคตาม ARIA guideline</t>
        </is>
      </c>
      <c r="C73" s="78" t="inlineStr"/>
      <c r="D73" s="78" t="inlineStr">
        <is>
          <t>Mild</t>
        </is>
      </c>
      <c r="E73" s="78" t="inlineStr">
        <is>
          <t>Normal</t>
        </is>
      </c>
      <c r="F73" s="78" t="inlineStr">
        <is>
          <t>Moderate to severe</t>
        </is>
      </c>
      <c r="G73" s="78" t="inlineStr">
        <is>
          <t>Intermittent symptom</t>
        </is>
      </c>
      <c r="H73" s="78" t="inlineStr">
        <is>
          <t>ไม่สามารถระบุให้แน่ชัดได้</t>
        </is>
      </c>
      <c r="I73" s="62" t="inlineStr">
        <is>
          <t>3</t>
        </is>
      </c>
      <c r="J73" s="78" t="inlineStr">
        <is>
          <t>✅ คำตอบที่ถูกต้อง: ข้อ ค. Moderate to severe
🎯 ทำไมข้อนี้ถึงถูก:
ตาม ARIA guideline จัดระดับความรุนแรงเป็น moderate to severe เมื่อมีข้อใดข้อหนึ่งต่อไปนี้: รบกวนการนอนหลับ (sleep disturbance), รบกวนการทำกิจกรรมประจำวันหรือการเรียนการทำงาน (impairment of daily activities/work), หรือมี troublesome symptoms ซึ่งผู้ป่วยรายนี้มีอาการรบกวนการนอนหลับตอนกลางคืนและง่วงนอนตอนกลางวันชัดเจน
🔍 ข้ออื่นผิดเพราะอะไร:
• • ข้อ ก.: Mild ตาม ARIA guideline หมายถึงไม่มีผลกระทบต่อการนอนหลับ กิจวัตรประจำวัน การทำงานหรือการเรียนเลย
• ข้อ ข.: Normal ไม่ใช่คำจำแนกระดับความรุนแรงตาม ARIA guideline
• ข้อ ง.: Intermittent เป็นการจำแนกตามความถี่/ระยะเวลาของการเกิดโรค (น้อยกว่า 4 วันต่อสัปดาห์ หรือน้อยกว่า 4 สัปดาห์ติดต่อกัน) ไม่ใช่ระดับความรุนแรง (severity)
• ข้อ จ.: สามารถระบุความรุนแรงได้อย่างชัดเจนจากผลกระทบต่อการนอนหลับ</t>
        </is>
      </c>
      <c r="K73" s="78" t="inlineStr">
        <is>
          <t>Allergic Rhinitis</t>
        </is>
      </c>
      <c r="L73" s="78" t="inlineStr">
        <is>
          <t>ARIA classification of allergic rhinitis severity</t>
        </is>
      </c>
      <c r="M73" s="62" t="inlineStr">
        <is>
          <t>ยาก</t>
        </is>
      </c>
      <c r="N73" s="62" t="inlineStr">
        <is>
          <t>ข้อสอบเก่า</t>
        </is>
      </c>
      <c r="O73" s="78" t="inlineStr">
        <is>
          <t>[SOURCE: Pharma Plus เล่มม่วง 2 - ข้อสอบย้อนหลัง PLE-CC1 ปี 2565 ข้อ 24]</t>
        </is>
      </c>
      <c r="P73" s="62" t="n">
        <v>2565</v>
      </c>
    </row>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R6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t="inlineStr">
        <is>
          <t>1</t>
        </is>
      </c>
      <c r="B3"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ยาคุมกำเนิดรับประทานขณะให้นมบุตร คือ</t>
        </is>
      </c>
      <c r="C3" t="inlineStr">
        <is>
          <t>[NONE]</t>
        </is>
      </c>
      <c r="D3" t="inlineStr">
        <is>
          <t>Lynestrenol</t>
        </is>
      </c>
      <c r="E3" t="inlineStr">
        <is>
          <t>Levonorgestrel</t>
        </is>
      </c>
      <c r="F3" t="inlineStr">
        <is>
          <t>Ethinyl estradiol + levonorgestrel</t>
        </is>
      </c>
      <c r="G3" t="inlineStr">
        <is>
          <t>Ethinyl estradiol + desogestrel</t>
        </is>
      </c>
      <c r="H3" t="inlineStr">
        <is>
          <t>Ethinyl estradiol + gestodene</t>
        </is>
      </c>
      <c r="I3" t="inlineStr">
        <is>
          <t>1</t>
        </is>
      </c>
      <c r="J3" t="inlineStr">
        <is>
          <t>✅ คำตอบที่ถูกต้อง: ข้อ ก. Lynestrenol
🎯 ทำไมข้อนี้ถึงถูก: Lynestrenol เป็น Progestin-only pill (POP หรือ minipill) ซึ่งไม่มีส่วนผสมของ estrogen จึงไม่รบกวนการหลั่งน้ำนมและไม่ส่งผลเสียต่อคุณภาพหรือปริมาณน้ำนมแม่ จึงเป็นยาคุมกำเนิดที่ปลอดภัยและแนะนำให้ใช้ในสตรีที่กำลังให้นมบุตร
🔍 ข้ออื่นผิดเพราะอะไร:
• ข้อ ข.: Levonorgestrel ในรูปแบบยาเดี่ยวเม็ดรับประทานส่วนใหญ่จัดจำหน่ายเป็นยาคุมฉุกเฉิน (Emergency Contraceptive) หรือชนิดฝัง/ห่วงอนามัย ไม่ใช่ยาเม็ดคุมกำเนิดรับประทานประจำวันแบบ POP ตัวหลักที่ใช้ในโจทย์นี้
• ข้อ ค.: Ethinyl estradiol + levonorgestrel เป็น Combined Oral Contraceptive (COC) มี estrogen ซึ่งมีฤทธิ์ยับยั้งการสร้างและการหลั่งน้ำนม (decrease breast milk production)
• ข้อ ง.: Ethinyl estradiol + desogestrel เป็น COC ฮอร์โมนรวม ซึ่ง estrogen จะลดปริมาณน้ำนมและผ่านสู่น้ำนมได้ ไม่แนะนำในสตรีให้นมบุตรช่วง 6 เดือนแรก
• ข้อ จ.: Ethinyl estradiol + gestodene เป็น COC ฮอร์โมนรวม มี estrogen ที่ขัดขวางการผลิตน้ำนมแม่เช่นเดียวกัน</t>
        </is>
      </c>
      <c r="K3" t="inlineStr">
        <is>
          <t>[NONE]</t>
        </is>
      </c>
      <c r="L3" t="inlineStr">
        <is>
          <t>Contraception</t>
        </is>
      </c>
      <c r="M3" t="inlineStr">
        <is>
          <t>Clinic</t>
        </is>
      </c>
      <c r="N3" t="inlineStr">
        <is>
          <t>Case ID: CASE_P2_GYN_C01 (สถานการณ์ที่ 1)</t>
        </is>
      </c>
    </row>
    <row r="4" ht="13.2" customHeight="1" s="49">
      <c r="A4" t="inlineStr">
        <is>
          <t>2</t>
        </is>
      </c>
      <c r="B4"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ต่อมาสตรีรายนี้ได้เปลี่ยนวิธีการคุมกำเนิดเป็นให้สามีใช้ถุงยางอนามัยและต้องการคุมกำเนิดฉุกเฉินเพราะถุงยางอนามัยขาด ซักประวัติเพิ่มเติมได้ข้อมูลดังนี้ มีเพศสัมพันธ์เมื่อ 3 วันที่ผ่านมา มีประจำเดือนเมื่อ 2 สัปดาห์ที่ผ่านมา รอบเดือน 30 + 2 วัน ไม่เคยใช้วิธีการคุมกำเนิดฉุกเฉินมาก่อน คำแนะนำการจ่ายยารับประทานยาคุมกำเนิดฉุกเฉินในข้อใดเหมาะสม</t>
        </is>
      </c>
      <c r="C4" t="inlineStr">
        <is>
          <t>[NONE]</t>
        </is>
      </c>
      <c r="D4" t="inlineStr">
        <is>
          <t>ไม่จำเป็นต้องคุมกำเนิดฉุกเฉิน เพราะช่วงเวลาที่มีเพศสัมพันธ์นั้นอยู่ในระยะปลอดภัย</t>
        </is>
      </c>
      <c r="E4" t="inlineStr">
        <is>
          <t>ให้ทดสอบการตั้งครรภ์ เพราะเลยระยะเวลาที่ยาคุมกำเนิดฉุกเฉินจะมีประสิทธิภาพ</t>
        </is>
      </c>
      <c r="F4" t="inlineStr">
        <is>
          <t>Ethinyl estradiol 2.5 mg วันละ 2 ครั้งเป็นเวลา 3 วัน</t>
        </is>
      </c>
      <c r="G4" t="inlineStr">
        <is>
          <t>Levonorgestrel 0.75 mg 2 เม็ด 2 ครั้งห่างกันไม่เกิน 12 ชม.</t>
        </is>
      </c>
      <c r="H4" t="inlineStr">
        <is>
          <t>ยาคุมที่มี ethinyl estradiol 50 mcg + levonorgestrel 0.25 mg 1 เม็ด 2 ครั้งห่างกันไม่เกิน 12 ชม.</t>
        </is>
      </c>
      <c r="I4" t="inlineStr">
        <is>
          <t>1</t>
        </is>
      </c>
      <c r="J4" t="inlineStr">
        <is>
          <t>✅ คำตอบที่ถูกต้อง: ข้อ ก. ไม่จำเป็นต้องคุมกำเนิดฉุกเฉิน เพราะช่วงเวลาที่มีเพศสัมพันธ์นั้นอยู่ในระยะปลอดภัย
🎯 ทำไมข้อนี้ถึงถูก: ตามหลักวิชาการข้อสอบระบุเฉลยฟรีเนื่องจากตัวเลือก ง พิมพ์ขนาดยาคลาดเคลื่อน (เขียน 2 เม็ด 2 ครั้ง) แต่หลักการมาตรฐานคือ Levonorgestrel 0.75 mg รับประทาน 1 เม็ดทันทีและอีก 1 เม็ดใน 12 ชม. หรือรับประทาน 1.5 mg (2 เม็ดพร้อมกัน) ครั้งเดียวภายใน 72-120 ชั่วโมงหลังมีเพศสัมพันธ์
🔍 ข้ออื่นผิดเพราะอะไร:
• ข้อ ข.: ไม่ถูกต้อง เพราะการมีเพศสัมพันธ์ผ่านมา 3 วัน (72 ชั่วโมง) ยังอยู่ในกรอบเวลาที่ Levonorgestrel มีประสิทธิภาพป้องกันการตั้งครรภ์ได้
• ข้อ ค.: Ethinyl estradiol 2.5 mg วันละ 2 ครั้งเป็นเวลา 3 วัน ไม่ใช่วิธีมาตรฐานของการคุมกำเนิดฉุกเฉินในปัจจุบันเนื่องจากอาการข้างเคียงคลื่นไส้อาเจียนรุนแรงมาก
• ข้อ ง.: สูตรมาตรฐานคือรับประทานครั้งละ 1 เม็ด (0.75 mg) ห่างกัน 12 ชม. หรือ 2 เม็ด (1.5 mg) ครั้งเดียว ไม่ใช่ 2 เม็ด 2 ครั้ง (ซึ่งจะกลายเป็น 3 mg เกินขนาด)
• ข้อ จ.: Yuzpe regimen ใช้ COC ขนาด 50 mcg EE + 0.25 mg LNG ครั้งละ 2 เม็ด ห่างกัน 12 ชม. ไม่ใช่ครั้งละ 1 เม็ด</t>
        </is>
      </c>
      <c r="K4" t="inlineStr">
        <is>
          <t>[NONE]</t>
        </is>
      </c>
      <c r="L4" t="inlineStr">
        <is>
          <t>Contraception</t>
        </is>
      </c>
      <c r="M4" t="inlineStr">
        <is>
          <t>Clinic</t>
        </is>
      </c>
      <c r="N4" t="inlineStr">
        <is>
          <t>Case ID: CASE_P2_GYN_C01 (สถานการณ์ที่ 1) | [RECONSTRUCTED: ต้นฉบับระบุรอบเดือนปกติ 30 บวกลบ 2 วัน มีเพศสัมพันธ์เมื่อ 3 วันก่อน และมีประจำเดือนครั้งล่าสุดเมื่อ 2 สัปดาห์ก่อน (Day 14-17) ซึ่งอยู่ในช่วงการตกไข่ ไม่ใช่ระยะปลอดภัย การใช้ยาคุมฉุกเฉิน Levonorgestrel 0.75 mg 1 เม็ดทุก 12 ชม. หรือ 1.5 mg เม็ดเดียวจึงจำเป็น]</t>
        </is>
      </c>
    </row>
    <row r="5" ht="13.2" customHeight="1" s="49">
      <c r="A5" t="inlineStr">
        <is>
          <t>3</t>
        </is>
      </c>
      <c r="B5"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ใช้ยาคุมที่มี ethinyl estradiol ไม่มีปัญหาในการเกิดปฏิกิริยาระหว่างยากรณีใดบ้าง</t>
        </is>
      </c>
      <c r="C5" t="inlineStr">
        <is>
          <t>[NONE]</t>
        </is>
      </c>
      <c r="D5" t="inlineStr">
        <is>
          <t>ในผู้ป่วยวัณโรคที่ใช้ rifampin อย่างต่อเนื่อง</t>
        </is>
      </c>
      <c r="E5" t="inlineStr">
        <is>
          <t>ในผู้ป่วยที่ได้รับยา corticosteroid เป็นเวลาหลายเดือน</t>
        </is>
      </c>
      <c r="F5" t="inlineStr">
        <is>
          <t>ในผู้ป่วยที่ได้รับยา barbiturate อย่างต่อเนื่อง</t>
        </is>
      </c>
      <c r="G5" t="inlineStr">
        <is>
          <t>ในผู้ป่วยที่ใช้ยา phenytoin ป้องกันการชัก</t>
        </is>
      </c>
      <c r="H5" t="inlineStr">
        <is>
          <t>ในผู้ป่วยที่ได้รับยา aspirin อย่างต่อเนื่อง</t>
        </is>
      </c>
      <c r="I5" t="inlineStr">
        <is>
          <t>5</t>
        </is>
      </c>
      <c r="J5" t="inlineStr">
        <is>
          <t>✅ คำตอบที่ถูกต้อง: ข้อ จ. ในผู้ป่วยที่ได้รับยา aspirin อย่างต่อเนื่อง
🎯 ทำไมข้อนี้ถึงถูก: Aspirin ไม่ได้เป็น hepatic cytochrome P450 enzyme inducer และไม่มีผลต่อการดูดซึมหรือการกำจัดของ ethinyl estradiol จึงไม่มีปัญหา drug interaction ที่ส่งผลต่อระดับยาคุมกำเนิด
🔍 ข้ออื่นผิดเพราะอะไร:
• ข้อ ก.: Rifampin เป็น potent CYP3A4 inducer ที่รุนแรงมาก เร่งการสลายของ estrogen และ progestin ส่งผลให้ระดับยาคุมลดลงจนเสี่ยงต่อการล้มเหลวในการคุมกำเนิด
• ข้อ ข.: Estrogen ยับยั้งเมแทบอลิซึมของ corticosteroids ส่งผลให้ระดับ corticosteroid ในกระแสเลือดเพิ่มขึ้นและเสี่ยงต่อ systemic adverse effects
• ข้อ ค.: Barbiturate (เช่น phenobarbital) เป็น hepatic enzyme inducer เร่งการทำลาย ethinyl estradiol ทำให้ระดับฮอร์โมนลดลงอย่างมีนัยสำคัญ
• ข้อ ง.: Phenytoin เป็น strong CYP enzyme inducer ลดระดับ ethinyl estradiol ในเลือด ทำให้ประสิทธิภาพการคุมกำเนิดลดลงอย่างชัดเจน</t>
        </is>
      </c>
      <c r="K5" t="inlineStr">
        <is>
          <t>[NONE]</t>
        </is>
      </c>
      <c r="L5" t="inlineStr">
        <is>
          <t>Contraception</t>
        </is>
      </c>
      <c r="M5" t="inlineStr">
        <is>
          <t>Clinic</t>
        </is>
      </c>
      <c r="N5" t="inlineStr">
        <is>
          <t>Case ID: CASE_P2_GYN_C01 (สถานการณ์ที่ 1)</t>
        </is>
      </c>
    </row>
    <row r="6" ht="13.2" customHeight="1" s="49">
      <c r="A6" t="inlineStr">
        <is>
          <t>4</t>
        </is>
      </c>
      <c r="B6"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ข้อใดไม่ถูกต้องเกี่ยวกับ ethinyl estradiol + levonorgestrel</t>
        </is>
      </c>
      <c r="C6" t="inlineStr">
        <is>
          <t>[NONE]</t>
        </is>
      </c>
      <c r="D6" t="inlineStr">
        <is>
          <t>Ethinyl estradiol เป็นยาในกลุ่ม estrogen</t>
        </is>
      </c>
      <c r="E6" t="inlineStr">
        <is>
          <t>Levonorgestrel เป็นยาในกลุ่ม progestins</t>
        </is>
      </c>
      <c r="F6" t="inlineStr">
        <is>
          <t>การให้ ethinyl estradiol 0.03 mg + levonorgestrel 0.15 mg ในทุกเม็ดของการให้แบบ biphasic combination โดยมียา 2 ชนิดในแผง</t>
        </is>
      </c>
      <c r="G6" t="inlineStr">
        <is>
          <t>Levonorgestrel อาจใช้เป็นยาเดี่ยวสำหรับการคุมกำเนิดโดยไม่ต้องใช้ร่วมกับ ethinyl estradiol</t>
        </is>
      </c>
      <c r="H6" t="inlineStr">
        <is>
          <t>Levonorgestrel เป็น isomer หนึ่งของ norgestrel</t>
        </is>
      </c>
      <c r="I6" t="inlineStr">
        <is>
          <t>3</t>
        </is>
      </c>
      <c r="J6" t="inlineStr">
        <is>
          <t>✅ คำตอบที่ถูกต้อง: ข้อ ค. การให้ ethinyl estradiol 0.03 mg + levonorgestrel 0.15 mg ในทุกเม็ดของการให้แบบ biphasic combination โดยมียา 2 ชนิดในแผง
🎯 ทำไมข้อนี้ถึงถูก: ยาคุมที่มี ethinyl estradiol 0.03 mg ร่วมกับ levonorgestrel 0.15 mg ในปริมาณคงที่เท่ากันทุกเม็ดในแผง จัดเป็น monophasic combination oral contraceptive ไม่ใช่ biphasic
🔍 ข้ออื่นผิดเพราะอะไร:
• ข้อ ก.: Ethinyl estradiol เป็น synthetic estrogen ที่นิยมใช้แพร่หลายที่สุดในยาเม็ดคุมกำเนิด
• ข้อ ข.: Levonorgestrel เป็น synthetic progestin รุ่นที่ 2 (second-generation progestin)
• ข้อ ง.: Levonorgestrel สามารถใช้เป็นยาเดี่ยวได้ ทั้งในยาคุมฉุกเฉิน (emergency pill), ยาฝังคุมกำเนิด (implant), และห่วงอนามัย (IUD)
• ข้อ จ.: Levonorgestrel เป็น D-enantiomer ที่มีฤทธิ์ทางชีวภาพของ racemic norgestrel</t>
        </is>
      </c>
      <c r="K6" t="inlineStr">
        <is>
          <t>[NONE]</t>
        </is>
      </c>
      <c r="L6" t="inlineStr">
        <is>
          <t>Contraception</t>
        </is>
      </c>
      <c r="M6" t="inlineStr">
        <is>
          <t>Product</t>
        </is>
      </c>
      <c r="N6" t="inlineStr">
        <is>
          <t>Case ID: CASE_P2_GYN_C01 (สถานการณ์ที่ 1)</t>
        </is>
      </c>
    </row>
    <row r="7" ht="13.2" customHeight="1" s="49">
      <c r="A7" t="inlineStr">
        <is>
          <t>5</t>
        </is>
      </c>
      <c r="B7"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ข้อใดผิดเกี่ยวกับยาคุมกำเนิด 2 ชนิดนี้
- Lynestrenol
- Norethindrone</t>
        </is>
      </c>
      <c r="C7" t="inlineStr">
        <is>
          <t>[NONE]</t>
        </is>
      </c>
      <c r="D7" t="inlineStr">
        <is>
          <t>Lynestrenol เป็นยาในกลุ่ม estrogen</t>
        </is>
      </c>
      <c r="E7" t="inlineStr">
        <is>
          <t>Norethindrone เป็นยาในกลุ่ม progestins</t>
        </is>
      </c>
      <c r="F7" t="inlineStr">
        <is>
          <t>Norethindrone มีผล androgenic effect เพราะมีโครงสร้างคล้ายกับ testosterone</t>
        </is>
      </c>
      <c r="G7" t="inlineStr">
        <is>
          <t>Lynestrenol มีผล androgenic effect ต่ำกว่า norethindrone</t>
        </is>
      </c>
      <c r="H7" t="inlineStr">
        <is>
          <t>หมู่ -C≡CH ในโครงสร้างยาทั้ง 2 ชนิดนี้จะขัดขวางการเกิด oxidation ของหมู่ -OH ไปเป็น ketone</t>
        </is>
      </c>
      <c r="I7" t="inlineStr">
        <is>
          <t>1</t>
        </is>
      </c>
      <c r="J7" t="inlineStr">
        <is>
          <t>✅ คำตอบที่ถูกต้อง: ข้อ ก. Lynestrenol เป็นยาในกลุ่ม estrogen
🎯 ทำไมข้อนี้ถึงถูก: Lynestrenol เป็นยาในกลุ่ม synthetic progestin (prodrug ของ norethindrone) ไม่ใช่ยาในกลุ่ม estrogen
🔍 ข้ออื่นผิดเพราะอะไร:
• ข้อ ข.: Norethindrone (norethisterone) จัดเป็นยาในกลุ่ม progestin (19-nortestosterone derivative)
• ข้อ ค.: Norethindrone มีโครงสร้างเคมีดัดแปลงมาจาก 19-nortestosterone จึงยังคงมี residual androgenic effect หลงเหลืออยู่
• ข้อ ง.: Lynestrenol มี androgenic activity ต่ำกว่า parent compound เนื่องจากต้องผ่านการเปลี่ยนเป็น norethindrone ก่อน
• ข้อ จ.: หมู่ ethynyl (-C≡CH) ที่ตำแหน่ง C-17 alpha ช่วยขัดขวาง steric hindrance ต่อ enzymatic oxidation ของ 17-beta OH ทำให้ยาคงตัวและมี oral bioavailability สูง</t>
        </is>
      </c>
      <c r="K7" t="inlineStr">
        <is>
          <t>[NONE]</t>
        </is>
      </c>
      <c r="L7" t="inlineStr">
        <is>
          <t>Medicinal Chemistry</t>
        </is>
      </c>
      <c r="M7" t="inlineStr">
        <is>
          <t>Product</t>
        </is>
      </c>
      <c r="N7" t="inlineStr">
        <is>
          <t>Case ID: CASE_P2_GYN_C01 (สถานการณ์ที่ 1)</t>
        </is>
      </c>
    </row>
    <row r="8" ht="13.2" customHeight="1" s="49">
      <c r="A8" t="inlineStr">
        <is>
          <t>6</t>
        </is>
      </c>
      <c r="B8" t="inlineStr">
        <is>
          <t>คำแนะนำของการใช้ยาคุมกำเนิดฉุกเฉินข้อใดถูกต้อง
Rx. Levonorgestrel 0.75 mg/tab จำนวน 2 กล่อง</t>
        </is>
      </c>
      <c r="C8" t="inlineStr">
        <is>
          <t>[NONE]</t>
        </is>
      </c>
      <c r="D8" t="inlineStr">
        <is>
          <t>กินครั้งเดียว 2 เม็ด</t>
        </is>
      </c>
      <c r="E8" t="inlineStr">
        <is>
          <t>กินเม็ดแรก 1 ชม. เม็ดที่ 2 ภายใน 48 ชม.</t>
        </is>
      </c>
      <c r="F8" t="inlineStr">
        <is>
          <t>กิน 1 เม็ดแรก ภายใน 72 ชม. เม็ดที่ 2 ภายใน 12 ชม.</t>
        </is>
      </c>
      <c r="G8" t="inlineStr">
        <is>
          <t>กิน 1 เม็ดแรก ภายใน 72 ชม. เม็ดที่ 2 ภายใน 24 ชม.</t>
        </is>
      </c>
      <c r="H8" t="inlineStr">
        <is>
          <t>กินไม่เกินเดือนละ 4 กล่อง</t>
        </is>
      </c>
      <c r="I8" t="inlineStr">
        <is>
          <t>1</t>
        </is>
      </c>
      <c r="J8" t="inlineStr">
        <is>
          <t>✅ คำตอบที่ถูกต้อง: ข้อ ก. กินครั้งเดียว 2 เม็ด
🎯 ทำไมข้อนี้ถึงถูก: Levonorgestrel 0.75 mg สามารถรับประทาน 2 เม็ด (1.5 mg) พร้อมกันในครั้งเดียวได้ทันทีภายใน 72 ชั่วโมงหลังมีเพศสัมพันธ์ ซึ่งให้ประสิทธิภาพเท่าเทียมกับการแบ่งรับประทาน 2 ครั้งและเพิ่ม compliance
🔍 ข้ออื่นผิดเพราะอะไร:
• ข้อ ข.: การรอรับประทานเม็ดที่สองภายใน 48 ชั่วโมงนานเกินไปและผิดหลักการมาตรฐานของการบริหารยา
• ข้อ ค.: การรับประทาน 1 เม็ดแรกภายใน 72 ชม. และเม็ดที่ 2 ภายใน 12 ชม. ถัดมาเป็นวิธีดั้งเดิมที่ถูกต้องเช่นกัน (เฉลยรับทั้ง ก และ ค)
• ข้อ ง.: การเว้นระยะห่างถึง 24 ชั่วโมงระหว่างเม็ดที่ 1 และ 2 ไม่ตรงตาม pharmacokinetic profile ของยา
• ข้อ จ.: ยาคุมฉุกเฉินไม่ควรรับประทานเป็นประจำ และไม่มีข้อแนะนำให้รับประทานถึงเดือนละ 4 กล่องเนื่องจากไม่ใช่การคุมกำเนิดแบบถาวรและเสี่ยงต่อเลือดออกผิดปกติ</t>
        </is>
      </c>
      <c r="K8" t="inlineStr">
        <is>
          <t>[NONE]</t>
        </is>
      </c>
      <c r="L8" t="inlineStr">
        <is>
          <t>Contraception</t>
        </is>
      </c>
      <c r="M8" t="inlineStr">
        <is>
          <t>Clinic</t>
        </is>
      </c>
      <c r="N8" t="inlineStr">
        <is>
          <t>[RECONSTRUCTED: ตามแนวทางเวชปฏิบัติปัจจุบัน ทั้งวิธีรับประทาน 2 เม็ดครั้งเดียว หรือรับประทาน 1 เม็ดทันทีแล้วตามด้วย 1 เม็ดใน 12 ชม. ได้รับการยอมรับทั้งคู่ เฉลยสภาฯ รับ ก หรือ ค]</t>
        </is>
      </c>
    </row>
    <row r="9" ht="13.2" customHeight="1" s="49">
      <c r="A9" t="inlineStr">
        <is>
          <t>7</t>
        </is>
      </c>
      <c r="B9" t="inlineStr">
        <is>
          <t>ฮอร์โมนคุมกำเนิดไม่ใช้ในการรักษาอะไร</t>
        </is>
      </c>
      <c r="C9" t="inlineStr">
        <is>
          <t>[NONE]</t>
        </is>
      </c>
      <c r="D9" t="inlineStr">
        <is>
          <t>สิว</t>
        </is>
      </c>
      <c r="E9" t="inlineStr">
        <is>
          <t>ประจำเดือนมามากผิดปกติ</t>
        </is>
      </c>
      <c r="F9" t="inlineStr">
        <is>
          <t>ฝ้า</t>
        </is>
      </c>
      <c r="G9" t="inlineStr">
        <is>
          <t>ประจำเดือนมากระปิดกระปอย</t>
        </is>
      </c>
      <c r="H9" t="inlineStr">
        <is>
          <t>เลื่อนประจำเดือน</t>
        </is>
      </c>
      <c r="I9" t="inlineStr">
        <is>
          <t>3</t>
        </is>
      </c>
      <c r="J9" t="inlineStr">
        <is>
          <t>✅ คำตอบที่ถูกต้อง: ข้อ ค. ฝ้า
🎯 ทำไมข้อนี้ถึงถูก: ฮอร์โมนคุมกำเนิดไม่ใช้ในการรักษาฝ้า ในทางตรงกันข้าม ฝ้า (melasma หรือ chloasma) เป็นอาการไม่พึงประสงค์สำคัญที่เกิดจากฤทธิ์ของ estrogen ในยาคุมกำเนิด
🔍 ข้ออื่นผิดเพราะอะไร:
• ข้อ ก.: ยาคุมกำเนิดที่มี anti-androgenic progestin (เช่น cyproterone acetate หรือ drospirenone) ใช้รักษาปัญหาสิวฮอร์โมนได้ผลดี
• ข้อ ข.: ฮอร์โมนคุมกำเนิดช่วยปรับเยื่อบุโพรงมดลูกให้บางลง ลดการเสียเลือด และใช้รักษาอาการประจำเดือนมามากผิดปกติ (menorrhagia)
• ข้อ ง.: การให้ยาคุมชนิดฮอร์โมนรวมสามารถใช้ควบคุมรอบเดือนและรักษาเลือดออกกะปริดกะปรอยจากภาวะ anovulation ได้
• ข้อ จ.: ยาคุมกำเนิดและ progestin สามารถนำมาใช้ปรับรอบเดือนเพื่อเลื่อนประจำเดือนได้</t>
        </is>
      </c>
      <c r="K9" t="inlineStr">
        <is>
          <t>[NONE]</t>
        </is>
      </c>
      <c r="L9" t="inlineStr">
        <is>
          <t>Gynecologic Disorders</t>
        </is>
      </c>
      <c r="M9" t="inlineStr">
        <is>
          <t>Clinic</t>
        </is>
      </c>
      <c r="N9" t="inlineStr">
        <is>
          <t>ข้อ 7</t>
        </is>
      </c>
    </row>
    <row r="10" ht="13.2" customHeight="1" s="49">
      <c r="A10" t="inlineStr">
        <is>
          <t>8</t>
        </is>
      </c>
      <c r="B10" t="inlineStr">
        <is>
          <t>ทุกข้อเป็นประโยชน์ของ progestogen ยกเว้นข้อใด</t>
        </is>
      </c>
      <c r="C10" t="inlineStr">
        <is>
          <t>[NONE]</t>
        </is>
      </c>
      <c r="D10" t="inlineStr">
        <is>
          <t>ยับยั้งการตกไข่</t>
        </is>
      </c>
      <c r="E10" t="inlineStr">
        <is>
          <t>ฆ่า sperm</t>
        </is>
      </c>
      <c r="F10" t="inlineStr">
        <is>
          <t>กระตุ้นการตกไข่</t>
        </is>
      </c>
      <c r="G10" t="inlineStr">
        <is>
          <t>ทำให้มดลูกเหนียวข้น</t>
        </is>
      </c>
      <c r="H10" t="inlineStr">
        <is>
          <t>ทำให้ท่อนำไข่บีบตัว</t>
        </is>
      </c>
      <c r="I10" t="inlineStr">
        <is>
          <t>3</t>
        </is>
      </c>
      <c r="J10" t="inlineStr">
        <is>
          <t>✅ คำตอบที่ถูกต้อง: ข้อ ค. กระตุ้นการตกไข่
🎯 ทำไมข้อนี้ถึงถูก: Progestogen ออกฤทธิ์ negative feedback ต่อ pituitary gland ลดการหลั่ง LH surge จึงยับยั้งการตกไข่ (inhibit ovulation) ไม่ได้มีฤทธิ์กระตุ้นการตกไข่
🔍 ข้ออื่นผิดเพราะอะไร:
• ข้อ ก.: การยับยั้งการตกไข่เป็นหนึ่งในกลไกหลักของ progestogen
• ข้อ ข.: Progestogen ไม่ได้มีฤทธิ์ฆ่า sperm โดยตรง (spermicidal action เป็นของ nonoxynol-9) แต่ progestogen ทำให้มูกเหนียวข้นขัดขวางการเคลื่อนที่ของ sperm
• ข้อ ง.: Progestogen ทำให้มูกบริเวณปากมดลูกเหนียวข้น (thick cervical mucus) ป้องกันไม่ให้อสุจิผ่านเข้าไปได้
• ข้อ จ.: Progestogen รบกวนการบีบตัวของท่อนำไข่ (alter tubal motility) ขัดขวางการเคลื่อนที่ของไข่และอสุจิ</t>
        </is>
      </c>
      <c r="K10" t="inlineStr">
        <is>
          <t>[NONE]</t>
        </is>
      </c>
      <c r="L10" t="inlineStr">
        <is>
          <t>Contraception</t>
        </is>
      </c>
      <c r="M10" t="inlineStr">
        <is>
          <t>Clinic</t>
        </is>
      </c>
      <c r="N10" t="inlineStr">
        <is>
          <t>[RECONSTRUCTED: ข้อสอบถามข้อยกเว้น โดย progestogen ยับยั้งการตกไข่ ไม่ได้กระตุ้นการตกไข่ และไม่มีฤทธิ์ฆ่าเชื้ออสุจิโดยตรง (spermicidal) สภาฯ เฉลย ข และ ค]</t>
        </is>
      </c>
    </row>
    <row r="11" ht="13.2" customHeight="1" s="49">
      <c r="A11" t="inlineStr">
        <is>
          <t>9</t>
        </is>
      </c>
      <c r="B11" t="inlineStr">
        <is>
          <t>ผู้ป่วยภาวะใดต่อไปนี้ที่สามารถใช้ยาคุมกำเนิดชนิดฮอร์โมนรวมได้</t>
        </is>
      </c>
      <c r="C11" t="inlineStr">
        <is>
          <t>[NONE]</t>
        </is>
      </c>
      <c r="D11" t="inlineStr">
        <is>
          <t>Thromboembolism</t>
        </is>
      </c>
      <c r="E11" t="inlineStr">
        <is>
          <t>สงสัยว่าจะเป็นมะเร็งเต้านม</t>
        </is>
      </c>
      <c r="F11" t="inlineStr">
        <is>
          <t>สงสัยว่าจะตั้งครรภ์</t>
        </is>
      </c>
      <c r="G11" t="inlineStr">
        <is>
          <t>มีเลือดออกจากช่องคลอดผิดปกติที่ยังไม่ได้วินิจฉัย</t>
        </is>
      </c>
      <c r="H11" t="inlineStr">
        <is>
          <t>ผู้หญิงสูบบุหรี่ ที่มีอายุ &lt; 35 ปี</t>
        </is>
      </c>
      <c r="I11" t="inlineStr">
        <is>
          <t>5</t>
        </is>
      </c>
      <c r="J11" t="inlineStr">
        <is>
          <t>✅ คำตอบที่ถูกต้อง: ข้อ จ. ผู้หญิงสูบบุหรี่ ที่มีอายุ &lt; 35 ปี
🎯 ทำไมข้อนี้ถึงถูก: สตรีที่สูบบุหรี่แต่อายุยังน้อยกว่า 35 ปี ไม่ได้เป็นข้อห้ามเด็ดขาด (absolute contraindication) ในการใช้ยาคุมกำเนิดชนิดฮอร์โมนรวม (เกณฑ์ WHO MEC Category 2 สามารถใช้ได้ หากอายุตั้งแต่ 35 ปีขึ้นไปและสูบบุหรี่จึงจะเป็น Category 3 หรือ 4 ข้อห้าม)
🔍 ข้ออื่นผิดเพราะอะไร:
• ข้อ ก.: Thromboembolism (ทั้ง Deep Vein Thrombosis และ Pulmonary Embolism) เป็นข้อห้ามใช้เด็ดขาด (Category 4) ของยาคุมฮอร์โมนรวม
• ข้อ ข.: สงสัยหรือได้รับการวินิจฉัยว่าเป็นมะเร็งเต้านม (Breast cancer) เป็นข้อห้ามใช้เด็ดขาด เนื่องจากเซลล์มะเร็งถูกกระตุ้นด้วยฮอร์โมนเพศ
• ข้อ ค.: สงสัยว่ากำลังตั้งครรภ์ ห้ามเริ่มใช้ยาคุมกำเนิดทุกชนิด
• ข้อ ง.: เลือดออกจากช่องคลอดผิดปกติที่ยังไม่ทราบสาเหตุแน่ชัด ต้องได้รับการตรวจวินิจฉัยหาสาเหตุก่อนเริ่มใช้ยาฮอร์โมน</t>
        </is>
      </c>
      <c r="K11" t="inlineStr">
        <is>
          <t>[NONE]</t>
        </is>
      </c>
      <c r="L11" t="inlineStr">
        <is>
          <t>Contraception</t>
        </is>
      </c>
      <c r="M11" t="inlineStr">
        <is>
          <t>Clinic</t>
        </is>
      </c>
      <c r="N11" t="inlineStr">
        <is>
          <t>ข้อ 9</t>
        </is>
      </c>
    </row>
    <row r="12" ht="13.2" customHeight="1" s="49">
      <c r="A12" t="inlineStr">
        <is>
          <t>10</t>
        </is>
      </c>
      <c r="B12" t="inlineStr">
        <is>
          <t>ถ้าผู้ป่วยใช้ conjugate estrogen + medroxyprogesterone acetate การให้คู่กันเพื่อเหตุผลใด</t>
        </is>
      </c>
      <c r="C12" t="inlineStr">
        <is>
          <t>[NONE]</t>
        </is>
      </c>
      <c r="D12" t="inlineStr">
        <is>
          <t>ใช้ในหญิงหมดประจำเดือนที่มีมดลูก</t>
        </is>
      </c>
      <c r="E12" t="inlineStr">
        <is>
          <t>ใช้เพื่อป้องกันโรคหัวใจในหญิงหมดประจำเดือน</t>
        </is>
      </c>
      <c r="F12" t="inlineStr">
        <is>
          <t>ใช้เพื่อรักษาโรคกระดูกพรุน ที่เกิดเนื่องจากขาดฮอร์โมน</t>
        </is>
      </c>
      <c r="G12" t="inlineStr">
        <is>
          <t>ใช้เพื่อรักษาอาการ vasomotor symptom</t>
        </is>
      </c>
      <c r="H12" t="inlineStr">
        <is>
          <t>มี progesterone เพื่อช่วยป้องกันมะเร็งมดลูก</t>
        </is>
      </c>
      <c r="I12" t="inlineStr">
        <is>
          <t>5</t>
        </is>
      </c>
      <c r="J12" t="inlineStr">
        <is>
          <t>✅ คำตอบที่ถูกต้อง: ข้อ จ. มี progesterone เพื่อช่วยป้องกันมะเร็งมดลูก
🎯 ทำไมข้อนี้ถึงถูก: ในหญิงวัยหมดประจำเดือนที่ยังมีมดลูก (intact uterus) การให้ estrogen เดี่ยวๆ จะกระตุ้นเยื่อบุโพรงมดลูกให้หนาตัวผิดปกติจนเสี่ยงต่อ endometrial hyperplasia และ endometrial cancer จึงต้องให้ progesterone (MPA) ร่วมด้วยเสมอเพื่อป้องกันมะเร็งเยื่อบุโพรงมดลูก
🔍 ข้ออื่นผิดเพราะอะไร:
• ข้อ ก.: แม้จะใช้ในหญิงที่มีมดลูก แต่เหตุผลหลักในการให้คู่กันคือเพื่อลดความเสี่ยงมะเร็งเยื่อบุโพรงมดลูกจาก estrogen
• ข้อ ข.: Hormone Replacement Therapy ไม่ได้มีข้อบ่งใช้เพื่อป้องกันโรคหลอดเลือดหัวใจ (ตามข้อมูล WHI study พบว่าอาจเพิ่มความเสี่ยง thromboembolism และ CAD ในบางกลุ่ม)
• ข้อ ค.: การป้องกันโรคกระดูกพรุนเป็นผลของ estrogen เป็นหลัก ไม่ใช่เหตุผลที่ต้องเติม progestin
• ข้อ ง.: การรักษาอาการ vasomotor symptom (ร้อนวูบวาบ) เป็นหน้าที่หลักของ estrogen</t>
        </is>
      </c>
      <c r="K12" t="inlineStr">
        <is>
          <t>[NONE]</t>
        </is>
      </c>
      <c r="L12" t="inlineStr">
        <is>
          <t>Menopause &amp; Hormone Therapy</t>
        </is>
      </c>
      <c r="M12" t="inlineStr">
        <is>
          <t>Clinic</t>
        </is>
      </c>
      <c r="N12" t="inlineStr">
        <is>
          <t>ข้อ 10</t>
        </is>
      </c>
    </row>
    <row r="13" ht="13.2" customHeight="1" s="49">
      <c r="A13" t="inlineStr">
        <is>
          <t>11</t>
        </is>
      </c>
      <c r="B13" t="inlineStr">
        <is>
          <t>ในสตรีที่ไม่มีมดลูก และมีอาการเฉพาะที่ท่อปัสสาวะและช่องคลอดอักเสบ ยาในรูปแบบใดที่น่าจะเหมาะสมที่สุด</t>
        </is>
      </c>
      <c r="C13" t="inlineStr">
        <is>
          <t>[NONE]</t>
        </is>
      </c>
      <c r="D13" t="inlineStr">
        <is>
          <t>Intramuscular injection</t>
        </is>
      </c>
      <c r="E13" t="inlineStr">
        <is>
          <t>Oral tablet</t>
        </is>
      </c>
      <c r="F13" t="inlineStr">
        <is>
          <t>Transdermal patch</t>
        </is>
      </c>
      <c r="G13" t="inlineStr">
        <is>
          <t>Vagina cream</t>
        </is>
      </c>
      <c r="H13" t="inlineStr">
        <is>
          <t>ได้ทุกรูปแบบ</t>
        </is>
      </c>
      <c r="I13" t="inlineStr">
        <is>
          <t>4</t>
        </is>
      </c>
      <c r="J13" t="inlineStr">
        <is>
          <t>✅ คำตอบที่ถูกต้อง: ข้อ ง. Vagina cream
🎯 ทำไมข้อนี้ถึงถูก: ผู้ป่วยที่มีอาการเฉพาะที่บริเวณช่องคลอดและทางเดินปัสสาวะ (Genitourinary Syndrome of Menopause: GSM เช่น vaginal dryness, dyspareunia, atrophic vaginitis) การใช้ local estrogen ในรูปแบบ Vaginal cream ให้ประสิทธิภาพสูง รวดเร็ว และมีการดูดซึมเข้าสู่กระแสเลือดน้อยที่สุด ปลอดภัยจาก systemic adverse effects
🔍 ข้ออื่นผิดเพราะอะไร:
• ข้อ ก.: Intramuscular injection เป็นการให้ยาแบบ systemic มีความเสี่ยงต่ออาการไม่พึงประสงค์ทั่วร่างกายโดยไม่จำเป็นสำหรับอาการเฉพาะที่
• ข้อ ข.: Oral tablet มี systemic exposure สูง ผ่าน first-pass metabolism ที่ตับ และเพิ่มความเสี่ยง VTE มากกว่าแบบเฉพาะที่
• ข้อ ค.: Transdermal patch เป็นการให้ยาแบบ systemic เช่นกัน เหมาะสำหรับอาการ vasomotor ทั่วร่างกายมากกว่า
• ข้อ จ.: ไม่เหมาะสมทุกรูปแบบ เพราะอาการเฉพาะที่ไม่จำเป็นต้องได้รับฮอร์โมนแบบ systemic ทั่วร่างกาย</t>
        </is>
      </c>
      <c r="K13" t="inlineStr">
        <is>
          <t>[NONE]</t>
        </is>
      </c>
      <c r="L13" t="inlineStr">
        <is>
          <t>Menopause &amp; Hormone Therapy</t>
        </is>
      </c>
      <c r="M13" t="inlineStr">
        <is>
          <t>Clinic</t>
        </is>
      </c>
      <c r="N13" t="inlineStr">
        <is>
          <t>ข้อ 11</t>
        </is>
      </c>
    </row>
    <row r="14" ht="13.2" customHeight="1" s="49">
      <c r="A14" t="inlineStr">
        <is>
          <t>12</t>
        </is>
      </c>
      <c r="B14" t="inlineStr">
        <is>
          <t>Progestogen ใดที่มีฤทธิ์ anti-androgen</t>
        </is>
      </c>
      <c r="C14" t="inlineStr">
        <is>
          <t>[NONE]</t>
        </is>
      </c>
      <c r="D14" t="inlineStr">
        <is>
          <t>Norethisterone acetate</t>
        </is>
      </c>
      <c r="E14" t="inlineStr">
        <is>
          <t>Norethisterone enanthate</t>
        </is>
      </c>
      <c r="F14" t="inlineStr">
        <is>
          <t>Cyproterone acetate</t>
        </is>
      </c>
      <c r="G14" t="inlineStr">
        <is>
          <t>Levonorgestrel</t>
        </is>
      </c>
      <c r="H14" t="inlineStr">
        <is>
          <t>Mestranol</t>
        </is>
      </c>
      <c r="I14" t="inlineStr">
        <is>
          <t>3</t>
        </is>
      </c>
      <c r="J14" t="inlineStr">
        <is>
          <t>✅ คำตอบที่ถูกต้อง: ข้อ ค. Cyproterone acetate
🎯 ทำไมข้อนี้ถึงถูก: Cyproterone acetate เป็น progestin ที่มีฤทธิ์ยับยั้งตัวรับแอนโดรเจน (potent anti-androgenic activity) จึงนิยมนำมาผสมกับ ethinyl estradiol ในสูตรยาคุมกำเนิดเพื่อรักษาสิว หน้ามัน และภาวะขนดกในสตรี
🔍 ข้ออื่นผิดเพราะอะไร:
• ข้อ ก.: Norethisterone acetate เป็น 19-nortestosterone derivative ที่ยังมี residual androgenic effect เล็กน้อย
• ข้อ ข.: Norethisterone enanthate มีคุณสมบัติ androgenic เล็กน้อยเช่นเดียวกับกลุ่ม 19-norprogestin
• ข้อ ง.: Levonorgestrel เป็น second-generation progestin ที่มี androgenic activity สูงที่สุดตัวหนึ่งในกลุ่ม progestin
• ข้อ จ.: Mestranol เป็น synthetic estrogen (prodrug ของ ethinyl estradiol) ไม่ใช่ progestogen</t>
        </is>
      </c>
      <c r="K14" t="inlineStr">
        <is>
          <t>[NONE]</t>
        </is>
      </c>
      <c r="L14" t="inlineStr">
        <is>
          <t>Medicinal Chemistry</t>
        </is>
      </c>
      <c r="M14" t="inlineStr">
        <is>
          <t>Product</t>
        </is>
      </c>
      <c r="N14" t="inlineStr">
        <is>
          <t>ข้อ 12</t>
        </is>
      </c>
    </row>
    <row r="15" ht="13.2" customHeight="1" s="49">
      <c r="A15" t="inlineStr">
        <is>
          <t>13</t>
        </is>
      </c>
      <c r="B15" t="inlineStr">
        <is>
          <t>การใช้ hormone replacement therapy หรือ estrogen replacement therapy ควรระวังในผู้ป่วยประเภทใด</t>
        </is>
      </c>
      <c r="C15" t="inlineStr">
        <is>
          <t>[NONE]</t>
        </is>
      </c>
      <c r="D15" t="inlineStr">
        <is>
          <t>คนที่เสี่ยงต่อกระดูกพรุน</t>
        </is>
      </c>
      <c r="E15" t="inlineStr">
        <is>
          <t>คนที่ตัดรังไข่ทั้งสองข้าง</t>
        </is>
      </c>
      <c r="F15" t="inlineStr">
        <is>
          <t>คนที่มีอาการช่องคลอดอักเสบ</t>
        </is>
      </c>
      <c r="G15" t="inlineStr">
        <is>
          <t>คนที่เป็น hyperthyroid</t>
        </is>
      </c>
      <c r="H15" t="inlineStr">
        <is>
          <t>คนที่เป็นโรคไขมัน ความดันโลหิตสูง</t>
        </is>
      </c>
      <c r="I15" t="inlineStr">
        <is>
          <t>5</t>
        </is>
      </c>
      <c r="J15" t="inlineStr">
        <is>
          <t>✅ คำตอบที่ถูกต้อง: ข้อ จ. คนที่เป็นโรคไขมัน ความดันโลหิตสูง
🎯 ทำไมข้อนี้ถึงถูก: การใช้ Hormone Replacement Therapy (HRT) หรือ Estrogen Replacement Therapy (ERT) มีผลเพิ่มความเสี่ยงต่อการเกิด thromboembolism, stroke, และกระตุ้นการสร้าง triglyceride ที่ตับ จึงต้องใช้ด้วยความระมัดระวังอย่างยิ่งในผู้ป่วยที่มีภาวะไขมันในเลือดสูงและโรคความดันโลหิตสูง
🔍 ข้ออื่นผิดเพราะอะไร:
• ข้อ ก.: ผู้ที่มีความเสี่ยงต่อโรคกระดูกพรุน (osteoporosis) เป็นข้อบ่งใช้ที่เป็นประโยชน์ของการให้ estrogen ช่วยชะลอการสูญเสียมวลกระดูก ไม่ใช่ข้อควรระวังหรือข้อห้าม
• ข้อ ข.: ผู้ที่ตัดรังไข่ทั้งสองข้าง (surgical menopause) เกิดภาวะขาด estrogen อย่างฉับพลัน เป็นกลุ่มที่มักมีข้อบ่งใช้ในการได้รับ estrogen ทดแทน
• ข้อ ค.: ผู้ที่มีอาการช่องคลอดอักเสบจากเยื่อบุฝ่อลีบ (atrophic vaginitis) เป็นข้อบ่งใช้ที่ตอบสนองได้ดีมากต่อการรักษาด้วย estrogen
• ข้อ ง.: ภาวะ hyperthyroidism ไม่ได้เป็นข้อควรระวังหลักหรือข้อห้ามในการเริ่มใช้ HRT</t>
        </is>
      </c>
      <c r="K15" t="inlineStr">
        <is>
          <t>[NONE]</t>
        </is>
      </c>
      <c r="L15" t="inlineStr">
        <is>
          <t>Menopause &amp; Hormone Therapy</t>
        </is>
      </c>
      <c r="M15" t="inlineStr">
        <is>
          <t>Clinic</t>
        </is>
      </c>
      <c r="N15" t="inlineStr">
        <is>
          <t>ข้อ 13</t>
        </is>
      </c>
    </row>
    <row r="16" ht="13.2" customHeight="1" s="49">
      <c r="A16" t="inlineStr">
        <is>
          <t>14</t>
        </is>
      </c>
      <c r="B16" t="inlineStr">
        <is>
          <t>Anti-estrogen ใดที่กระตุ้นการตกไข่ในผู้หญิงที่มีบุตรยาก</t>
        </is>
      </c>
      <c r="C16" t="inlineStr">
        <is>
          <t>[NONE]</t>
        </is>
      </c>
      <c r="D16" t="inlineStr">
        <is>
          <t>Oxandrolone</t>
        </is>
      </c>
      <c r="E16" t="inlineStr">
        <is>
          <t>Clomiphene citrate</t>
        </is>
      </c>
      <c r="F16" t="inlineStr">
        <is>
          <t>Tibolone</t>
        </is>
      </c>
      <c r="G16" t="inlineStr">
        <is>
          <t>Tamoxifen</t>
        </is>
      </c>
      <c r="H16" t="inlineStr">
        <is>
          <t>Progesterone</t>
        </is>
      </c>
      <c r="I16" t="inlineStr">
        <is>
          <t>2</t>
        </is>
      </c>
      <c r="J16" t="inlineStr">
        <is>
          <t>✅ คำตอบที่ถูกต้อง: ข้อ ข. Clomiphene citrate
🎯 ทำไมข้อนี้ถึงถูก: Clomiphene citrate จัดเป็น Selective Estrogen Receptor Modulator (SERM) ที่ออกฤทธิ์เป็น estrogen receptor antagonist ที่บริเวณ hypothalamus ส่งผลยับยั้ง negative feedback ของ estrogen ทำให้ร่างกายหลั่ง GnRH, FSH และ LH เพิ่มขึ้น จึงกระตุ้นการเจริญของ follicle และเหนี่ยวนำให้เกิดการตกไข่ในสตรีที่มีภาวะมีบุตรยาก (ovulatory dysfunction)
🔍 ข้ออื่นผิดเพราะอะไร:
• ข้อ ก.: Oxandrolone เป็น anabolic steroid ไม่ได้มีฤทธิ์กระตุ้นการตกไข่ และกดการทำงานของ gonadotropins
• ข้อ ค.: Tibolone เป็น synthetic steroid ที่มีคุณสมบัติ estrogenic, progestogenic และ androgenic อ่อนๆ ใช้สำหรับรักษาอาการวัยทอง ไม่ได้ใช้ชักนำการตกไข่
• ข้อ ง.: Tamoxifen เป็น SERM ที่มีข้อบ่งใช้หลักในการรักษามะเร็งเต้านมชนิด hormone receptor-positive แม้มีฤทธิ์ anti-estrogen แต่ clomiphene เป็นยาหลักที่ใช้กระตุ้นการตกไข่
• ข้อ จ.: Progesterone มีฤทธิ์ negative feedback ยับยั้ง LH surge ขัดขวางการตกไข่ ไม่ได้กระตุ้นการตกไข่</t>
        </is>
      </c>
      <c r="K16" t="inlineStr">
        <is>
          <t>[NONE]</t>
        </is>
      </c>
      <c r="L16" t="inlineStr">
        <is>
          <t>Infertility &amp; Reproductive Endocrinology</t>
        </is>
      </c>
      <c r="M16" t="inlineStr">
        <is>
          <t>Clinic</t>
        </is>
      </c>
      <c r="N16" t="inlineStr">
        <is>
          <t>ข้อ 14</t>
        </is>
      </c>
    </row>
    <row r="17" ht="13.2" customHeight="1" s="49">
      <c r="A17" t="inlineStr">
        <is>
          <t>15</t>
        </is>
      </c>
      <c r="B17" t="inlineStr">
        <is>
          <t>ยาเม็ดคุมกำเนิดใช้ในการบำบัดรักษาภาวะต่าง ๆ ยกเว้น</t>
        </is>
      </c>
      <c r="C17" t="inlineStr">
        <is>
          <t>[NONE]</t>
        </is>
      </c>
      <c r="D17" t="inlineStr">
        <is>
          <t>เลื่อนประจำเดือน</t>
        </is>
      </c>
      <c r="E17" t="inlineStr">
        <is>
          <t>เยื่อบุโพรงมดลูกเจริญผิดปกติ</t>
        </is>
      </c>
      <c r="F17" t="inlineStr">
        <is>
          <t>ภาวะปวดประจำเดือน</t>
        </is>
      </c>
      <c r="G17" t="inlineStr">
        <is>
          <t>ภาวะประจำเดือนผิดปกติ</t>
        </is>
      </c>
      <c r="H17" t="inlineStr">
        <is>
          <t>ลดอาการคัดเต้านมหลังคลอดบุตร</t>
        </is>
      </c>
      <c r="I17" t="inlineStr">
        <is>
          <t>5</t>
        </is>
      </c>
      <c r="J17" t="inlineStr">
        <is>
          <t>✅ คำตอบที่ถูกต้อง: ข้อ จ. ลดอาการคัดเต้านมหลังคลอดบุตร
🎯 ทำไมข้อนี้ถึงถูก: ยาเม็ดคุมกำเนิดไม่ใช้ในการลดอาการคัดเต้านมหลังคลอดบุตร และการให้ยาคุมชนิดฮอร์โมนรวมในระยะหลังคลอดใหม่ๆ ยังเป็นข้อห้ามเนื่องจากเพิ่มความเสี่ยงต่อ venous thromboembolism และรบกวนการให้นมบุตร
🔍 ข้ออื่นผิดเพราะอะไร:
• ข้อ ก.: ยาเม็ดคุมกำเนิดสามารถนำมาใช้รับประทานต่อเนื่องเพื่อเลื่อนกำหนดวันมีประจำเดือนได้จริง
• ข้อ ข.: ยาเม็ดคุมกำเนิดชนิดฮอร์โมนรวมเป็นยามาตรฐานในการรักษา endometriosis โดยช่วยกดการเจริญของเยื่อบุโพรงมดลูกนอกมดลูก
• ข้อ ค.: ยาเม็ดคุมกำเนิดช่วยยับยั้งการตกไข่และลดการสร้าง prostaglandin ในโพรงมดลูก จึงช่วยบรรเทาอาการปวดประจำเดือน (dysmenorrhea) ได้อย่างมีประสิทธิภาพ
• ข้อ ง.: ยาเม็ดคุมกำเนิดใช้ปรับรอบเดือนและรักษาภาวะประจำเดือนมาไม่สม่ำเสมอหรือมามากเกินไป (abnormal uterine bleeding)</t>
        </is>
      </c>
      <c r="K17" t="inlineStr">
        <is>
          <t>[NONE]</t>
        </is>
      </c>
      <c r="L17" t="inlineStr">
        <is>
          <t>Gynecologic Disorders</t>
        </is>
      </c>
      <c r="M17" t="inlineStr">
        <is>
          <t>Clinic</t>
        </is>
      </c>
      <c r="N17" t="inlineStr">
        <is>
          <t>ข้อ 15</t>
        </is>
      </c>
    </row>
    <row r="18" ht="13.2" customHeight="1" s="49">
      <c r="A18" t="inlineStr">
        <is>
          <t>16</t>
        </is>
      </c>
      <c r="B18" t="inlineStr">
        <is>
          <t>ยาที่มีผลกระตุ้นการหลั่ง prolactin ยกเว้น</t>
        </is>
      </c>
      <c r="C18" t="inlineStr">
        <is>
          <t>[NONE]</t>
        </is>
      </c>
      <c r="D18" t="inlineStr">
        <is>
          <t>Reserpine</t>
        </is>
      </c>
      <c r="E18" t="inlineStr">
        <is>
          <t>Domperidone</t>
        </is>
      </c>
      <c r="F18" t="inlineStr">
        <is>
          <t>Phenothiazine</t>
        </is>
      </c>
      <c r="G18" t="inlineStr">
        <is>
          <t>Levodopa</t>
        </is>
      </c>
      <c r="H18" t="inlineStr">
        <is>
          <t>Butyrophenone</t>
        </is>
      </c>
      <c r="I18" t="inlineStr">
        <is>
          <t>4</t>
        </is>
      </c>
      <c r="J18" t="inlineStr">
        <is>
          <t>✅ คำตอบที่ถูกต้อง: ข้อ ง. Levodopa
🎯 ทำไมข้อนี้ถึงถูก: Levodopa เป็นสารตั้งต้นของ dopamine ซึ่ง dopamine ทำหน้าที่เป็น Prolactin Inhibiting Factor (PIF) ที่หลั่งจาก hypothalamus ไปจับกับ D2 receptors ที่ anterior pituitary เพื่อยับยั้งการหลั่ง prolactin ดังนั้น Levodopa จึงลดการหลั่ง prolactin ไม่ได้กระตุ้นการหลั่ง
🔍 ข้ออื่นผิดเพราะอะไร:
• ข้อ ก.: Reserpine ยับยั้ง VMAT ลดการกักเก็บ catecholamine/dopamine ทำให้ dopamine ลดลง จึงปลดปล่อยการยับยั้งและกระตุ้นการหลั่ง prolactin
• ข้อ ข.: Domperidone เป็น dopamine D2 receptor antagonist ที่ออกฤทธิ์ยับยั้ง dopamine จึงกระตุ้นการหลั่ง prolactin ทำให้เกิด galactorrhea ได้
• ข้อ ค.: Phenothiazine (เช่น chlorpromazine) ปิดกั้น dopamine D2 receptor ส่งผลให้ระดับ prolactin สูงขึ้น
• ข้อ จ.: Butyrophenone (เช่น haloperidol) เป็น dopamine antagonist รุนแรง จึงกระตุ้นการหลั่ง prolactin ในกระแสเลือดอย่างชัดเจน</t>
        </is>
      </c>
      <c r="K18" t="inlineStr">
        <is>
          <t>[NONE]</t>
        </is>
      </c>
      <c r="L18" t="inlineStr">
        <is>
          <t>Neuroendocrinology</t>
        </is>
      </c>
      <c r="M18" t="inlineStr">
        <is>
          <t>Clinic</t>
        </is>
      </c>
      <c r="N18" t="inlineStr">
        <is>
          <t>ข้อ 16</t>
        </is>
      </c>
    </row>
    <row r="19" ht="13.2" customHeight="1" s="49">
      <c r="A19" t="inlineStr">
        <is>
          <t>17</t>
        </is>
      </c>
      <c r="B19" t="inlineStr">
        <is>
          <t>อาการข้างเคียงข้อใดเกิดจากการมี estrogen มากเกินไป</t>
        </is>
      </c>
      <c r="C19" t="inlineStr">
        <is>
          <t>[NONE]</t>
        </is>
      </c>
      <c r="D19" t="inlineStr">
        <is>
          <t>เป็นฝ้า</t>
        </is>
      </c>
      <c r="E19" t="inlineStr">
        <is>
          <t>เป็นสิว</t>
        </is>
      </c>
      <c r="F19" t="inlineStr">
        <is>
          <t>Noncyclic weight gain</t>
        </is>
      </c>
      <c r="G19" t="inlineStr">
        <is>
          <t>Hypomenorrhea</t>
        </is>
      </c>
      <c r="H19" t="inlineStr">
        <is>
          <t>เต้านมเล็กลง</t>
        </is>
      </c>
      <c r="I19" t="inlineStr">
        <is>
          <t>3</t>
        </is>
      </c>
      <c r="J19" t="inlineStr">
        <is>
          <t>✅ คำตอบที่ถูกต้อง: ข้อ ค. Noncyclic weight gain
🎯 ทำไมข้อนี้ถึงถูก: ตามเฉลยทางการของคู่มือเล่มม่วงเฉลยข้อ ค (และในตำราเภสัชบำบัด การมี Estrogen มากเกินไปสัมพันธ์กับอาการบวมน้ำ น้ำหนักตัวเพิ่ม melasma/เป็นฝ้า คลื่นไส้อาเจียน และคัดเต้านม)
🔍 ข้ออื่นผิดเพราะอะไร:
• ข้อ ก.: การเป็นฝ้า (melasma) เป็นผลมาจาก estrogen excess เช่นเดียวกัน
• ข้อ ข.: การเป็นสิว (acne) และหน้ามัน เกิดจาก androgenic effect ของ progestin หรือ estrogen deficiency ไม่ใช่ estrogen excess
• ข้อ ง.: Hypomenorrhea (ประจำเดือนมาน้อย) มักเกิดจาก progestin excess ที่ทำให้เยื่อบุโพรงมดลูกฝ่อลีบ
• ข้อ จ.: เต้านมเล็กลงเกิดจาก estrogen deficiency ส่วน estrogen excess จะทำให้เกิดเต้านมขยายใหญ่หรือคัดตึงเต้านม (breast tenderness)</t>
        </is>
      </c>
      <c r="K19" t="inlineStr">
        <is>
          <t>[NONE]</t>
        </is>
      </c>
      <c r="L19" t="inlineStr">
        <is>
          <t>Contraception</t>
        </is>
      </c>
      <c r="M19" t="inlineStr">
        <is>
          <t>Clinic</t>
        </is>
      </c>
      <c r="N19" t="inlineStr">
        <is>
          <t>[RECONSTRUCTED: อาการข้างเคียงของการมี Estrogen มากเกินไปในยาคุมกำเนิด ได้แก่ ฝ้า คลื่นไส้ บวมน้ำ น้ำหนักตัวเพิ่มจากคั่งน้ำ คัดตึงเต้านม ปวดศีรษะ ข้อสอบต้นฉบับเฉลย ค Noncyclic weight gain / ก เป็นฝ้า]</t>
        </is>
      </c>
    </row>
    <row r="20" ht="13.2" customHeight="1" s="49">
      <c r="A20" t="inlineStr">
        <is>
          <t>18</t>
        </is>
      </c>
      <c r="B20" t="inlineStr">
        <is>
          <t>ข้อใดไม่ใช่ clinical use ของ progesterone</t>
        </is>
      </c>
      <c r="C20" t="inlineStr">
        <is>
          <t>[NONE]</t>
        </is>
      </c>
      <c r="D20" t="inlineStr">
        <is>
          <t>Contraceptive</t>
        </is>
      </c>
      <c r="E20" t="inlineStr">
        <is>
          <t>Endometriosis</t>
        </is>
      </c>
      <c r="F20" t="inlineStr">
        <is>
          <t>Dysfunction uterine bleeding</t>
        </is>
      </c>
      <c r="G20" t="inlineStr">
        <is>
          <t>การเลื่อนกำหนดการมีประจำเดือน</t>
        </is>
      </c>
      <c r="H20" t="inlineStr">
        <is>
          <t>มะเร็งเต้านม</t>
        </is>
      </c>
      <c r="I20" t="inlineStr">
        <is>
          <t>5</t>
        </is>
      </c>
      <c r="J20" t="inlineStr">
        <is>
          <t>✅ คำตอบที่ถูกต้อง: ข้อ จ. มะเร็งเต้านม
🎯 ทำไมข้อนี้ถึงถูก: Progesterone ไม่ได้ใช้เป็นยาเดี่ยวในการรักษามะเร็งเต้านม และในทางระบาดวิทยาการได้รับฮอร์โมนผสม estrogen ร่วมกับ progestin ในระยะยาวอาจเพิ่มความเสี่ยงต่อการเกิดมะเร็งเต้านมเล็กน้อย
🔍 ข้ออื่นผิดเพราะอะไร:
• ข้อ ก.: Progestins นิยมใช้อย่างแพร่หลายในการคุมกำเนิด ทั้งรูปแบบรับประทาน ยาฉีด ยาฝัง และห่วงอนามัย
• ข้อ ข.: Progestins มีข้อบ่งใช้ในการรักษาเยื่อบุโพรงมดลูกเจริญผิดที่ (endometriosis) โดยยับยั้งการเจริญเติบโตของ ectopic endometrial implants
• ข้อ ค.: Progestins ใช้รักษาภาวะ dysfunctional uterine bleeding (DUB) เพื่อควบคุมการลอกตัวของเยื่อบุโพรงมดลูก
• ข้อ ง.: Progestins (เช่น norethisterone) ใช้รับประทานเพื่อเลื่อนกำหนดการมีประจำเดือนได้อย่างปลอดภัย</t>
        </is>
      </c>
      <c r="K20" t="inlineStr">
        <is>
          <t>[NONE]</t>
        </is>
      </c>
      <c r="L20" t="inlineStr">
        <is>
          <t>Gynecologic Disorders &amp; Oncology</t>
        </is>
      </c>
      <c r="M20" t="inlineStr">
        <is>
          <t>Clinic</t>
        </is>
      </c>
      <c r="N20" t="inlineStr">
        <is>
          <t>ข้อ 18</t>
        </is>
      </c>
    </row>
    <row r="21" ht="13.2" customHeight="1" s="49">
      <c r="A21" t="inlineStr">
        <is>
          <t>19</t>
        </is>
      </c>
      <c r="B21" t="inlineStr">
        <is>
          <t>วิธีคุมกำเนิดชนิดใดมีประสิทธิภาพในการคุมกำเนิดได้ดีที่สุด</t>
        </is>
      </c>
      <c r="C21" t="inlineStr">
        <is>
          <t>[NONE]</t>
        </is>
      </c>
      <c r="D21" t="inlineStr">
        <is>
          <t>ยาเม็ดคุมกำเนิด</t>
        </is>
      </c>
      <c r="E21" t="inlineStr">
        <is>
          <t>ถุงยางอนามัย</t>
        </is>
      </c>
      <c r="F21" t="inlineStr">
        <is>
          <t>ใส่ห่วงอนามัย</t>
        </is>
      </c>
      <c r="G21" t="inlineStr">
        <is>
          <t>การนับระยะปลอดภัย</t>
        </is>
      </c>
      <c r="H21" t="inlineStr">
        <is>
          <t>ใช้ยาฆ่าอสุจิ</t>
        </is>
      </c>
      <c r="I21" t="inlineStr">
        <is>
          <t>3</t>
        </is>
      </c>
      <c r="J21" t="inlineStr">
        <is>
          <t>✅ คำตอบที่ถูกต้อง: ข้อ ค. ใส่ห่วงอนามัย
🎯 ทำไมข้อนี้ถึงถูก: การใส่ห่วงอนามัย (Intrauterine Device: IUD ทั้งชนิดหลั่งฮอร์โมน LNG-IUD และ copper IUD) จัดเป็น Long-Acting Reversible Contraception (LARC) ที่มีประสิทธิภาพสูงที่สุดในตัวเลือก โดยมี failure rate น้อยกว่า 0.2 - 0.8% และไม่ต้องพึ่งพา user compliance ในชีวิตประจำวัน
🔍 ข้ออื่นผิดเพราะอะไร:
• ข้อ ก.: ยาเม็ดคุมกำเนิด มี typical use failure rate ประมาณ 7-9% เนื่องจากผู้ใช้มักลืมรับประทานยาบ่อยครั้ง
• ข้อ ข.: ถุงยางอนามัย มี typical failure rate ประมาณ 13-18% จากปัญหาการฉีกขาด เลื่อนหลุด หรือการใส่ไม่ถูกวิธี
• ข้อ ง.: การนับระยะปลอดภัย (calendar rhythm method) มีความล้มเหลวสูงมากถึง 24% เนื่องจากรอบเดือนของสตรีอาจคลาดเคลื่อนได้ง่าย
• ข้อ จ.: การใช้ยาฆ่าอสุจิ (spermicide) ชนิดเดี่ยวมี failure rate สูงที่สุดในกลุ่ม (ประมาณ 28%) มีประสิทธิภาพต่ำสุด</t>
        </is>
      </c>
      <c r="K21" t="inlineStr">
        <is>
          <t>[NONE]</t>
        </is>
      </c>
      <c r="L21" t="inlineStr">
        <is>
          <t>Contraception</t>
        </is>
      </c>
      <c r="M21" t="inlineStr">
        <is>
          <t>Clinic</t>
        </is>
      </c>
      <c r="N21" t="inlineStr">
        <is>
          <t>ข้อ 19</t>
        </is>
      </c>
    </row>
    <row r="22" ht="13.2" customHeight="1" s="49">
      <c r="A22" t="inlineStr">
        <is>
          <t>20</t>
        </is>
      </c>
      <c r="B22" t="inlineStr">
        <is>
          <t>Levonorgestrel สามารถใช้ในการคุมกำเนิดในผู้ป่วยกลุ่มใด</t>
        </is>
      </c>
      <c r="C22" t="inlineStr">
        <is>
          <t>[NONE]</t>
        </is>
      </c>
      <c r="D22" t="inlineStr">
        <is>
          <t>สตรีมีครรภ์</t>
        </is>
      </c>
      <c r="E22" t="inlineStr">
        <is>
          <t>ผู้ป่วย ischemic heart disease</t>
        </is>
      </c>
      <c r="F22" t="inlineStr">
        <is>
          <t>ผู้ป่วย hypertension</t>
        </is>
      </c>
      <c r="G22" t="inlineStr">
        <is>
          <t>ผู้ป่วยมีประวัติ breast cancer</t>
        </is>
      </c>
      <c r="H22" t="inlineStr">
        <is>
          <t>ผู้ป่วยโรคหอบหืด</t>
        </is>
      </c>
      <c r="I22" t="inlineStr">
        <is>
          <t>5</t>
        </is>
      </c>
      <c r="J22" t="inlineStr">
        <is>
          <t>✅ คำตอบที่ถูกต้อง: ข้อ จ. ผู้ป่วยโรคหอบหืด
🎯 ทำไมข้อนี้ถึงถูก: ผู้ป่วยโรคหอบหืด (asthma) สามารถใช้ Levonorgestrel ได้อย่างปลอดภัยอย่างสมบูรณ์ (WHO MEC Category 1: no restriction) โดยไม่มีผลต่อหลอดลมหรือการกำเริบของโรค
🔍 ข้ออื่นผิดเพราะอะไร:
• ข้อ ก.: สตรีมีครรภ์เป็นข้อห้ามเด็ดขาดในการเริ่มใช้ยาคุมกำเนิดทุกชนิด แม้ไม่มีฤทธิ์ทำให้แท้งแต่ไม่มีประโยชน์ในการคุมกำเนิด
• ข้อ ข.: Ischemic heart disease มีความเสี่ยงต่อหลอดเลือด จึงต้องระมัดระวังในการเริ่มใช้ยาฮอร์โมน (จัดเป็น Category 2 หรือ 3 สำหรับการเริ่มใช้ LNG บางรูปแบบ)
• ข้อ ค.: Hypertension หากเป็น severe hypertension (BP &gt;= 160/100 mmHg) จัดเป็น Category 2/3 แต่หากคุมได้ดีสามารถใช้ได้
• ข้อ ง.: ประวัติมะเร็งเต้านม (Breast cancer) จัดเป็นข้อห้ามเด็ดขาด (Category 4) สำหรับการใช้ฮอร์โมนเพศทุกชนิดรวมถึง progestin</t>
        </is>
      </c>
      <c r="K22" t="inlineStr">
        <is>
          <t>[NONE]</t>
        </is>
      </c>
      <c r="L22" t="inlineStr">
        <is>
          <t>Contraception</t>
        </is>
      </c>
      <c r="M22" t="inlineStr">
        <is>
          <t>Clinic</t>
        </is>
      </c>
      <c r="N22" t="inlineStr">
        <is>
          <t>[RECONSTRUCTED: ตามเกณฑ์ WHO Medical Eligibility Criteria Levonorgestrel ซึ่งเป็น Progestin-only contraceptive สามารถใช้ได้อย่างปลอดภัยในผู้ป่วยโรคหอบหืด โรคความดันโลหิตสูงที่ควบคุมได้ และผู้ป่วยโรคหลอดเลือดหัวใจบางกลุ่ม เฉลยทางการรับ ข ค ง หรือ จ ในบริบทข้อสอบเก่า]</t>
        </is>
      </c>
    </row>
    <row r="23" ht="13.2" customHeight="1" s="49">
      <c r="A23" t="inlineStr">
        <is>
          <t>21</t>
        </is>
      </c>
      <c r="B23" t="inlineStr">
        <is>
          <t>ข้อใดต่อไปนี้ผิดเกี่ยวกับ levonorgestrel</t>
        </is>
      </c>
      <c r="C23" t="inlineStr">
        <is>
          <t>[NONE]</t>
        </is>
      </c>
      <c r="D23" t="inlineStr">
        <is>
          <t>มีกลไกการออกฤทธิ์ คือ ยับยั้งการตกไข่</t>
        </is>
      </c>
      <c r="E23" t="inlineStr">
        <is>
          <t>ประสิทธิภาพในการป้องกันการตั้งครรภ์จะสูงสุด ถ้ากินหลังการร่วมเพศทันที</t>
        </is>
      </c>
      <c r="F23" t="inlineStr">
        <is>
          <t>ประสิทธิภาพในการป้องกันการตั้งครรภ์จะเทียบเท่ากับการใช้ยาเม็ดคุมกำเนิดทั่วไป</t>
        </is>
      </c>
      <c r="G23" t="inlineStr">
        <is>
          <t>มี side effect คือ ปวดศีรษะ คลื่นไส้ อาเจียน</t>
        </is>
      </c>
      <c r="H23" t="inlineStr">
        <is>
          <t>ประสิทธิภาพในการป้องกันการตั้งครรภ์จะลดลง ถ้าใช้ยาร่วมกับ barbiturate ที่เป็น hepatic drug metabolizing enzyme inducer</t>
        </is>
      </c>
      <c r="I23" t="inlineStr">
        <is>
          <t>3</t>
        </is>
      </c>
      <c r="J23" t="inlineStr">
        <is>
          <t>✅ คำตอบที่ถูกต้อง: ข้อ ค. ประสิทธิภาพในการป้องกันการตั้งครรภ์จะเทียบเท่ากับการใช้ยาเม็ดคุมกำเนิดทั่วไป
🎯 ทำไมข้อนี้ถึงถูก: ประสิทธิภาพของยาคุมฉุกเฉิน Levonorgestrel ป้องกันการตั้งครรภ์ได้ประมาณ 75-85% ซึ่งต่ำกว่าการรับประทานยาเม็ดคุมกำเนิดชนิดปกติแบบแผงรายเดือนอย่างต่อเนื่อง (ซึ่งมีประสิทธิภาพสูงกว่า 99% เมื่อใช้อย่างถูกต้อง) จึงไม่เท่ากัน
🔍 ข้ออื่นผิดเพราะอะไร:
• ข้อ ก.: กลไกหลักของ Levonorgestrel ฉุกเฉินคือการยับยั้งหรือชะลอการตกไข่ (inhibit or delay LH surge and ovulation)
• ข้อ ข.: ประสิทธิภาพของยาคุมฉุกเฉินจะสูงสุดเมื่อรับประทานเร็วที่สุดหลังมีเพศสัมพันธ์ (ยิ่งเร็วยิ่งมีประสิทธิภาพสูง)
• ข้อ ง.: ผลข้างเคียงพบบ่อยของยาคุมฉุกเฉิน ได้แก่ อาการคลื่นไส้ อาเจียน ปวดศีรษะ วิงเวียน และเลือดออกกะปริดกะปรอย
• ข้อ จ.: ยาที่เป็น CYP3A4 inducer เช่น barbiturate, carbamazepine, rifampin จะเร่งการทำลาย levonorgestrel ส่งผลให้ประสิทธิภาพลดลงอย่างชัดเจน</t>
        </is>
      </c>
      <c r="K23" t="inlineStr">
        <is>
          <t>[NONE]</t>
        </is>
      </c>
      <c r="L23" t="inlineStr">
        <is>
          <t>Contraception</t>
        </is>
      </c>
      <c r="M23" t="inlineStr">
        <is>
          <t>Clinic</t>
        </is>
      </c>
      <c r="N23" t="inlineStr">
        <is>
          <t>ข้อ 21</t>
        </is>
      </c>
    </row>
    <row r="24" ht="13.2" customHeight="1" s="49">
      <c r="A24" t="inlineStr">
        <is>
          <t>22</t>
        </is>
      </c>
      <c r="B24" t="inlineStr">
        <is>
          <t>หญิงไทยอายุ 25 ปี มาขอซื้อยาคุมกำเนิดฉุกเฉินจากร้านยาแห่งหนึ่ง เมื่อเภสัชกรซักประวัติเพิ่มเติมพบว่า สามีประกอบอาชีพเป็นพนักงานขาย ซึ่งในแต่ละเดือนจะมีเวลาอยู่กับครอบครัวเพียงสองสัปดาห์ วิธีการใช้ยาคุมฉุกเฉิน (levonorgestrel) ข้อใดถูก</t>
        </is>
      </c>
      <c r="C24" t="inlineStr">
        <is>
          <t>[NONE]</t>
        </is>
      </c>
      <c r="D24" t="inlineStr">
        <is>
          <t>รับประทานครั้งละ 2 เม็ด ภายใน 12 ชั่วโมง หลังจากนั้นอีก 12 ชั่วโมง รับประทานอีก 2 เม็ด</t>
        </is>
      </c>
      <c r="E24" t="inlineStr">
        <is>
          <t>รับประทาน 1 เม็ด ภายใน 72 ชั่วโมง หลังจากนั้นอีก 12 ชั่วโมง รับประทานอีก 1 เม็ด</t>
        </is>
      </c>
      <c r="F24" t="inlineStr">
        <is>
          <t>รับประทาน 2 เม็ด ภายใน 72 ชั่วโมง ครั้งเดียว</t>
        </is>
      </c>
      <c r="G24" t="inlineStr">
        <is>
          <t>รับประทาน 2 เม็ด ภายใน 1 ชั่วโมง</t>
        </is>
      </c>
      <c r="H24" t="inlineStr">
        <is>
          <t>รับประทานหนึ่งเม็ดติดต่อกันนาน 5 วัน</t>
        </is>
      </c>
      <c r="I24" t="inlineStr">
        <is>
          <t>2</t>
        </is>
      </c>
      <c r="J24" t="inlineStr">
        <is>
          <t>✅ คำตอบที่ถูกต้อง: ข้อ ข. รับประทาน 1 เม็ด ภายใน 72 ชั่วโมง หลังจากนั้นอีก 12 ชั่วโมง รับประทานอีก 1 เม็ด
🎯 ทำไมข้อนี้ถึงถูก: วิธีการบริหารยาคุมกำเนิดฉุกเฉิน Levonorgestrel 0.75 mg ที่ถูกต้องตามแบบดั้งเดิม คือรับประทานเม็ดแรก 1 เม็ดเร็วที่สุดภายใน 72 ชั่วโมงหลังร่วมเพศ และรับประทานเม็ดที่สองอีก 1 เม็ดหลังจากเม็ดแรก 12 ชั่วโมง (หรือรับประทาน 2 เม็ดพร้อมกันครั้งเดียวตามข้อ ค)
🔍 ข้ออื่นผิดเพราะอะไร:
• ข้อ ก.: การรับประทานครั้งละ 2 เม็ด (1.5 mg) แล้วซ้ำอีก 2 เม็ดใน 12 ชม. จะได้ขนาดยาสูงเกินไปเป็น 3.0 mg ซึ่งไม่ถูกต้องและเพิ่มอาการข้างเคียง
• ข้อ ค.: การรับประทาน 2 เม็ดพร้อมกันครั้งเดียวภายใน 72 ชม. เป็นอีกวิธีที่ได้รับการยอมรับและให้ผลเทียบเท่ากัน (เฉลยรับ ข และ ค)
• ข้อ ง.: ไม่จำเป็นต้องจำกัดเวลารับประทานภายใน 1 ชั่วโมงหลังร่วมเพศ (กรอบเวลามาตรฐานคือภายใน 72 ถึง 120 ชั่วโมง)
• ข้อ จ.: ยาคุมฉุกเฉินรับประทานเพียง 1 หรือ 2 ครั้งเท่านั้น ไม่ได้รับประทานต่อเนื่อง 5 วันเหมือนการรักษาโรคอื่น</t>
        </is>
      </c>
      <c r="K24" t="inlineStr">
        <is>
          <t>[NONE]</t>
        </is>
      </c>
      <c r="L24" t="inlineStr">
        <is>
          <t>Contraception</t>
        </is>
      </c>
      <c r="M24" t="inlineStr">
        <is>
          <t>Clinic</t>
        </is>
      </c>
      <c r="N24" t="inlineStr">
        <is>
          <t>[RECONSTRUCTED: ตามคู่มือเล่มม่วงระบุเฉลย ข และ ค เนื่องจากวิธีมาตรฐานเดิมคือรับประทาน 1 เม็ด (0.75 mg) ภายใน 72 ชม. และอีก 1 เม็ดใน 12 ชม. ถัดมา หรือวิธีปัจจุบันคือรับประทาน 2 เม็ด (1.5 mg) พร้อมกันครั้งเดียวภายใน 72 ชม.]</t>
        </is>
      </c>
    </row>
    <row r="25" ht="13.2" customHeight="1" s="49">
      <c r="A25" t="inlineStr">
        <is>
          <t>23</t>
        </is>
      </c>
      <c r="B25" t="inlineStr">
        <is>
          <t>เภสัชกรแนะนำให้ผู้ป่วยรับประทานยาคุมชนิด combines pill ควรเลือกยาคุมในข้อใด ในกรณีที่เริ่มใช้เป็นครั้งแรก</t>
        </is>
      </c>
      <c r="C25" t="inlineStr">
        <is>
          <t>[NONE]</t>
        </is>
      </c>
      <c r="D25" t="inlineStr">
        <is>
          <t>Ethinyl estradiol 0.05 mg + ethinodiol diacetate 1 mg</t>
        </is>
      </c>
      <c r="E25" t="inlineStr">
        <is>
          <t>Mestranol 0.05 mg + northisterone 1 mg</t>
        </is>
      </c>
      <c r="F25" t="inlineStr">
        <is>
          <t>Ethinyl estradiol 0.03 mg + levonorgestrel 0.15 mg</t>
        </is>
      </c>
      <c r="G25" t="inlineStr">
        <is>
          <t>Ethinyl estradiol 0.03 mg + gestrodene 0.075 mg</t>
        </is>
      </c>
      <c r="H25" t="inlineStr">
        <is>
          <t>Ethinyl estradiol 0.02 mg + desogestrel 0.15 mg</t>
        </is>
      </c>
      <c r="I25" t="inlineStr">
        <is>
          <t>3</t>
        </is>
      </c>
      <c r="J25" t="inlineStr">
        <is>
          <t>✅ คำตอบที่ถูกต้อง: ข้อ ค. Ethinyl estradiol 0.03 mg + levonorgestrel 0.15 mg
🎯 ทำไมข้อนี้ถึงถูก: สูตรเริ่มต้นมาตรฐานในการเริ่มใช้ยาคุมกำเนิดครั้งแรก แนะนำให้ใช้สูตร Low-dose estrogen (EE 30 mcg) ร่วมกับ second/third-generation progestin เช่น Ethinyl estradiol 0.03 mg + levonorgestrel 0.15 mg ซึ่งให้ประสิทธิภาพในการคุมกำเนิดสูง ควบคุมรอบเดือนได้ดี และมีความเสี่ยงต่อ thromboembolism ต่ำ
🔍 ข้ออื่นผิดเพราะอะไร:
• ข้อ ก.: Ethinyl estradiol 0.05 mg (50 mcg) จัดเป็น High-dose estrogen ซึ่งไม่แนะนำให้ใช้เป็นยาเริ่มต้นในปัจจุบันเนื่องจากเสี่ยงต่อ venous thromboembolism สูง
• ข้อ ข.: Mestranol 50 mcg เป็นยากลุ่มเอสโตรเจนขนาดสูงรุ่นเก่าที่แทบไม่มีการใช้เป็น first-line ในปัจจุบัน
• ข้อ ง.: Ethinyl estradiol 0.03 mg + gestodene 0.075 mg สามารถใช้ได้เช่นกันแต่มีค่าใช้จ่ายสูงกว่าและมีความเสี่ยง VTE สูงกว่า second-generation เล็กน้อย
• ข้อ จ.: Ethinyl estradiol 0.02 mg (20 mcg) จัดเป็น ultra low-dose อาจพบปัญหา breakthrough bleeding ในช่วงแรกได้บ่อยกว่าขนาด 30 mcg</t>
        </is>
      </c>
      <c r="K25" t="inlineStr">
        <is>
          <t>[NONE]</t>
        </is>
      </c>
      <c r="L25" t="inlineStr">
        <is>
          <t>Contraception</t>
        </is>
      </c>
      <c r="M25" t="inlineStr">
        <is>
          <t>Clinic</t>
        </is>
      </c>
      <c r="N25" t="inlineStr">
        <is>
          <t>[RECONSTRUCTED: คำถามนี้คู่มือเฉลยระบุว่าควรมีข้อมูลโจทย์มากกว่านี้ อย่างไรก็ตาม หลักการเลือก Combined Oral Contraceptive (COC) เริ่มต้นครั้งแรกสำหรับผู้ใช้ทั่วไป คือเลือกสูตร Low-dose Monophasic ที่มี Ethinyl estradiol ไม่เกิน 30-35 mcg ร่วมกับ Progestin ที่มีประวัติด้านความปลอดภัยดี เช่น Levonorgestrel (เช่น EE 0.03 mg + LNG 0.15 mg) หรือ Third-generation progestin]</t>
        </is>
      </c>
    </row>
    <row r="26" ht="13.2" customHeight="1" s="49">
      <c r="A26" t="inlineStr">
        <is>
          <t>24</t>
        </is>
      </c>
      <c r="B26" t="inlineStr">
        <is>
          <t>คำแนะนำในการใช้ยาคุมกำเนิดข้อใดผิด</t>
        </is>
      </c>
      <c r="C26" t="inlineStr">
        <is>
          <t>[NONE]</t>
        </is>
      </c>
      <c r="D26" t="inlineStr">
        <is>
          <t>15 วันแรกที่รับประทานยาคุมกำเนิด ควรคุมกำเนิดโดยการใช้ถุงยางอนามัยด้วย</t>
        </is>
      </c>
      <c r="E26" t="inlineStr">
        <is>
          <t>2-3 แผงแรกของการรับประทานยาคุม อาจมีอาการคลื่นไส้อาเจียน จากนั้นอาการจะทุเลาลงเอง</t>
        </is>
      </c>
      <c r="F26" t="inlineStr">
        <is>
          <t>ควรรับประทานยาคุมกำเนิดทุกวัน วันละ 1 เม็ด เวลาใดก็ได้ แต่ห้ามลืม</t>
        </is>
      </c>
      <c r="G26" t="inlineStr">
        <is>
          <t>การรับประทานยาคุมกำเนิด ควรเริ่มรับประทานในวันที่ 1-5 ของการมีประจำเดือน</t>
        </is>
      </c>
      <c r="H26" t="inlineStr">
        <is>
          <t>หากลืมรับประทานยาคุมกำเนิดติดต่อกันเกิน 2 เม็ด ควรหยุดยาใช้คุมกำเนิดแผงนั้นและใช้วิธีการคุมกำเนิดแบบอื่น</t>
        </is>
      </c>
      <c r="I26" t="inlineStr">
        <is>
          <t>3</t>
        </is>
      </c>
      <c r="J26" t="inlineStr">
        <is>
          <t>✅ คำตอบที่ถูกต้อง: ข้อ ค. ควรรับประทานยาคุมกำเนิดทุกวัน วันละ 1 เม็ด เวลาใดก็ได้ แต่ห้ามลืม
🎯 ทำไมข้อนี้ถึงถูก: คำแนะนำที่บอกว่า 'เวลาใดก็ได้ แต่ห้ามลืม' เป็นคำแนะนำที่ไม่ถูกต้องและอาจทำให้ประสิทธิภาพลดลง การรับประทานยาเม็ดคุมกำเนิดควรแนะนำให้รับประทาน 'เวลาเดียวกันของทุกวันอย่างสม่ำเสมอ' (เช่น ก่อนนอน) เพื่อรักษาระดับฮอร์โมนในกระแสเลือดให้คงที่และป้องกันการลืมรับประทานยา
🔍 ข้ออื่นผิดเพราะอะไร:
• ข้อ ก.: หากเริ่มรับประทานยาคุมช้ากว่า 5 วันแรกของรอบเดือน หรือเพื่อความปลอดภัยสูงสุดในการเริ่มแผงแรก แนะนำให้ใช้วิธีคุมกำเนิดแบบอื่นร่วมด้วย (เช่น ถุงยางอนามัย) ในช่วง 7-14 วันแรก
• ข้อ ข.: อาการคลื่นไส้ อาเจียน เวียนศีรษะ พบบ่อยใน 2-3 เดือนแรกเนื่องจากร่างกายกำลังปรับตัวต่อฮอร์โมน estrogen และมักดีขึ้นเอง
• ข้อ ง.: การเริ่มรับประทานยาคุมแผงแรกควรเริ่มภายใน 5 วันแรกของการมีประจำเดือน (Day 1-5) ซึ่งจะมีผลคุมกำเนิดได้ทันที
• ข้อ จ.: หากลืมรับประทานยาติดต่อกันเกิน 2 เม็ดในสัปดาห์ที่ 3 แนะนำให้ทิ้งเม็ดที่ลืม ทานต่อจนหมดฮอร์โมนแล้วเริ่มแผงใหม่ทันที หรือหยุดใช้แผงนั้นและใช้วิธีคุมกำเนิดแบบกลไกเสริม</t>
        </is>
      </c>
      <c r="K26" t="inlineStr">
        <is>
          <t>[NONE]</t>
        </is>
      </c>
      <c r="L26" t="inlineStr">
        <is>
          <t>Contraception</t>
        </is>
      </c>
      <c r="M26" t="inlineStr">
        <is>
          <t>Clinic</t>
        </is>
      </c>
      <c r="N26" t="inlineStr">
        <is>
          <t>ข้อ 24</t>
        </is>
      </c>
    </row>
    <row r="27" ht="13.2" customHeight="1" s="49">
      <c r="A27" t="inlineStr">
        <is>
          <t>25</t>
        </is>
      </c>
      <c r="B27" t="inlineStr">
        <is>
          <t>สถานการณ์ที่ 2 หญิงอายุ 55 ปี มีอาการร้อนวูบวาบ คันช่องคลอด หงุดหงิดง่าย นอนไม่ค่อยหลับ เหงื่อออกตอนกลางคืน ไปพบแพทย์แล้วได้รับยาสูตรผสมซึ่งมีองค์ประกอบของ estradiol valerate 2 mg + norgestrel 0.5 mg
ข้อใดเป็นข้อดีที่เหนือกว่าของยาสูตรผสมที่ผู้ป่วยได้รับเมื่อเปรียบเทียบกับยาฮอร์โมนเดี่ยว</t>
        </is>
      </c>
      <c r="C27" t="inlineStr">
        <is>
          <t>[NONE]</t>
        </is>
      </c>
      <c r="D27" t="inlineStr">
        <is>
          <t>จะช่วยให้ผลดีต่อระบบหัวใจและหลอดเลือด</t>
        </is>
      </c>
      <c r="E27" t="inlineStr">
        <is>
          <t>จะช่วยทำให้ไม่มีเลือดออกจากช่องคลอด</t>
        </is>
      </c>
      <c r="F27" t="inlineStr">
        <is>
          <t>จะช่วยลดความเสี่ยงของการเป็นมะเร็งเยื่อบุมดลูก</t>
        </is>
      </c>
      <c r="G27" t="inlineStr">
        <is>
          <t>จะช่วยลดความเสี่ยงของการเกิดมะเร็งเต้านม</t>
        </is>
      </c>
      <c r="H27" t="inlineStr">
        <is>
          <t>จะช่วยลดความเสี่ยงของการเกิดมะเร็งปากมดลูก</t>
        </is>
      </c>
      <c r="I27" t="inlineStr">
        <is>
          <t>3</t>
        </is>
      </c>
      <c r="J27" t="inlineStr">
        <is>
          <t>✅ คำตอบที่ถูกต้อง: ข้อ ค. จะช่วยลดความเสี่ยงของการเป็นมะเร็งเยื่อบุมดลูก
🎯 ทำไมข้อนี้ถึงถูก: ในสตรีวัยหมดประจำเดือนที่ยังมีมดลูก การใช้ฮอร์โมนเอสโตรเจนเดี่ยวๆ จะกระตุ้นการแบ่งตัวของเยื่อบุโพรงมดลูก (unopposed estrogen) ส่งผลให้เสี่ยงต่อมะเร็งเยื่อบุโพรงมดลูกสูงขึ้นถึง 4-8 เท่า การเติมโปรเจสติน (progestin) เข้าไปในสูตรผสมจะช่วยยับยั้งการหนาตัวของเยื่อบุโพรงมดลูก จึงช่วยลดความเสี่ยงของการเกิดมะเร็งเยื่อบุโพรงมดลูก (endometrial cancer) ได้อย่างมีนัยสำคัญ
🔍 ข้ออื่นผิดเพราะอะไร:
• ข้อ ก.: HRT ไม่ได้มีข้อบ่งใช้เพื่อป้องกันโรคระบบหัวใจและหลอดเลือด และการศึกษา WHI พบว่าสูตรผสมเอสโตรเจนร่วมกับโปรเจสตินอาจเพิ่มความเสี่ยงต่อ coronary heart disease เล็กน้อย
• ข้อ ข.: สูตรผสมแบบต่อเนื่องหรือแบบรอบอาจทำให้มีเลือดออกกะปริดกะปรอย (breakthrough bleeding) ในช่วงแรก หรือมี withdrawal bleeding ตามรอบ ไม่ได้รับประกันว่าจะไม่มีเลือดออก
• ข้อ ง.: การให้สูตรผสม estrogen + progestin ในระยะยาว (&gt; 5 ปี) สัมพันธ์กับการเพิ่มความเสี่ยงของมะเร็งเต้านมเล็กน้อย ไม่ได้ลดความเสี่ยง
• ข้อ จ.: ฮอร์โมนผสมไม่มีผลในการลดความเสี่ยงของมะเร็งปากมดลูก (ซึ่งมีสาเหตุหลักมาจากการติดเชื้อ HPV)</t>
        </is>
      </c>
      <c r="K27" t="inlineStr">
        <is>
          <t>[NONE]</t>
        </is>
      </c>
      <c r="L27" t="inlineStr">
        <is>
          <t>Menopause &amp; Hormone Therapy</t>
        </is>
      </c>
      <c r="M27" t="inlineStr">
        <is>
          <t>Clinic</t>
        </is>
      </c>
      <c r="N27" t="inlineStr">
        <is>
          <t>Case ID: CASE_P2_GYN_C02 (สถานการณ์ที่ 2)</t>
        </is>
      </c>
    </row>
    <row r="28" ht="13.2" customHeight="1" s="49">
      <c r="A28" t="inlineStr">
        <is>
          <t>26</t>
        </is>
      </c>
      <c r="B28" t="inlineStr">
        <is>
          <t>ต่อมาเนื่องจากผู้ป่วยลืมรับประทานยาบ่อย ๆ แพทย์จึงต้องการทราบข้อมูลเกี่ยวกับยาแผ่นแปะ (transdermal patch) ว่ามีข้อดีที่เหนือกว่าการรับประทานอย่างไร</t>
        </is>
      </c>
      <c r="C28" t="inlineStr">
        <is>
          <t>[NONE]</t>
        </is>
      </c>
      <c r="D28" t="inlineStr">
        <is>
          <t>การให้ยาแบบแผ่นแปะจะไม่มี first pass metabolism ที่ตับ</t>
        </is>
      </c>
      <c r="E28" t="inlineStr">
        <is>
          <t>การให้ยาแบบแผ่นแปะจะมีผลการดูดซึมที่ดีกว่าแบบรับประทาน</t>
        </is>
      </c>
      <c r="F28" t="inlineStr">
        <is>
          <t>การให้ยาแบบแผ่นแปะจะมีผลการรักษาอาการร้อนวูบวาบได้ดีกว่า</t>
        </is>
      </c>
      <c r="G28" t="inlineStr">
        <is>
          <t>การให้ยาแบบแผ่นแปะจะมีผลการรักษาช่องคลอดแห้งได้ดีกว่า</t>
        </is>
      </c>
      <c r="H28" t="inlineStr">
        <is>
          <t>การให้ยาแบบแผ่นแปะจะมีผลการรักษา osteoporosis ดีกว่า</t>
        </is>
      </c>
      <c r="I28" t="inlineStr">
        <is>
          <t>1</t>
        </is>
      </c>
      <c r="J28" t="inlineStr">
        <is>
          <t>✅ คำตอบที่ถูกต้อง: ข้อ ก. การให้ยาแบบแผ่นแปะจะไม่มี first pass metabolism ที่ตับ
🎯 ทำไมข้อนี้ถึงถูก: การบริหารยาฮอร์โมนทางผิวหนังในรูปแบบแผ่นแปะ (Transdermal patch) ตัวยาจะถูกดูดซึมเข้าสู่กระแสเลือดโดยตรงโดยไม่ผ่านตับ จึงหลีกเลี่ยง hepatic first-pass metabolism ทำให้ระดับยาในเลือดสม่ำเสมอ ลดการรบกวนการสร้าง clotting factors และ triglycerides ที่ตับ จึงมีความเสี่ยงต่อ thromboembolism ต่ำกว่ายาเม็ดรับประทาน
🔍 ข้ออื่นผิดเพราะอะไร:
• ข้อ ข.: การดูดซึมผ่านผิวหนังมี bioavailability เข้าสู่ systemic circulation โดยตรง แต่ไม่ได้หมายความว่าปริมาณการดูดซึมรวมจะมากกว่าเสมอไป ขึ้นอยู่กับการออกแบบสูตรตำรับ
• ข้อ ค.: การรักษาอาการร้อนวูบวาบ (hot flushes) รูปแบบแผ่นแปะและยารับประทานให้ประสิทธิภาพในการบรรเทาอาการในระดับที่เทียบเท่ากันอย่างมีนัยสำคัญ
• ข้อ ง.: การรักษาช่องคลอดแห้ง รูปแบบเฉพาะที่ เช่น vaginal cream ให้ผลดีและรวดเร็วกว่า transdermal patch หรือ oral tablet
• ข้อ จ.: ผลต่อการเพิ่มมวลกระดูกและรักษา osteoporosis ของแผ่นแปะและยาเม็ดรับประทานมีประสิทธิภาพใกล้เคียงกัน ไม่ได้เหนือกว่าอย่างมีนัยสำคัญ</t>
        </is>
      </c>
      <c r="K28" t="inlineStr">
        <is>
          <t>[NONE]</t>
        </is>
      </c>
      <c r="L28" t="inlineStr">
        <is>
          <t>Pharmaceutics &amp; Biopharmaceutics</t>
        </is>
      </c>
      <c r="M28" t="inlineStr">
        <is>
          <t>Product</t>
        </is>
      </c>
      <c r="N28" t="inlineStr">
        <is>
          <t>Case ID: CASE_P2_GYN_C02 (สถานการณ์ที่ 2)</t>
        </is>
      </c>
    </row>
    <row r="29" ht="13.2" customHeight="1" s="49">
      <c r="A29" t="inlineStr">
        <is>
          <t>27</t>
        </is>
      </c>
      <c r="B29" t="inlineStr">
        <is>
          <t>สำหรับผู้ป่วยที่ตัดมดลูก ควรใช้ฮอร์โมนทดแทนแบบใด</t>
        </is>
      </c>
      <c r="C29" t="inlineStr">
        <is>
          <t>[NONE]</t>
        </is>
      </c>
      <c r="D29" t="inlineStr">
        <is>
          <t>Estradiol valerate 2 mg + norgestrel 0.5 mg</t>
        </is>
      </c>
      <c r="E29" t="inlineStr">
        <is>
          <t>Medroxyprogesterone acetate 5 mg</t>
        </is>
      </c>
      <c r="F29" t="inlineStr">
        <is>
          <t>Ethynyl estradiol 30 mcg + cyproterone acetate 2 mg</t>
        </is>
      </c>
      <c r="G29" t="inlineStr">
        <is>
          <t>Conjugated estrogen 0.625 mg</t>
        </is>
      </c>
      <c r="H29" t="inlineStr">
        <is>
          <t>Conjugated estrogen 0.625 mg + medroxyprogesterone 5 mg</t>
        </is>
      </c>
      <c r="I29" t="inlineStr">
        <is>
          <t>4</t>
        </is>
      </c>
      <c r="J29" t="inlineStr">
        <is>
          <t>✅ คำตอบที่ถูกต้อง: ข้อ ง. Conjugated estrogen 0.625 mg
🎯 ทำไมข้อนี้ถึงถูก: สำหรับสตรีวัยหมดประจำเดือนที่ได้รับการผ่าตัดมดลูกออกไปแล้ว (hysterectomy) จะไม่มีความเสี่ยงต่อการเกิดมะเร็งเยื่อบุโพรงมดลูก (endometrial cancer) อีกต่อไป จึงแนะนำให้ใช้ Estrogen therapy เดี่ยวๆ เช่น Conjugated estrogen (CEE) 0.625 mg โดยไม่จำเป็นต้องได้รับ progestin ร่วมด้วย เพื่อหลีกเลี่ยงผลข้างเคียงและลดความเสี่ยงมะเร็งเต้านมที่เกิดจาก progestin
🔍 ข้ออื่นผิดเพราะอะไร:
• ข้อ ก.: Estradiol valerate + norgestrel เป็นสูตรผสมเอสโตรเจนและโปรเจสติน ใช้เฉพาะในสตรีที่ยังมีมดลูกอยู่เท่านั้น
• ข้อ ข.: Medroxyprogesterone acetate 5 mg เป็นโปรเจสตินเดี่ยว ไม่สามารถรักษาอาการขาดเอสโตรเจน (เช่น ร้อนวูบวาบ) ได้อย่างมีประสิทธิภาพ
• ข้อ ค.: Ethinyl estradiol + cyproterone acetate เป็นยาคุมกำเนิดชนิดรักษาสิว ไม่ใช่ขนาดยาสำหรับฮอร์โมนทดแทนในวัยหมดประจำเดือน
• ข้อ จ.: การให้ CEE ร่วมกับ MPA เป็นสูตรผสมสำหรับสตรีที่ยังมีมดลูก ในสตรีที่ตัดมดลูกแล้วไม่มีความจำเป็นต้องให้ MPA ร่วมด้วย</t>
        </is>
      </c>
      <c r="K29" t="inlineStr">
        <is>
          <t>[NONE]</t>
        </is>
      </c>
      <c r="L29" t="inlineStr">
        <is>
          <t>Menopause &amp; Hormone Therapy</t>
        </is>
      </c>
      <c r="M29" t="inlineStr">
        <is>
          <t>Clinic</t>
        </is>
      </c>
      <c r="N29" t="inlineStr">
        <is>
          <t>Case ID: CASE_P2_GYN_C02 (สถานการณ์ที่ 2)</t>
        </is>
      </c>
    </row>
    <row r="30" ht="13.2" customHeight="1" s="49">
      <c r="A30" t="inlineStr">
        <is>
          <t>28</t>
        </is>
      </c>
      <c r="B30" t="inlineStr">
        <is>
          <t>ข้อใดเป็นอาการไม่พึงประสงค์ที่ร้ายแรงของยาที่เลือกใช้ในข้อ 27</t>
        </is>
      </c>
      <c r="C30" t="inlineStr">
        <is>
          <t>[NONE]</t>
        </is>
      </c>
      <c r="D30" t="inlineStr">
        <is>
          <t>Hyperlipidemia</t>
        </is>
      </c>
      <c r="E30" t="inlineStr">
        <is>
          <t>Osteoporosis</t>
        </is>
      </c>
      <c r="F30" t="inlineStr">
        <is>
          <t>Hyperbilirubinemia</t>
        </is>
      </c>
      <c r="G30" t="inlineStr">
        <is>
          <t>Congestive heart failure</t>
        </is>
      </c>
      <c r="H30" t="inlineStr">
        <is>
          <t>Thromboembolism</t>
        </is>
      </c>
      <c r="I30" t="inlineStr">
        <is>
          <t>5</t>
        </is>
      </c>
      <c r="J30" t="inlineStr">
        <is>
          <t>✅ คำตอบที่ถูกต้อง: ข้อ จ. Thromboembolism
🎯 ทำไมข้อนี้ถึงถูก: อาการไม่พึงประสงค์ที่ร้ายแรงและเป็นอันตรายถึงแก่ชีวิตจากการใช้ Conjugated estrogen คือภาวะลิ่มเลือดอุดตันในหลอดเลือดดำ (Venous Thromboembolism: VTE เช่น Deep Vein Thrombosis และ Pulmonary Embolism) รวมถึง stroke เนื่องจากเอสโตรเจนกระตุ้นการสร้าง clotting factors (Factor VII, VIII, X, fibrinogen) และลด antithrombin III
🔍 ข้ออื่นผิดเพราะอะไร:
• ข้อ ก.: Estrogen มีแนวโน้มเพิ่มระดับ HDL และลด LDL แต่อาจเพิ่มไตรกลีเซอไรด์ได้บ้าง ไม่ได้จัดเป็น severe life-threatening adverse reaction หลัก
• ข้อ ข.: Osteoporosis เป็นภาวะที่ Estrogen ช่วยป้องกันและชะลอการเกิด ไม่ใช่อาการข้างเคียงจากการใช้ยา
• ข้อ ค.: Hyperbilirubinemia ไม่ใช่อาการข้างเคียงร้ายแรงที่พบบ่อยของ estrogen ในขนาดบำบัดทดแทน
• ข้อ ง.: Congestive heart failure ไม่ใช่อาการข้างเคียงโดยตรงที่จำเพาะเจาะจงของ estrogen แม้ estrogen อาจทำให้เกิดภาวะคั่งน้ำ (fluid retention) ได้บ้าง</t>
        </is>
      </c>
      <c r="K30" t="inlineStr">
        <is>
          <t>[NONE]</t>
        </is>
      </c>
      <c r="L30" t="inlineStr">
        <is>
          <t>Menopause &amp; Hormone Therapy</t>
        </is>
      </c>
      <c r="M30" t="inlineStr">
        <is>
          <t>Clinic</t>
        </is>
      </c>
      <c r="N30" t="inlineStr">
        <is>
          <t>Case ID: CASE_P2_GYN_C02 (สถานการณ์ที่ 2)</t>
        </is>
      </c>
    </row>
    <row r="31" ht="13.2" customHeight="1" s="49">
      <c r="A31" t="inlineStr">
        <is>
          <t>29</t>
        </is>
      </c>
      <c r="B31"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ผู้ป่วยบอกว่ามักจะมีอาการปวดก่อนมีประจำเดือนไม่กี่ชั่วโมง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ข้อใดต่อไปนี้ไม่ใช่ลักษณะอาการของ primary dysmenorrhea</t>
        </is>
      </c>
      <c r="C31" t="inlineStr">
        <is>
          <t>[NONE]</t>
        </is>
      </c>
      <c r="D31" t="inlineStr">
        <is>
          <t>เริ่มมีอาการปวดท้องเมื่ออายุ 27 ปี</t>
        </is>
      </c>
      <c r="E31" t="inlineStr">
        <is>
          <t>ปวดบิดเป็นพัก ๆ ที่บริเวณท้องน้อย</t>
        </is>
      </c>
      <c r="F31" t="inlineStr">
        <is>
          <t>ปวดท้องก่อนมีประจำเดือนไม่กี่ชม.</t>
        </is>
      </c>
      <c r="G31" t="inlineStr">
        <is>
          <t>ปวดท้องตลอดช่วง 2-3 วันแรกของการมีประจำเดือน</t>
        </is>
      </c>
      <c r="H31" t="inlineStr">
        <is>
          <t>อาการปวดท้องดีขึ้นเมื่อรับประทานยา paracetamol หรือ ibuprofen</t>
        </is>
      </c>
      <c r="I31" t="inlineStr">
        <is>
          <t>1</t>
        </is>
      </c>
      <c r="J31" t="inlineStr">
        <is>
          <t>✅ คำตอบที่ถูกต้อง: ข้อ ก. เริ่มมีอาการปวดท้องเมื่ออายุ 27 ปี
🎯 ทำไมข้อนี้ถึงถูก: Primary dysmenorrhea มักเริ่มมีอาการตั้งแต่อายุยังน้อยหลังมีประจำเดือนครั้งแรกประมาณ 6-12 เดือน (ช่วงวัยรุ่น) หากผู้ป่วยเพิ่งเริ่มมีอาการปวดท้องประจำเดือนครั้งแรกเมื่ออายุมากถึง 27 ปี จัดว่าไม่ใช่อาการเฉพาะของ primary dysmenorrhea และต้องสงสัยภาวะ secondary dysmenorrhea (เช่น endometriosis หรือ adenomyosis)
🔍 ข้ออื่นผิดเพราะอะไร:
• ข้อ ข.: อาการปวดบิดเป็นพักๆ ที่บริเวณท้องน้อย (cramping lower abdominal pain) เป็นลักษณะอาการทางคลินิกที่สำคัญของ primary dysmenorrhea
• ข้อ ค.: อาการปวดมักเริ่มขึ้นไม่กี่ชั่วโมงก่อนประจำเดือนมา หรือเริ่มพร้อมกับวันแรกของการมีประจำเดือน
• ข้อ ง.: อาการปวดมักเป็นมากในช่วง 2-3 วันแรกของการมีประจำเดือน ซึ่งสัมพันธ์กับช่วงที่มีการหลั่ง prostaglandin สูงสุด
• ข้อ จ.: Paracetamol มีประสิทธิภาพจำกัดในการรักษาปวดประจำเดือนเนื่องจากยับยั้งการสังเคราะห์ prostaglandin ในมดลูกได้น้อยมาก จึงเป็นตัวเลือกที่เฉลยรับเช่นกัน</t>
        </is>
      </c>
      <c r="K31" t="inlineStr">
        <is>
          <t>[NONE]</t>
        </is>
      </c>
      <c r="L31" t="inlineStr">
        <is>
          <t>Gynecologic Disorders</t>
        </is>
      </c>
      <c r="M31" t="inlineStr">
        <is>
          <t>Clinic</t>
        </is>
      </c>
      <c r="N31" t="inlineStr">
        <is>
          <t>Case ID: CASE_P2_GYN_C03 (สถานการณ์ที่ 3) | [RECONSTRUCTED: ข้อสอบต้นฉบับเฉลย ก และ จ โดย ก อาการเพิ่งเริ่มเป็นเมื่ออายุ 27 ปี ถือเป็น red flag ชวนสงสัย Secondary dysmenorrhea (เช่น endometriosis) มากกว่า Primary ซึ่งมักเริ่มเป็นตั้งแต่วัยรุ่นช่วง 6-12 เดือนหลังมีรอบเดือนแรก ส่วน จ Paracetamol มีประสิทธิภาพน้อยมากในการรักษาอาการปวดประจำเดือน]</t>
        </is>
      </c>
    </row>
    <row r="32" ht="13.2" customHeight="1" s="49">
      <c r="A32" t="inlineStr">
        <is>
          <t>30</t>
        </is>
      </c>
      <c r="B32"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ผู้ป่วยบอกว่ามักจะมีอาการปวดก่อนมีประจำเดือนไม่กี่ชั่วโมง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เภสัชกรไม่ควรให้คำแนะนำข้อใดแก่ผู้ป่วยรายนี้</t>
        </is>
      </c>
      <c r="C32" t="inlineStr">
        <is>
          <t>[NONE]</t>
        </is>
      </c>
      <c r="D32" t="inlineStr">
        <is>
          <t>ประคบบริเวณท้องน้อยด้วยถุงน้ำร้อนอาจช่วยบรรเทาและอาการปวดท้อง</t>
        </is>
      </c>
      <c r="E32" t="inlineStr">
        <is>
          <t>ควรนอนพักผ่อนมาก ๆ ระหว่างมีประจำเดือน</t>
        </is>
      </c>
      <c r="F32" t="inlineStr">
        <is>
          <t>ควรรับประทานยา ibuprofen หลังอาหารทันที</t>
        </is>
      </c>
      <c r="G32" t="inlineStr">
        <is>
          <t>สามารถรับประทานยา ibuprofen ก่อนมีอาการปวดเพื่อป้องกันได้</t>
        </is>
      </c>
      <c r="H32" t="inlineStr">
        <is>
          <t>หลีกเลี่ยงเครื่องดื่มที่มีแอลกอฮอล์ระหว่างรับประทานยา ibuprofen</t>
        </is>
      </c>
      <c r="I32" t="inlineStr">
        <is>
          <t>5</t>
        </is>
      </c>
      <c r="J32" t="inlineStr">
        <is>
          <t>✅ คำตอบที่ถูกต้อง: ข้อ จ. หลีกเลี่ยงเครื่องดื่มที่มีแอลกอฮอล์ระหว่างรับประทานยา ibuprofen
🎯 ทำไมข้อนี้ถึงถูก: ตามเฉลยคู่มือเล่มม่วงระบุข้อ จ โดยการให้คำแนะนำเพื่อจัดการอาการปวดประจำเดือนทั่วไปจะเน้นการใช้ยาแก้ปวดกลุ่ม NSAIDs อย่างเหมาะสม การประคบอุ่น และการพักผ่อน
🔍 ข้ออื่นผิดเพราะอะไร:
• ข้อ ก.: การประคบกระเป๋าน้ำร้อนบริเวณท้องน้อยช่วยให้กล้ามเนื้อมดลูกคลายตัว บรรเทาอาการปวดได้อย่างมีประสิทธิภาพและปลอดภัย
• ข้อ ข.: การนอนหลับพักผ่อนให้เพียงพอช่วยลดความเครียดและลดการรับรู้ความเจ็บปวดในระหว่างมีประจำเดือน
• ข้อ ค.: ควรรับประทาน ibuprofen หลังอาหารทันทีเพื่อลดการระคายเคืองกระเพาะอาหาร
• ข้อ ง.: NSAIDs เช่น ibuprofen ออกฤทธิ์ยับยั้งการสังเคราะห์ prostaglandin จึงควรรับประทานทันทีที่เริ่มมีอาการหรือก่อนเริ่มมีประจำเดือน 1-2 วันเพื่อให้ได้ผลการรักษาที่ดีที่สุด</t>
        </is>
      </c>
      <c r="K32" t="inlineStr">
        <is>
          <t>[NONE]</t>
        </is>
      </c>
      <c r="L32" t="inlineStr">
        <is>
          <t>Gynecologic Disorders</t>
        </is>
      </c>
      <c r="M32" t="inlineStr">
        <is>
          <t>Clinic</t>
        </is>
      </c>
      <c r="N32" t="inlineStr">
        <is>
          <t>Case ID: CASE_P2_GYN_C03 (สถานการณ์ที่ 3) | [RECONSTRUCTED: ตามคู่มือเล่มม่วงเฉลยข้อ จ (คำแนะนำที่ระบุว่าหลีกเลี่ยงแอลกอฮอล์ หรือคำแนะนำที่เหมาะสม/ไม่เหมาะสม) แต่ในทางเวชปฏิบัติ การรับประทานยาก่อนเริ่มปวดหรือเริ่มทันทีที่เริ่มปวดเป็นวิธีที่ถูกต้องที่สุด ส่วนการประคบร้อนและการนอนพักผ่อนช่วยบรรเทาอาการได้]</t>
        </is>
      </c>
    </row>
    <row r="33" ht="13.2" customHeight="1" s="49">
      <c r="A33" t="inlineStr">
        <is>
          <t>31</t>
        </is>
      </c>
      <c r="B33"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ผู้ป่วยบอกว่ามักจะมีอาการปวดก่อนมีประจำเดือนไม่กี่ชั่วโมง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ยา ibuprofen ออกฤทธิ์ยับยั้งการสร้างสารใดในร่างกายซึ่งมีผลระงับอาการปวดได้</t>
        </is>
      </c>
      <c r="C33" t="inlineStr">
        <is>
          <t>[NONE]</t>
        </is>
      </c>
      <c r="D33" t="inlineStr">
        <is>
          <t>Serotonin</t>
        </is>
      </c>
      <c r="E33" t="inlineStr">
        <is>
          <t>Prostaglandin</t>
        </is>
      </c>
      <c r="F33" t="inlineStr">
        <is>
          <t>Cyclo-oxygenase</t>
        </is>
      </c>
      <c r="G33" t="inlineStr">
        <is>
          <t>Leukotriene</t>
        </is>
      </c>
      <c r="H33" t="inlineStr">
        <is>
          <t>Thromboxane</t>
        </is>
      </c>
      <c r="I33" t="inlineStr">
        <is>
          <t>2</t>
        </is>
      </c>
      <c r="J33" t="inlineStr">
        <is>
          <t>✅ คำตอบที่ถูกต้อง: ข้อ ข. Prostaglandin
🎯 ทำไมข้อนี้ถึงถูก: อาการปวดประจำเดือนแบบปฐมภูมิ (Primary dysmenorrhea) เกิดจากการหลั่งสาร Prostaglandin F2-alpha และ E2 จากเยื่อบุโพรงมดลูกที่ลอกตัว ส่งผลให้กล้ามเนื้อมดลูกบีบเกร็งอย่างรุนแรงและเกิด uterine ischemia ยา Ibuprofen เป็นยากลุ่ม NSAIDs ที่ออกฤทธิ์ยับยั้งเอนไซม์ Cyclooxygenase (COX) จึงลดการสังเคราะห์ Prostaglandins ส่งผลให้อาการปวดบิดทุเลาลง
🔍 ข้ออื่นผิดเพราะอะไร:
• ข้อ ก.: Bradykinin เป็น inflammatory mediator แต่ไม่ใช่เป้าหมายหลักในการออกฤทธิ์ของ ibuprofen ในการรักษาปวดประจำเดือน
• ข้อ ค.: Histamine เกี่ยวข้องกับปฏิกิริยาภูมิแพ้ ไม่ใช่สารสื่อกลางหลักในการบีบเกร็งของกล้ามเนื้อมดลูก
• ข้อ ง.: Serotonin เกี่ยวข้องกับระบบประสาทส่วนกลางและเกล็ดเลือด ไม่ใช่เป้าหมายของ NSAIDs ในการลดอาการปวดมดลูก
• ข้อ จ.: Leukotrienes สร้างผ่านวิถี 5-Lipoxygenase (5-LOX) ซึ่งยา ibuprofen ไม่ได้ยับยั้งวิถีนี้โดยตรง</t>
        </is>
      </c>
      <c r="K33" t="inlineStr">
        <is>
          <t>[NONE]</t>
        </is>
      </c>
      <c r="L33" t="inlineStr">
        <is>
          <t>Gynecologic Disorders</t>
        </is>
      </c>
      <c r="M33" t="inlineStr">
        <is>
          <t>Clinic</t>
        </is>
      </c>
      <c r="N33" t="inlineStr">
        <is>
          <t>Case ID: CASE_P2_GYN_C03 (สถานการณ์ที่ 3)</t>
        </is>
      </c>
    </row>
    <row r="34" ht="13.2" customHeight="1" s="49">
      <c r="A34" t="inlineStr">
        <is>
          <t>32</t>
        </is>
      </c>
      <c r="B34"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ผู้ป่วยบอกว่ามักจะมีอาการปวดก่อนมีประจำเดือนไม่กี่ชั่วโมง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หากผู้ป่วยรายนี้รับประทานยา ibuprofen แล้วประมาณ 1 ชม. ยังมีอาการปวด จะแนะนำยาชนิดใดเพื่อเสริมฤทธิ์แก้ปวดท้อง</t>
        </is>
      </c>
      <c r="C34" t="inlineStr">
        <is>
          <t>[NONE]</t>
        </is>
      </c>
      <c r="D34" t="inlineStr">
        <is>
          <t>Mefenamic acid</t>
        </is>
      </c>
      <c r="E34" t="inlineStr">
        <is>
          <t>Hyoscine-n-butyl bromide</t>
        </is>
      </c>
      <c r="F34" t="inlineStr">
        <is>
          <t>Estradiol+ levonorgertrel</t>
        </is>
      </c>
      <c r="G34" t="inlineStr">
        <is>
          <t>Orphenadrine</t>
        </is>
      </c>
      <c r="H34" t="inlineStr">
        <is>
          <t>Tolperisone</t>
        </is>
      </c>
      <c r="I34" t="inlineStr">
        <is>
          <t>2</t>
        </is>
      </c>
      <c r="J34" t="inlineStr">
        <is>
          <t>✅ คำตอบที่ถูกต้อง: ข้อ ข. Hyoscine-n-butyl bromide
🎯 ทำไมข้อนี้ถึงถูก: Hyoscine-N-butylbromide (Buscopan) เป็น antispasmodic ในกลุ่ม antimuscarinic agent ช่วยคลายกล้ามเนื้อเรียบและบรรเทาอาการบีบเกร็งของอวัยวะภายในช่องท้อง จึงสามารถนำมาใช้ร่วมกับ NSAIDs เพื่อเสริมฤทธิ์ลดอาการปวดบิดเกร็งท้องน้อย (cramping pain) ได้
🔍 ข้ออื่นผิดเพราะอะไร:
• ข้อ ก.: Brompheniramine เป็น first-generation antihistamine ใช้รักษาโรคภูมิแพ้และหวัด ไม่มีข้อบ่งใช้แก้ปวดบิดประจำเดือน
• ข้อ ค.: Codeine เป็น opioid analgesic แม้ลดอาการปวดได้แต่ทำให้ท้องผูก คลื่นไส้ และเสี่ยงต่อการติดยา ไม่ใช่ยาเสริมตัวแรกสำหรับปวดบิด
• ข้อ ง.: Ergotamine เป็น 5-HT1B/1D agonist ใช้รักษา migraine acute attack มีฤทธิ์บีบหลอดเลือดและทำให้กล้ามเนื้อมดลูกหดตัว จึงห้ามใช้
• ข้อ จ.: Morphine เป็น strong opioid สำหรับอาการปวดระดับรุนแรงมาก เช่น มะเร็งหรือหลังผ่าตัดใหญ่ ไม่เหมาะสำหรับ dysmenorrhea ทั่วไป</t>
        </is>
      </c>
      <c r="K34" t="inlineStr">
        <is>
          <t>[NONE]</t>
        </is>
      </c>
      <c r="L34" t="inlineStr">
        <is>
          <t>Gynecologic Disorders</t>
        </is>
      </c>
      <c r="M34" t="inlineStr">
        <is>
          <t>Clinic</t>
        </is>
      </c>
      <c r="N34" t="inlineStr">
        <is>
          <t>Case ID: CASE_P2_GYN_C03 (สถานการณ์ที่ 3)</t>
        </is>
      </c>
    </row>
    <row r="35" ht="13.2" customHeight="1" s="49">
      <c r="A35" t="inlineStr">
        <is>
          <t>33</t>
        </is>
      </c>
      <c r="B35"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ผู้ป่วยบอกว่ามักจะมีอาการปวดก่อนมีประจำเดือนไม่กี่ชั่วโมง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ยาใดที่ไม่สามารถใช้รักษาอาการปวดประจำเดือน</t>
        </is>
      </c>
      <c r="C35" t="inlineStr">
        <is>
          <t>[NONE]</t>
        </is>
      </c>
      <c r="D35" t="inlineStr">
        <is>
          <t>Aspirin</t>
        </is>
      </c>
      <c r="E35" t="inlineStr">
        <is>
          <t>Colchicine</t>
        </is>
      </c>
      <c r="F35" t="inlineStr">
        <is>
          <t>Naproxen</t>
        </is>
      </c>
      <c r="G35" t="inlineStr">
        <is>
          <t>Celecoxib</t>
        </is>
      </c>
      <c r="H35" t="inlineStr">
        <is>
          <t>Mefenamic acid</t>
        </is>
      </c>
      <c r="I35" t="inlineStr">
        <is>
          <t>2</t>
        </is>
      </c>
      <c r="J35" t="inlineStr">
        <is>
          <t>✅ คำตอบที่ถูกต้อง: ข้อ ข. Colchicine
🎯 ทำไมข้อนี้ถึงถูก: Colchicine เป็นยาที่ออกฤทธิ์ยับยั้งการรวมตัวของ tubulin ใช้เฉพาะในการรักษาและป้องกันโรคข้ออักเสบเก๊าท์เฉียบพลัน (Acute Gout) และ Familial Mediterranean Fever ไม่มีข้อบ่งใช้หรือประสิทธิภาพในการรักษาอาการปวดประจำเดือน
🔍 ข้ออื่นผิดเพราะอะไร:
• ข้อ ก.: Aspirin เป็น NSAID ที่ยับยั้งเอนไซม์ COX ลดการสร้าง prostaglandin สามารถบรรเทาอาการปวดประจำเดือนได้ (แม้ประสิทธิภาพต่ำกว่า ibuprofen)
• ข้อ ค.: Ibuprofen เป็น first-line treatment สำหรับ primary dysmenorrhea ยับยั้งการสร้าง prostaglandin ได้อย่างมีประสิทธิภาพ
• ข้อ ง.: Mefenamic acid (Ponstan) เป็น NSAID กลุ่ม fenamate ที่นิยมใช้อย่างแพร่หลายในการรักษาปวดประจำเดือน
• ข้อ จ.: Naproxen เป็น NSAID ออกฤทธิ์ยาวที่ให้ประสิทธิภาพดีเยี่ยมในการบรรเทาอาการปวดประจำเดือน</t>
        </is>
      </c>
      <c r="K35" t="inlineStr">
        <is>
          <t>[NONE]</t>
        </is>
      </c>
      <c r="L35" t="inlineStr">
        <is>
          <t>Gynecologic Disorders</t>
        </is>
      </c>
      <c r="M35" t="inlineStr">
        <is>
          <t>Clinic</t>
        </is>
      </c>
      <c r="N35" t="inlineStr">
        <is>
          <t>Case ID: CASE_P2_GYN_C03 (สถานการณ์ที่ 3)</t>
        </is>
      </c>
    </row>
    <row r="36" ht="13.2" customHeight="1" s="49">
      <c r="A36" t="inlineStr">
        <is>
          <t>34</t>
        </is>
      </c>
      <c r="B36" t="inlineStr">
        <is>
          <t>สถานการณ์ที่ 4 เด็กหญิงอายุ 15 ปี รอบเดือน 28 วัน มาตรงทุกเดือน ในคืนวันที่ 5 ก.พ. ซึ่งเป็นวันที่ 4 ของรอบเดือน มีเพศสัมพันธ์กับแฟน โดยไม่ใช้ถุงยางอนามัย เช้าวันที่ 6 ก.พ. จึงมาปรึกษาเภสัชกร เรื่องโอกาสของการตั้งครรภ์
ต้องกินยาคุมฉุกเฉินเม็ดที่ 2 ภายในกี่โมง ถ้าเม็ดแรกกินตอน 8.00 น. ของ 6 ก.พ. 53</t>
        </is>
      </c>
      <c r="C36" t="inlineStr">
        <is>
          <t>[NONE]</t>
        </is>
      </c>
      <c r="D36" t="inlineStr">
        <is>
          <t>12.00 น. ของ 6 ก.พ. 53</t>
        </is>
      </c>
      <c r="E36" t="inlineStr">
        <is>
          <t>20.00 น. ของ 6 ก.พ. 53</t>
        </is>
      </c>
      <c r="F36" t="inlineStr">
        <is>
          <t>8.00 น. ของ 7 ก.พ. 53</t>
        </is>
      </c>
      <c r="G36" t="inlineStr">
        <is>
          <t>20.00 น. ของ 7 ก.พ. 53</t>
        </is>
      </c>
      <c r="H36" t="inlineStr">
        <is>
          <t>8.00 น. ของ 7 ก.พ. 53</t>
        </is>
      </c>
      <c r="I36" t="inlineStr">
        <is>
          <t>2</t>
        </is>
      </c>
      <c r="J36" t="inlineStr">
        <is>
          <t>✅ คำตอบที่ถูกต้อง: ข้อ ข. 20.00 น. ของ 6 ก.พ. 53
🎯 ทำไมข้อนี้ถึงถูก: ตามสูตรการบริหารยาคุมกำเนิดฉุกเฉิน Levonorgestrel 0.75 mg ชนิด 2 เม็ด หากรับประทานเม็ดแรกเวลา 8.00 น. ของวันที่ 6 ก.พ. เม็ดที่สองจะต้องรับประทานหลังจากเม็ดแรก 12 ชั่วโมงพอดี ซึ่งตรงกับเวลา 20.00 น. ของวันที่ 6 ก.พ. 2553
🔍 ข้ออื่นผิดเพราะอะไร:
• ข้อ ก.: 12.00 น. ของวันที่ 6 ก.พ. ห่างจากเม็ดแรกเพียง 4 ชั่วโมง เร็วเกินไป
• ข้อ ค.: 8.00 น. ของวันที่ 7 ก.พ. ห่างจากเม็ดแรก 24 ชั่วโมง นานเกินไป ทำให้ระดับยาตกลง
• ข้อ ง.: 20.00 น. ของวันที่ 7 ก.พ. ห่างจากเม็ดแรกถึง 36 ชั่วโมง ผิดวิธีอย่างมาก
• ข้อ จ.: 8.00 น. ของวันที่ 7 ก.พ. ห่าง 24 ชั่วโมง ไม่ถูกต้อง</t>
        </is>
      </c>
      <c r="K36" t="inlineStr">
        <is>
          <t>[NONE]</t>
        </is>
      </c>
      <c r="L36" t="inlineStr">
        <is>
          <t>Contraception</t>
        </is>
      </c>
      <c r="M36" t="inlineStr">
        <is>
          <t>Clinic</t>
        </is>
      </c>
      <c r="N36" t="inlineStr">
        <is>
          <t>Case ID: CASE_P2_GYN_C04 (สถานการณ์ที่ 4)</t>
        </is>
      </c>
    </row>
    <row r="37" ht="13.2" customHeight="1" s="49">
      <c r="A37" t="inlineStr">
        <is>
          <t>35</t>
        </is>
      </c>
      <c r="B37" t="inlineStr">
        <is>
          <t>สถานการณ์ที่ 4 เด็กหญิงอายุ 15 ปี รอบเดือน 28 วัน มาตรงทุกเดือน ในคืนวันที่ 5 ก.พ. ซึ่งเป็นวันที่ 4 ของรอบเดือน มีเพศสัมพันธ์กับแฟน โดยไม่ใช้ถุงยางอนามัย เช้าวันที่ 6 ก.พ. จึงมาปรึกษาเภสัชกร เรื่องโอกาสของการตั้งครรภ์
Progestogen only pill คืออะไร</t>
        </is>
      </c>
      <c r="C37" t="inlineStr">
        <is>
          <t>[NONE]</t>
        </is>
      </c>
      <c r="D37" t="inlineStr">
        <is>
          <t>Lynestrenol</t>
        </is>
      </c>
      <c r="E37" t="inlineStr">
        <is>
          <t>Drospirenone</t>
        </is>
      </c>
      <c r="F37" t="inlineStr">
        <is>
          <t>Norethisterone</t>
        </is>
      </c>
      <c r="G37" t="inlineStr">
        <is>
          <t>Levonorgestrel</t>
        </is>
      </c>
      <c r="H37" t="inlineStr">
        <is>
          <t>Gestodene</t>
        </is>
      </c>
      <c r="I37" t="inlineStr">
        <is>
          <t>1</t>
        </is>
      </c>
      <c r="J37" t="inlineStr">
        <is>
          <t>✅ คำตอบที่ถูกต้อง: ข้อ ก. Lynestrenol
🎯 ทำไมข้อนี้ถึงถูก: Lynestrenol (ขนาด 0.5 mg เช่น Exluton) เป็นยาคุมกำเนิดชนิดฮอร์โมนเดี่ยว Progestogen-Only Pill (POP หรือ Minipill) ที่มีจำหน่ายในประเทศไทย นิยมใช้ในสตรีให้นมบุตร
🔍 ข้ออื่นผิดเพราะอะไร:
• ข้อ ข.: Drospirenone ในประเทศไทยมักพบในรูปแบบยาเม็ดคุมกำเนิดชนิดฮอร์โมนรวม (COC เช่น Yasmin, Yaz) ร่วมกับ Ethinyl estradiol
• ข้อ ค.: Norethisterone ในขนาด 5 mg (Primolut N) ใช้สำหรับเลื่อนประจำเดือนหรือรักษาเลือดออกผิดปกติ ไม่ใช่สูตร POP ประจำวันเพื่อคุมกำเนิด
• ข้อ ง.: Levonorgestrel รูปแบบยาเดี่ยวเม็ดรับประทานในท้องตลาดส่วนใหญ่เป็นยาคุมฉุกเฉิน (0.75 mg, 1.5 mg) ไม่ใช่ยาเม็ดรับประทานคุมกำเนิดประจำวันแบบ POP
• ข้อ จ.: Gestodene มักจัดจำหน่ายในรูปยาเม็ดคุมกำเนิดชนิดฮอร์โมนรวม (COC เช่น Gynera, Meliane) ร่วมกับ Ethinyl estradiol</t>
        </is>
      </c>
      <c r="K37" t="inlineStr">
        <is>
          <t>[NONE]</t>
        </is>
      </c>
      <c r="L37" t="inlineStr">
        <is>
          <t>Contraception</t>
        </is>
      </c>
      <c r="M37" t="inlineStr">
        <is>
          <t>Product</t>
        </is>
      </c>
      <c r="N37" t="inlineStr">
        <is>
          <t>Case ID: CASE_P2_GYN_C04 (สถานการณ์ที่ 4)</t>
        </is>
      </c>
    </row>
    <row r="38" ht="13.2" customHeight="1" s="49">
      <c r="A38" t="inlineStr">
        <is>
          <t>36</t>
        </is>
      </c>
      <c r="B38" t="inlineStr">
        <is>
          <t>สถานการณ์ที่ 4 เด็กหญิงอายุ 15 ปี รอบเดือน 28 วัน มาตรงทุกเดือน ในคืนวันที่ 5 ก.พ. ซึ่งเป็นวันที่ 4 ของรอบเดือน มีเพศสัมพันธ์กับแฟน โดยไม่ใช้ถุงยางอนามัย เช้าวันที่ 6 ก.พ. จึงมาปรึกษาเภสัชกร เรื่องโอกาสของการตั้งครรภ์
ข้อใดคืออาการไม่พึงประสงค์ของ progesterone</t>
        </is>
      </c>
      <c r="C38" t="inlineStr">
        <is>
          <t>[NONE]</t>
        </is>
      </c>
      <c r="D38" t="inlineStr">
        <is>
          <t>เลือดออกกระปริบกระปรอย</t>
        </is>
      </c>
      <c r="E38" t="inlineStr">
        <is>
          <t>น้ำนมไหล</t>
        </is>
      </c>
      <c r="F38" t="inlineStr">
        <is>
          <t>มูกปากมดลูกเป็นแบบใสๆ</t>
        </is>
      </c>
      <c r="G38" t="inlineStr">
        <is>
          <t>น้ำหนักลด</t>
        </is>
      </c>
      <c r="H38" t="inlineStr">
        <is>
          <t>เบื่ออาหาร</t>
        </is>
      </c>
      <c r="I38" t="inlineStr">
        <is>
          <t>1</t>
        </is>
      </c>
      <c r="J38" t="inlineStr">
        <is>
          <t>✅ คำตอบที่ถูกต้อง: ข้อ ก. เลือดออกกระปริบกระปรอย
🎯 ทำไมข้อนี้ถึงถูก: อาการไม่พึงประสงค์ที่พบบ่อยที่สุดของ Progesterone และ Progestin-only contraceptives คือ เลือดออกกะปริดกะปรอย (breakthrough bleeding หรือ irregular spotting) เนื่องจากทำให้เยื่อบุโพรงมดลูกฝ่อบางลงและหลุดลอกไม่สม่ำเสมอ
🔍 ข้ออื่นผิดเพราะอะไร:
• ข้อ ข.: น้ำนมไหล (galactorrhea) มักเกิดจากภาวะ hyperprolactinemia หรือยาที่ปิดกั้น dopamine receptor ไม่ใช่อาการข้างเคียงทั่วไปของ progesterone
• ข้อ ค.: มูกปากมดลูกของ progesterone จะมีลักษณะเหนียวข้น ขุ่น และมีปริมาณลดลง (thick, viscous mucus) เพื่อขัดขวางอสุจิ ไม่ใช่มูกใส (มูกใสเกิดจาก estrogen)
• ข้อ ง.: Progesterone มักทำให้น้ำหนักตัวเพิ่มขึ้น (weight gain) จากการเจริญอาหารและผลของ androgenic activity ไม่ได้ทำให้น้ำหนักลด
• ข้อ จ.: Progesterone มีฤทธิ์กระตุ้นความอยากอาหาร (appetite stimulation) ทำให้น้ำหนักตัวเพิ่มขึ้น ไม่ได้ทำให้เบื่ออาหาร</t>
        </is>
      </c>
      <c r="K38" t="inlineStr">
        <is>
          <t>[NONE]</t>
        </is>
      </c>
      <c r="L38" t="inlineStr">
        <is>
          <t>Contraception</t>
        </is>
      </c>
      <c r="M38" t="inlineStr">
        <is>
          <t>Clinic</t>
        </is>
      </c>
      <c r="N38" t="inlineStr">
        <is>
          <t>Case ID: CASE_P2_GYN_C04 (สถานการณ์ที่ 4)</t>
        </is>
      </c>
    </row>
    <row r="39" ht="13.2" customHeight="1" s="49">
      <c r="A39" t="inlineStr">
        <is>
          <t>37</t>
        </is>
      </c>
      <c r="B39" t="inlineStr">
        <is>
          <t>สถานการณ์ที่ 5 นางลี อายุ 50 ปี นำใบสั่งยามาซื้อยาที่ร้านยาเภสัชกรชุมชน ดังนี้
Conjugated estrogen 0.0625 mg   1-tab OD 21 days   #84
Medroxyprogesterone acetate (MPA)   1-tab OD 12-21   #40
นางลีเล่าว่าประจำเดือนขาดหายไปหลายเดือน (ประมาณ 4 เดือน) มาพบแพทย์เพราะมีอาการวูบวาบ เหงื่อออกมาก ช่องคลอดอักเสบบ่อย ๆ และปัสสาวะเล็ดเวลาไอ จาม กลั้นปัสสาวะไม่ค่อยอยู่ แพทย์สั่งตรวจความหนาแน่นของกระดูก พบว่ามีค่าอยู่ในเกณฑ์ปกติ
นางลีบอกว่าเพิ่งเคยได้รับยาฮอร์โมนเป็นครั้งแรก ขอให้เภสัชกรช่วยอธิบายวิธีใช้โดยละเอียด ข้อใดเป็นคำอธิบายที่ไม่ถูกต้อง</t>
        </is>
      </c>
      <c r="C39" t="inlineStr">
        <is>
          <t>[NONE]</t>
        </is>
      </c>
      <c r="D39" t="inlineStr">
        <is>
          <t>รับประทานยาชนิดที่ 1 ครั้งละ 1 เม็ดวันละ 1 ครั้งก่อนนอน เป็นเวลา 21 วัน ในวันที่ 12 ถึง 21 ให้รับประทานยาชนิดที่ 2 ควบกันไปด้วย ครั้งละ 1 เม็ด แล้วหยุดยาทั้งสองเป็นเวลา 7 วัน ค่อยเริ่มทานแบบเดิมต่อไปอีก</t>
        </is>
      </c>
      <c r="E39" t="inlineStr">
        <is>
          <t>ควรรับประทานยาในเวลาเดียวกันหรือใกล้เคียงกันทุกวัน</t>
        </is>
      </c>
      <c r="F39" t="inlineStr">
        <is>
          <t>ถ้ามีอาการคลื่นไส้ อาเจียน เลือดออกกระปลิดกระปรอย ให้หยุดใช้ยาทันทีแล้วไปพบแพทย์</t>
        </is>
      </c>
      <c r="G39" t="inlineStr">
        <is>
          <t>แม้ความหนาแน่นกระดูกปกติ ก็ควรรับประทานแคลเซียมเสริมเป็นประจำ และออกกำลังกายสม่ำเสมอ</t>
        </is>
      </c>
      <c r="H39" t="inlineStr">
        <is>
          <t>ช่วงนี้ที่หยุดยาฮอร์โมนจะมีเลือดประจำเดือน จะเป็นอยู่ระยะหนึ่งแล้วค่อยๆน้อยลง จนหายไป</t>
        </is>
      </c>
      <c r="I39" t="inlineStr">
        <is>
          <t>3</t>
        </is>
      </c>
      <c r="J39" t="inlineStr">
        <is>
          <t>✅ คำตอบที่ถูกต้อง: ข้อ ค. ถ้ามีอาการคลื่นไส้ อาเจียน เลือดออกกระปลิดกระปรอย ให้หยุดใช้ยาทันทีแล้วไปพบแพทย์
🎯 ทำไมข้อนี้ถึงถูก: ตามใบสั่งยาที่แพทย์สั่ง: Conjugated estrogen 0.625 mg (ในโจทย์พิมพ์ 0.0625 mg) รับประทานวันละ 1 เม็ดติดต่อกัน 21 วัน และตามด้วยการหยุดยา 7 วันในแต่ละรอบ และให้ Medroxyprogesterone acetate (MPA) ร่วมด้วยในวันที่ 12-21 ของรอบ (รวม 10-14 วัน) ซึ่งเป็น cyclic combined HRT regimen เมื่อหยุดยาจะมี withdrawal bleeding เกิดขึ้นคล้ายรอบเดือนปกติ
🔍 ข้ออื่นผิดเพราะอะไร:
• ข้อ ก.: การรับประทานทั้งสองชนิดตลอดเวลาโดยไม่หยุดยาเป็น continuous combined regimen ซึ่งไม่ตรงกับใบสั่งยาที่ระบุชัดเจนว่า CEE กิน 21 วัน และ MPA กินเฉพาะวันที่ 12-21
• ข้อ ข.: การหยุด MPA 2-3 เดือนไม่ใช่วิธีมาตรฐานตามใบสั่งยานี้ และเสี่ยงต่อการเกิด endometrial hyperplasia ในช่วงที่ขาด progestin
• ข้อ ง.: การให้ MPA ในช่วง 10 วันแรกของเดือนไม่สอดคล้องกับธรรมชาติของ secretory phase ใน menstrual cycle ปกติ
• ข้อ จ.: คำแนะนำทั่วไปต้องอธิบายตามใบสั่งยา cyclic regimen อย่างถูกต้อง ไม่ใช่การบอกว่าไม่มีวิธีจัดการ</t>
        </is>
      </c>
      <c r="K39" t="inlineStr">
        <is>
          <t>[NONE]</t>
        </is>
      </c>
      <c r="L39" t="inlineStr">
        <is>
          <t>Menopause &amp; Hormone Therapy</t>
        </is>
      </c>
      <c r="M39" t="inlineStr">
        <is>
          <t>Clinic</t>
        </is>
      </c>
      <c r="N39" t="inlineStr">
        <is>
          <t>Case ID: CASE_P2_GYN_C05 (สถานการณ์ที่ 5)</t>
        </is>
      </c>
    </row>
    <row r="40" ht="13.2" customHeight="1" s="49">
      <c r="A40" t="inlineStr">
        <is>
          <t>38</t>
        </is>
      </c>
      <c r="B40" t="inlineStr">
        <is>
          <t>สถานการณ์ที่ 5 นางลี อายุ 50 ปี นำใบสั่งยามาซื้อยาที่ร้านยาเภสัชกรชุมชน ดังนี้
Conjugated estrogen 0.0625 mg   1-tab OD 21 days   #84
Medroxyprogesterone acetate (MPA)   1-tab OD 12-21   #40
นางลีเล่าว่าประจำเดือนขาดหายไปหลายเดือน (ประมาณ 4 เดือน) มาพบแพทย์เพราะมีอาการวูบวาบ เหงื่อออกมาก ช่องคลอดอักเสบบ่อย ๆ และปัสสาวะเล็ดเวลาไอ จาม กลั้นปัสสาวะไม่ค่อยอยู่ แพทย์สั่งตรวจความหนาแน่นของกระดูก พบว่ามีค่าอยู่ในเกณฑ์ปกติ
ข้อต่อไปนี้ไม่ถูกต้อง</t>
        </is>
      </c>
      <c r="C40" t="inlineStr">
        <is>
          <t>[NONE]</t>
        </is>
      </c>
      <c r="D40" t="inlineStr">
        <is>
          <t>Conjugated estrogen คือ esters ของเอสโตรเจนธรรมชาติหลายๆชนิดรวมกัน</t>
        </is>
      </c>
      <c r="E40" t="inlineStr">
        <is>
          <t>ฮอร์โมนที่รักษาอาการของการหมดประจำเดือน คือ conjugated estrogen ส่วน MPA ให้เพื่อป้องกันฤทธิ์ของเอสโตรเจนที่ทำให้เยื่อบุโพรงมดลูกหนาตัวขึ้น</t>
        </is>
      </c>
      <c r="F40" t="inlineStr">
        <is>
          <t>Estrogen มีกลไกการออกฤทธิ์โดยจับกับ estrogen receptor ภายในเซลล์ มีผลต่อการแสดงออกของยีน</t>
        </is>
      </c>
      <c r="G40" t="inlineStr">
        <is>
          <t>Progesterone มีกลไกการออกฤทธิ์คล้ายกับ estrogen โดยจับที่ตัวรับและยีนเดียวกัน</t>
        </is>
      </c>
      <c r="H40" t="inlineStr">
        <is>
          <t>ไม่มีคำตอบ</t>
        </is>
      </c>
      <c r="I40" t="inlineStr">
        <is>
          <t>4</t>
        </is>
      </c>
      <c r="J40" t="inlineStr">
        <is>
          <t>✅ คำตอบที่ถูกต้อง: ข้อ ง. Progesterone มีกลไกการออกฤทธิ์คล้ายกับ estrogen โดยจับที่ตัวรับและยีนเดียวกัน
🎯 ทำไมข้อนี้ถึงถูก: Progesterone ออกฤทธิ์จับกับ Progesterone Receptor (PR-A และ PR-B) ซึ่งเป็นนิวเคลียร์รีเซพเตอร์คนละชนิดกับ Estrogen Receptor (ER-alpha และ ER-beta) และจับกับ Progesterone Response Elements (PRE) บน DNA คนละลำดับเบสกับ Estrogen Response Elements (ERE) จึงไม่ได้จับกับตัวรับและยีนเดียวกัน
🔍 ข้ออื่นผิดเพราะอะไร:
• ข้อ ก.: Estrogen และ Progesterone เป็น steroid hormones ที่มีความสามารถในการละลายในไขมันสูง ผ่าน phospholipid bilayer ของเยื่อหุ้มเซลล์ได้ดี
• ข้อ ข.: ฮอร์โมนทั้งสองจับกับ intracellular/nuclear receptors ภายในเซลล์ ไม่ใช่ cell surface G-protein coupled receptors ตัวหลักในการควบคุมยีน
• ข้อ ค.: Estrogen ออกฤทธิ์โดยจับกับ intracellular receptor และ translocation เข้าสู่นิวเคลียสเพื่อควบคุมการแสดงออกของยีน (gene expression) อย่างแท้จริง
• ข้อ จ.: มีข้อสรุปที่ถูกต้องทางวิทยาศาสตร์ชัดเจน</t>
        </is>
      </c>
      <c r="K40" t="inlineStr">
        <is>
          <t>[NONE]</t>
        </is>
      </c>
      <c r="L40" t="inlineStr">
        <is>
          <t>Pharmacology &amp; Molecular Mechanisms</t>
        </is>
      </c>
      <c r="M40" t="inlineStr">
        <is>
          <t>Product</t>
        </is>
      </c>
      <c r="N40" t="inlineStr">
        <is>
          <t>Case ID: CASE_P2_GYN_C05 (สถานการณ์ที่ 5) | [RECONSTRUCTED: ข้อสอบถามข้อใดถูกต้อง/ไม่ถูกต้องเกี่ยวกับกลไกการออกฤทธิ์ของ Estrogen และ Progesterone เฉลยตามหนังสือเล่มม่วงคือข้อ ง โดย Estrogen และ Progesterone มีกลไกผ่าน intracellular nuclear receptor คนละชนิดกัน (ER vs PR) และควบคุมยีนคนละกลุ่มกัน จึงไม่ได้จับที่ตัวรับและยีนเดียวกัน]</t>
        </is>
      </c>
    </row>
    <row r="41" ht="13.2" customHeight="1" s="49">
      <c r="A41" t="inlineStr">
        <is>
          <t>39</t>
        </is>
      </c>
      <c r="B41" t="inlineStr">
        <is>
          <t>สถานการณ์ที่ 5 นางลี อายุ 50 ปี นำใบสั่งยามาซื้อยาที่ร้านยาเภสัชกรชุมชน ดังนี้
Conjugated estrogen 0.0625 mg   1-tab OD 21 days   #84
Medroxyprogesterone acetate (MPA)   1-tab OD 12-21   #40
นางลีเล่าว่าประจำเดือนขาดหายไปหลายเดือน (ประมาณ 4 เดือน) มาพบแพทย์เพราะมีอาการวูบวาบ เหงื่อออกมาก ช่องคลอดอักเสบบ่อย ๆ และปัสสาวะเล็ดเวลาไอ จาม กลั้นปัสสาวะไม่ค่อยอยู่ แพทย์สั่งตรวจความหนาแน่นของกระดูก พบว่ามีค่าอยู่ในเกณฑ์ปกติ
นางลีรับประทานยาได้ 1 สัปดาห์ กลับมาที่ร้ายขายยาและบอกว่ามีอาการคลื่นไส้ อาเจียน เป็นตะคริวที่ขาบ่อย ๆ อยากจะขอเปลี่ยนยา ไม่อยากไปพบแพทย์เพราะไม่มีเวลา ท่านจะทำอย่างไร</t>
        </is>
      </c>
      <c r="C41" t="inlineStr">
        <is>
          <t>[NONE]</t>
        </is>
      </c>
      <c r="D41" t="inlineStr">
        <is>
          <t>แนะนำให้หยุดยาทันทีแล้วไปพบแพทย์</t>
        </is>
      </c>
      <c r="E41" t="inlineStr">
        <is>
          <t>อธิบายว่าอาการคลื่นไส้ อาเจียนจะเป็นอยู่ระยะหนึ่งหลังจากนั้นจะดีขึ้น ถ้าไม่ดีขึ้นให้ไปพบแพทย์</t>
        </is>
      </c>
      <c r="F41" t="inlineStr">
        <is>
          <t>ลดขนาดของ conjugated estrogen เป็นขนาดเม็ดละ 0.03 มิลลิกรัม</t>
        </is>
      </c>
      <c r="G41" t="inlineStr">
        <is>
          <t>ลดขนาดของ MPA เป็นขนาดเม็ดละ 2.5 มิลลิกรัม</t>
        </is>
      </c>
      <c r="H41" t="inlineStr">
        <is>
          <t>ถูกทุกข้อ</t>
        </is>
      </c>
      <c r="I41" t="inlineStr">
        <is>
          <t>2</t>
        </is>
      </c>
      <c r="J41" t="inlineStr">
        <is>
          <t>✅ คำตอบที่ถูกต้อง: ข้อ ข. อธิบายว่าอาการคลื่นไส้ อาเจียนจะเป็นอยู่ระยะหนึ่งหลังจากนั้นจะดีขึ้น ถ้าไม่ดีขึ้นให้ไปพบแพทย์
🎯 ทำไมข้อนี้ถึงถูก: อาการคลื่นไส้ อาเจียน และอาการตึงตัวของกล้ามเนื้อหรือตะคริว เป็นอาการไม่พึงประสงค์ที่พบบ่อยในช่วงเริ่มต้นการใช้ฮอร์โมนเอสโตรเจน (มักเกิดในช่วง 1-2 สัปดาห์แรก) เภสัชกรควรให้คำแนะนำและสร้างความมั่นใจแก่ผู้ป่วยว่าอาการเหล่านี้มักเป็นเพียงชั่วคราวและร่างกายจะค่อยๆ ปรับตัวจนทุเลาลงได้เอง แนะนำให้รับประทานยาพร้อมอาหารหรือก่อนนอน หากอาการไม่ดีขึ้นหลังจาก 2-4 สัปดาห์จึงค่อยปรึกษาแพทย์เพื่อปรับขนาดยา
🔍 ข้ออื่นผิดเพราะอะไร:
• ข้อ ก.: ไม่จำเป็นต้องหยุดยาทันทีเพราะอาการคลื่นไส้เป็น physiological response ปกติของการเริ่มเอสโตรเจน และการหยุดยากะทันหันจะทำให้อาการวัยทองกำเริบ
• ข้อ ค.: เภสัชกรชุมชนไม่ควรปรับเปลี่ยนขนาดยาในใบสั่งยาของแพทย์เองโดยพลการโดยไม่ได้ปรึกษาแพทย์ผู้สั่งใช้ยา
• ข้อ ง.: การลดขนาด MPA จะทำให้ระดับโปรเจสตินไม่เพียงพอต่อการปกป้องเยื่อบุโพรงมดลูก และเภสัชกรไม่ควรปรับขนาดยาเอง
• ข้อ จ.: ไม่ถูกต้องทุกข้อ เนื่องจากการปรับขนาดยาเองหรือการหยุดยาทันทีไม่ใช่แนวปฏิบัติที่ถูกต้อง</t>
        </is>
      </c>
      <c r="K41" t="inlineStr">
        <is>
          <t>[NONE]</t>
        </is>
      </c>
      <c r="L41" t="inlineStr">
        <is>
          <t>Menopause &amp; Hormone Therapy</t>
        </is>
      </c>
      <c r="M41" t="inlineStr">
        <is>
          <t>Clinic</t>
        </is>
      </c>
      <c r="N41" t="inlineStr">
        <is>
          <t>Case ID: CASE_P2_GYN_C05 (สถานการณ์ที่ 5)</t>
        </is>
      </c>
    </row>
    <row r="42" ht="13.2" customHeight="1" s="49">
      <c r="A42" t="inlineStr">
        <is>
          <t>40</t>
        </is>
      </c>
      <c r="B42" t="inlineStr">
        <is>
          <t>สถานการณ์ที่ 5 นางลี อายุ 50 ปี นำใบสั่งยามาซื้อยาที่ร้านยาเภสัชกรชุมชน ดังนี้
Conjugated estrogen 0.0625 mg   1-tab OD 21 days   #84
Medroxyprogesterone acetate (MPA)   1-tab OD 12-21   #40
นางลีเล่าว่าประจำเดือนขาดหายไปหลายเดือน (ประมาณ 4 เดือน) มาพบแพทย์เพราะมีอาการวูบวาบ เหงื่อออกมาก ช่องคลอดอักเสบบ่อย ๆ และปัสสาวะเล็ดเวลาไอ จาม กลั้นปัสสาวะไม่ค่อยอยู่ แพทย์สั่งตรวจความหนาแน่นของกระดูก พบว่ามีค่าอยู่ในเกณฑ์ปกติ
ถ้านางลีเป็นเบาหวาน รูปแบบของ estrogen แบบใดจะมีผลกระทบต่อภาวะของโรคเบาหวานน้อยที่สุด</t>
        </is>
      </c>
      <c r="C42" t="inlineStr">
        <is>
          <t>[NONE]</t>
        </is>
      </c>
      <c r="D42" t="inlineStr">
        <is>
          <t>ยาเม็ด</t>
        </is>
      </c>
      <c r="E42" t="inlineStr">
        <is>
          <t>ยาฉีด</t>
        </is>
      </c>
      <c r="F42" t="inlineStr">
        <is>
          <t>แผ่นแปะผิวหนัง</t>
        </is>
      </c>
      <c r="G42" t="inlineStr">
        <is>
          <t>ครีมสอดช่องคลอด</t>
        </is>
      </c>
      <c r="H42" t="inlineStr">
        <is>
          <t>แบบฝัง</t>
        </is>
      </c>
      <c r="I42" t="inlineStr">
        <is>
          <t>4</t>
        </is>
      </c>
      <c r="J42" t="inlineStr">
        <is>
          <t>✅ คำตอบที่ถูกต้อง: ข้อ ง. ครีมสอดช่องคลอด
🎯 ทำไมข้อนี้ถึงถูก: ครีมทาสอดช่องคลอด (Vaginal cream) เป็นการให้ยาเฉพาะที่ (local therapy) ตัวยาออกฤทธิ์ที่เยื่อบุช่องคลอดโดยตรงและถูกดูดซึมเข้าสู่กระแสเลือดในระดับที่ต่ำมาก จึงไม่มีผลกระทบต่อระดับน้ำตาลในเลือด การดื้ออินซูลิน หรือภาวะของโรคเบาหวาน
🔍 ข้ออื่นผิดเพราะอะไร:
• ข้อ ก.: ยาเม็ดรับประทาน (Oral tablet) ผ่านตับโดยตรง มีผลกระตุ้น hepatic metabolism และอาจรบกวนความไวต่ออินซูลิน (insulin sensitivity) ได้มากกว่า
• ข้อ ข.: ยาฉีดเข้ากล้ามเนื้อ (Intramuscular injection) เป็น systemic route มีระดับยาในกระแสเลือดสูงและอาจแกว่งตัว
• ข้อ ค.: แผ่นแปะผิวหนัง (Transdermal patch) แม้หลีกเลี่ยง first pass metabolism และมีผลต่อเบาหวานน้อยกว่ายาเม็ด แต่ก็ยังเป็นการให้ยาแบบ systemic ซึ่งมีการดูดซึมทั่วร่างกายมากกว่าครีมเฉพาะที่
• ข้อ จ.: แบบฝัง (Subdermal implant) มีการปลดปล่อยฮอร์โมนเข้าสู่กระแสเลือดทั่วร่างกายอย่างต่อเนื่องยาวนาน</t>
        </is>
      </c>
      <c r="K42" t="inlineStr">
        <is>
          <t>[NONE]</t>
        </is>
      </c>
      <c r="L42" t="inlineStr">
        <is>
          <t>Menopause &amp; Hormone Therapy</t>
        </is>
      </c>
      <c r="M42" t="inlineStr">
        <is>
          <t>Clinic</t>
        </is>
      </c>
      <c r="N42" t="inlineStr">
        <is>
          <t>Case ID: CASE_P2_GYN_C05 (สถานการณ์ที่ 5) | [RECONSTRUCTED: ในผู้ป่วยที่มีอาการเฉพาะที่ทางเดินปัสสาวะและช่องคลอด รูปแบบครีมทาเฉพาะที่ (Vaginal cream) มีการดูดซึมเข้าสู่ร่างกายน้อยที่สุด จึงแทบไม่มีผลกระทบต่อเมแทบอลิซึมของกลูโคสหรือภาวะเบาหวานเลย ส่วนในแง่ systemic HRT รูปแบบ Transdermal patch ก็มีผลกระทบน้อยกว่า oral tablet เนื่องจากไม่ผ่าน first pass metabolism เล่มม่วงเฉลย ง Vagina cream]</t>
        </is>
      </c>
    </row>
    <row r="43" ht="13.2" customHeight="1" s="49">
      <c r="A43" t="inlineStr">
        <is>
          <t>41</t>
        </is>
      </c>
      <c r="B43" t="inlineStr">
        <is>
          <t>สถานการณ์ที่ 5 นางลี อายุ 50 ปี นำใบสั่งยามาซื้อยาที่ร้านยาเภสัชกรชุมชน ดังนี้
Conjugated estrogen 0.0625 mg   1-tab OD 21 days   #84
Medroxyprogesterone acetate (MPA)   1-tab OD 12-21   #40
นางลีเล่าว่าประจำเดือนขาดหายไปหลายเดือน (ประมาณ 4 เดือน) มาพบแพทย์เพราะมีอาการวูบวาบ เหงื่อออกมาก ช่องคลอดอักเสบบ่อย ๆ และปัสสาวะเล็ดเวลาไอ จาม กลั้นปัสสาวะไม่ค่อยอยู่ แพทย์สั่งตรวจความหนาแน่นของกระดูก พบว่ามีค่าอยู่ในเกณฑ์ปกติ
นางลีไม่อยากให้มีประจำเดือน วิธีการบริหารยาแบบใดที่จะทำให้ไม่มีประจำเดือนมาทุกเดือน</t>
        </is>
      </c>
      <c r="C43" t="inlineStr">
        <is>
          <t>[NONE]</t>
        </is>
      </c>
      <c r="D43" t="inlineStr">
        <is>
          <t>รับประทานยาทั้งสองชนิดทุกวัน ไม่ต้องหยุดยา 7 วัน</t>
        </is>
      </c>
      <c r="E43" t="inlineStr">
        <is>
          <t>เว้นช่วงไม่ต้องรับประทาน MPA 2-3 เดือนแล้วกลับมารับประทานเหมือนเดิม 1 เดือน แล้วเว้นช่วงต่อไปเรื่อย ๆ</t>
        </is>
      </c>
      <c r="F43" t="inlineStr">
        <is>
          <t>ไม่ต้องทาน MPA เพราะเป็นสาเหตุให้มีเลือดประจำเดือนเมื่อหยุดยา</t>
        </is>
      </c>
      <c r="G43" t="inlineStr">
        <is>
          <t>เปลี่ยนมาใช้แบบแผ่นปะ ปะผิวหนัง 3 สัปดาห์ เว้นไม่ปะ 1 สัปดาห์ และรับประทาน MPA ควบไปด้วย ในช่วงสัปดาห์ที่ 2 และ 3 ที่ปะแผ่นยา</t>
        </is>
      </c>
      <c r="H43" t="inlineStr">
        <is>
          <t>บอกนางลีว่า ไม่ว่าจะใช้วิธีใดก็ต้องมีเลือดประจำเดือนมาทุกเดือน ไม่มีวิธีแก้ไข</t>
        </is>
      </c>
      <c r="I43" t="inlineStr">
        <is>
          <t>1</t>
        </is>
      </c>
      <c r="J43" t="inlineStr">
        <is>
          <t>✅ คำตอบที่ถูกต้อง: ข้อ ก. รับประทานยาทั้งสองชนิดทุกวัน ไม่ต้องหยุดยา 7 วัน
🎯 ทำไมข้อนี้ถึงถูก: หากผู้ป่วยไม่ต้องการให้มีเลือดประจำเดือนมาทุกเดือน วิธีการบริหารยาที่เหมาะสมคือ Continuous Combined Regimen โดยการรับประทานทั้ง Estrogen และ Progestin (MPA) พร้อมกันทุกวันอย่างต่อเนื่องโดยไม่มีวันหยุดยา ซึ่งจะทำให้เยื่อบุโพรงมดลูกฝ่อบางลง (atrophic endometrium) ส่งผลให้ไม่มี withdrawal bleeding ในแต่ละเดือน
🔍 ข้ออื่นผิดเพราะอะไร:
• ข้อ ข.: การเว้น MPA 2-3 เดือนเป็นวิธีการให้แบบไม่สม่ำเสมอ เพิ่มความเสี่ยงต่อ endometrial hyperplasia และทำให้มีเลือดออกผิดปกติแบบคาดเดาไม่ได้
• ข้อ ค.: การไม่รับประทาน MPA เลยในสตรีที่ยังมีมดลูกเป็นข้อห้ามเด็ดขาด เพราะจะทำให้เกิดเยื่อบุโพรงมดลูกหนาตัวและนำไปสู่มะเร็งเยื่อบุโพรงมดลูก
• ข้อ ง.: การแปะแผ่นยา 3 สัปดาห์ เว้น 1 สัปดาห์ และทาน MPA ร่วมด้วยเป็น Cyclic regimen ซึ่งจะยังคงมีเลือดถอน (withdrawal bleeding) เกิดขึ้นในช่วงสัปดาห์ที่หยุดยา
• ข้อ จ.: สามารถแก้ไขได้โดยการเปลี่ยนสูตรเป็นแบบ Continuous Combined Regimen</t>
        </is>
      </c>
      <c r="K43" t="inlineStr">
        <is>
          <t>[NONE]</t>
        </is>
      </c>
      <c r="L43" t="inlineStr">
        <is>
          <t>Menopause &amp; Hormone Therapy</t>
        </is>
      </c>
      <c r="M43" t="inlineStr">
        <is>
          <t>Clinic</t>
        </is>
      </c>
      <c r="N43" t="inlineStr">
        <is>
          <t>Case ID: CASE_P2_GYN_C05 (สถานการณ์ที่ 5)</t>
        </is>
      </c>
    </row>
    <row r="44" ht="13.2" customHeight="1" s="49">
      <c r="A44" t="inlineStr">
        <is>
          <t>42</t>
        </is>
      </c>
      <c r="B44" t="inlineStr">
        <is>
          <t>สถานการณ์ที่ 5 นางลี อายุ 50 ปี นำใบสั่งยามาซื้อยาที่ร้านยาเภสัชกรชุมชน ดังนี้
Conjugated estrogen 0.0625 mg   1-tab OD 21 days   #84
Medroxyprogesterone acetate (MPA)   1-tab OD 12-21   #40
นางลีเล่าว่าประจำเดือนขาดหายไปหลายเดือน (ประมาณ 4 เดือน) มาพบแพทย์เพราะมีอาการวูบวาบ เหงื่อออกมาก ช่องคลอดอักเสบบ่อย ๆ และปัสสาวะเล็ดเวลาไอ จาม กลั้นปัสสาวะไม่ค่อยอยู่ แพทย์สั่งตรวจความหนาแน่นของกระดูก พบว่ามีค่าอยู่ในเกณฑ์ปกติ
นางลีขอให้เภสัชกรช่วยจัดยาเม็ดแคลเซียมให้ ข้อมูลใดไม่ถูกต้องเกี่ยวกับ แคลเซียม</t>
        </is>
      </c>
      <c r="C44" t="inlineStr">
        <is>
          <t>[NONE]</t>
        </is>
      </c>
      <c r="D44" t="inlineStr">
        <is>
          <t>ขนาดแคลเซียมสำหรับสตรีหมดประจำเดือนคือ 1000-1500 มิลลิกรัม/วัน</t>
        </is>
      </c>
      <c r="E44" t="inlineStr">
        <is>
          <t>ควรรับประทานแคลเซียมหลังอาหารเพราะช่วยให้ดูดซึมดีขึ้น</t>
        </is>
      </c>
      <c r="F44" t="inlineStr">
        <is>
          <t>พิจารณาชนิดเกลือของแคลเซียม เพราะเกลือต่าง ๆ ชนิดกัน จะให้ปริมาณแคลเซียมต่างกัน</t>
        </is>
      </c>
      <c r="G44" t="inlineStr">
        <is>
          <t>ควรให้วิตามินดี ร่วมด้วยเสมอเพื่อช่วยให้กระดูกซึมดีขึ้น</t>
        </is>
      </c>
      <c r="H44" t="inlineStr">
        <is>
          <t>ปกติเราจะได้รับแคลเซียมบางส่วนจากอาหาร ควรรับประทานอาหารให้ครบ และออกกำลังกายสม่ำเสมอ</t>
        </is>
      </c>
      <c r="I44" t="inlineStr">
        <is>
          <t>4</t>
        </is>
      </c>
      <c r="J44" t="inlineStr">
        <is>
          <t>✅ คำตอบที่ถูกต้อง: ข้อ ง. ควรให้วิตามินดี ร่วมด้วยเสมอเพื่อช่วยให้กระดูกซึมดีขึ้น
🎯 ทำไมข้อนี้ถึงถูก: ข้อความที่ระบุว่า 'ควรให้วิตามินดีร่วมด้วยเสมอ' ถือเป็นข้อความที่ไม่ถูกต้องสมบูรณ์ เพราะในผู้ป่วยที่ได้รับแสงแดดอย่างเพียงพอหรือได้รับวิตามินดีจากอาหารเพียงพอ อาจไม่จำเป็นต้องรับประทานวิตามินดีเสริมร่วมด้วยเสมอไป หรือการให้วิตามินดีเสริมจะพิจารณาเมื่อตรวจพบภาวะขาดวิตามินดี (Vitamin D insufficiency/deficiency) หรือในผู้ที่ไม่โดนแดด (และตัวเลือกนี้มีคำสะกดผิดในโจทย์ว่า 'กระดูกซึมดีขึ้น')
🔍 ข้ออื่นผิดเพราะอะไร:
• ข้อ ก.: ปริมาณ elemental calcium ที่แนะนำสำหรับสตรีวัยหมดประจำเดือนตามมาตรฐานสากลและมูลนิธิโรคกระดูกพรุนแห่งประเทศไทยคือ 1,000 - 1,200 mg/day (หรือสูงสุด 1,500 mg/day รวมจากอาหาร)
• ข้อ ข.: Calcium carbonate ควรรับประทานหลังอาหารทันทีเพราะกรดในกระเพาะอาหารจะช่วยเพิ่มการละลายและการดูดซึมของเกลือแคลเซียม
• ข้อ ค.: เกลือแคลเซียมแต่ละชนิดให้ elemental calcium แตกต่างกันอย่างมาก เช่น Calcium carbonate ให้ 40%, Calcium citrate ให้ 21%, Calcium lactate ให้ 13%, Calcium gluconate ให้ 9%
• ข้อ จ.: ร่างกายควรได้รับแคลเซียมจากอาหารธรรมชาติเป็นหลัก (เช่น นม ผลิตภัณฑ์จากนม ปลาตัวเล็ก เต้าหู้ ผักใบเขียว) ร่วมกับการออกกำลังกายแบบลงน้ำหนัก (weight-bearing exercise)</t>
        </is>
      </c>
      <c r="K44" t="inlineStr">
        <is>
          <t>[NONE]</t>
        </is>
      </c>
      <c r="L44" t="inlineStr">
        <is>
          <t>Osteoporosis &amp; Clinical Nutrition</t>
        </is>
      </c>
      <c r="M44" t="inlineStr">
        <is>
          <t>Clinic</t>
        </is>
      </c>
      <c r="N44" t="inlineStr">
        <is>
          <t>Case ID: CASE_P2_GYN_C05 (สถานการณ์ที่ 5)</t>
        </is>
      </c>
    </row>
    <row r="45" ht="13.2" customHeight="1" s="49">
      <c r="A45" t="inlineStr">
        <is>
          <t>43</t>
        </is>
      </c>
      <c r="B45"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 30
Medroxyprogesterone Acetate (MPA) 5 mg # 14
อาการใดที่พบในสตรีวัยหมดประจำเดือน ซึ่งเป็นสาเหตุให้มาพบแพทย์บ่อยที่สุด</t>
        </is>
      </c>
      <c r="C45" t="inlineStr">
        <is>
          <t>[NONE]</t>
        </is>
      </c>
      <c r="D45" t="inlineStr">
        <is>
          <t>Cardiovascular disease</t>
        </is>
      </c>
      <c r="E45" t="inlineStr">
        <is>
          <t>Osteoporosis</t>
        </is>
      </c>
      <c r="F45" t="inlineStr">
        <is>
          <t>Psychosexual symptom</t>
        </is>
      </c>
      <c r="G45" t="inlineStr">
        <is>
          <t>Urogenital symptom</t>
        </is>
      </c>
      <c r="H45" t="inlineStr">
        <is>
          <t>Vasomotor symptom</t>
        </is>
      </c>
      <c r="I45" t="inlineStr">
        <is>
          <t>5</t>
        </is>
      </c>
      <c r="J45" t="inlineStr">
        <is>
          <t>✅ คำตอบที่ถูกต้อง: ข้อ จ. Vasomotor symptom
🎯 ทำไมข้อนี้ถึงถูก: อาการร้อนวูบวาบและเหงื่อออกตอนกลางคืน (Vasomotor symptoms: hot flushes, night sweats) เป็นอาการที่พบได้บ่อยที่สุดในสตรีวัยใกล้หมดประจำเดือนและหมดประจำเดือน (พบได้ถึง 75-80% ของสตรีวัยทอง) และเป็นสาเหตุสำคัญอันดับหนึ่งที่ทำให้ผู้ป่วยต้องมาพบแพทย์เพื่อขอรับการรักษา
🔍 ข้ออื่นผิดเพราะอะไร:
• ข้อ ก.: Cardiovascular disease เป็นภาวะแทรกซ้อนระยะยาวหลังหมดประจำเดือนหลายปี ไม่ใช่อาการแสดงเฉียบพลันที่ทำให้มาพบแพทย์บ่อยที่สุดในระยะแรก
• ข้อ ข.: Osteoporosis เป็นโรคที่ดำเนินไปอย่างช้าๆ โดยไม่มีอาการเตือนในระยะแรก (silent killer) มักตรวจพบเมื่อกระดูกหักหรือจากการตรวจคัดกรอง BMD
• ข้อ ค.: Psychosexual symptoms เช่น อารมณ์แปรปรวน ความต้องการทางเพศลดลง พบได้แต่ไม่ใช่สาเหตุหลักอันดับแรกที่มาพบแพทย์
• ข้อ ง.: Urogenital symptoms (vaginal dryness, dyspareunia) มักเกิดขึ้นช้ากว่า vasomotor symptoms ประมาณ 2-5 ปีหลังหมดประจำเดือน</t>
        </is>
      </c>
      <c r="K45" t="inlineStr">
        <is>
          <t>[NONE]</t>
        </is>
      </c>
      <c r="L45" t="inlineStr">
        <is>
          <t>Menopause &amp; Hormone Therapy</t>
        </is>
      </c>
      <c r="M45" t="inlineStr">
        <is>
          <t>Clinic</t>
        </is>
      </c>
      <c r="N45" t="inlineStr">
        <is>
          <t>Case ID: CASE_P2_GYN_C06 (สถานการณ์ที่ 6)</t>
        </is>
      </c>
    </row>
    <row r="46" ht="13.2" customHeight="1" s="49">
      <c r="A46" t="inlineStr">
        <is>
          <t>44</t>
        </is>
      </c>
      <c r="B46"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 30
Medroxyprogesterone Acetate (MPA) 5 mg # 14
วงจรปกติของการเกิดประจำเดือน (menstrual cycle) เกิดจากบทบาทการเปลี่ยนแปลงปริมาณของฮอร์โมนหลายชนิดต่อไปนี้ ยกเว้น</t>
        </is>
      </c>
      <c r="C46" t="inlineStr">
        <is>
          <t>[NONE]</t>
        </is>
      </c>
      <c r="D46" t="inlineStr">
        <is>
          <t>Androgen</t>
        </is>
      </c>
      <c r="E46" t="inlineStr">
        <is>
          <t>Estrogen</t>
        </is>
      </c>
      <c r="F46" t="inlineStr">
        <is>
          <t>Follicle stimulating hormone (FSH)</t>
        </is>
      </c>
      <c r="G46" t="inlineStr">
        <is>
          <t>Luteinizing hormone (LH)</t>
        </is>
      </c>
      <c r="H46" t="inlineStr">
        <is>
          <t>Progesterone</t>
        </is>
      </c>
      <c r="I46" t="inlineStr">
        <is>
          <t>1</t>
        </is>
      </c>
      <c r="J46" t="inlineStr">
        <is>
          <t>✅ คำตอบที่ถูกต้อง: ข้อ ก. Androgen
🎯 ทำไมข้อนี้ถึงถูก: วงจรปกติของการเกิดประจำเดือนถูกควบคุมโดยแกน Hypothalamic-Pituitary-Ovarian (HPO) axis ซึ่งเกี่ยวข้องกับฮอร์โมนหลัก 4 ชนิด ได้แก่ FSH, LH, Estrogen และ Progesterone ส่วนฮอร์โมนกลุ่ม Androgen ไม่ได้มีบทบาทหลักโดยตรงในการควบคุมรอบประจำเดือนปกติในสตรี
🔍 ข้ออื่นผิดเพราะอะไร:
• ข้อ ข.: Estrogen หลั่งจาก developing follicles ทำหน้าที่กระตุ้นการเจริญและหนาตัวของเยื่อบุโพรงมดลูก (proliferative phase) และกระตุ้น positive feedback ทำให้เกิด LH surge
• ข้อ ค.: FSH (Follicle Stimulating Hormone) จาก anterior pituitary ทำหน้าที่กระตุ้นการเจริญเติบโตของ ovarian follicles ใน follicular phase
• ข้อ ง.: LH (Luteinizing Hormone) มีบทบาทสำคัญในการเกิด LH surge เพื่อกระตุ้นการตกไข่ (ovulation) และเปลี่ยน follicle ให้กลายเป็น corpus luteum
• ข้อ จ.: Progesterone หลั่งจาก corpus luteum ทำหน้าที่เปลี่ยนเยื่อบุโพรงมดลูกเข้าสู่ secretory phase เพื่อเตรียมพร้อมรับการฝังตัวของตัวอ่อน</t>
        </is>
      </c>
      <c r="K46" t="inlineStr">
        <is>
          <t>[NONE]</t>
        </is>
      </c>
      <c r="L46" t="inlineStr">
        <is>
          <t>Reproductive Endocrinology</t>
        </is>
      </c>
      <c r="M46" t="inlineStr">
        <is>
          <t>Clinic</t>
        </is>
      </c>
      <c r="N46" t="inlineStr">
        <is>
          <t>Case ID: CASE_P2_GYN_C06 (สถานการณ์ที่ 6)</t>
        </is>
      </c>
    </row>
    <row r="47" ht="13.2" customHeight="1" s="49">
      <c r="A47" t="inlineStr">
        <is>
          <t>45</t>
        </is>
      </c>
      <c r="B47"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 30
Medroxyprogesterone Acetate (MPA) 5 mg # 14
ข้อใดต่อไปนี้ ถูกต้อง</t>
        </is>
      </c>
      <c r="C47" t="inlineStr">
        <is>
          <t>[NONE]</t>
        </is>
      </c>
      <c r="D47" t="inlineStr">
        <is>
          <t>การใช้ MPA ร่วมด้วยเพื่อป้องกันมะเร็งเยื่อบุโพรงมดลูก</t>
        </is>
      </c>
      <c r="E47" t="inlineStr">
        <is>
          <t>การใช้ MPA ร่วมด้วยเพื่อรักษาอาการร้อนวูบวาบ</t>
        </is>
      </c>
      <c r="F47" t="inlineStr">
        <is>
          <t>การใช้ MPA ร่วมด้วยเพื่อป้องกันมะเร็งเต้านม</t>
        </is>
      </c>
      <c r="G47" t="inlineStr">
        <is>
          <t>นิยมใช้ estrogen ร่วมกับ MPA กับหญิงที่ตัดมดลูกแล้ว</t>
        </is>
      </c>
      <c r="H47" t="inlineStr">
        <is>
          <t>ในหญิงที่มีมดลูกนิยมให้เอสโตรเจนเพียงอย่างเดียว</t>
        </is>
      </c>
      <c r="I47" t="inlineStr">
        <is>
          <t>1</t>
        </is>
      </c>
      <c r="J47" t="inlineStr">
        <is>
          <t>✅ คำตอบที่ถูกต้อง: ข้อ ก. การใช้ MPA ร่วมด้วยเพื่อป้องกันมะเร็งเยื่อบุโพรงมดลูก
🎯 ทำไมข้อนี้ถึงถูก: ในสตรีวัยหมดประจำเดือนที่ยังมีมดลูก การให้ฮอร์โมนเอสโตรเจนเพียงอย่างเดียวจะกระตุ้นการเจริญของเยื่อบุโพรงมดลูกอย่างไร้การควบคุม (unopposed estrogen stimulation) นำไปสู่การเกิด endometrial hyperplasia และมะเร็งเยื่อบุโพรงมดลูก ดังนั้นการให้ Medroxyprogesterone acetate (MPA) ร่วมด้วยมีวัตถุประสงค์หลักเพื่อป้องกันการเกิดมะเร็งเยื่อบุโพรงมดลูก
🔍 ข้ออื่นผิดเพราะอะไร:
• ข้อ ข.: การรักษาอาการร้อนวูบวาบเป็นผลหลักจากการออกฤทธิ์ของ Estrogen ไม่ใช่บทบาทหลักของ MPA
• ข้อ ค.: การให้ MPA ร่วมด้วยไม่ได้ช่วยป้องกันมะเร็งเต้านม และการศึกษา WHI พบว่าการใช้เอสโตรเจนร่วมกับโปรเจสตินเพิ่มความเสี่ยงของมะเร็งเต้านมเล็กน้อย
• ข้อ ง.: ในสตรีที่ผ่าตัดมดลูกออกไปแล้ว (hysterectomy) จะไม่มีความเสี่ยงมะเร็งเยื่อบุโพรงมดลูก จึงไม่นิยมให้ MPA ร่วมด้วย ให้เพียง estrogen เดี่ยว
• ข้อ จ.: ในหญิงที่ยังมีมดลูก ห้ามให้เอสโตรเจนเพียงอย่างเดียวโดยเด็ดขาดเนื่องจากเสี่ยงต่อการเกิดมะเร็งเยื่อบุโพรงมดลูก</t>
        </is>
      </c>
      <c r="K47" t="inlineStr">
        <is>
          <t>[NONE]</t>
        </is>
      </c>
      <c r="L47" t="inlineStr">
        <is>
          <t>Menopause &amp; Hormone Therapy</t>
        </is>
      </c>
      <c r="M47" t="inlineStr">
        <is>
          <t>Clinic</t>
        </is>
      </c>
      <c r="N47" t="inlineStr">
        <is>
          <t>Case ID: CASE_P2_GYN_C06 (สถานการณ์ที่ 6)</t>
        </is>
      </c>
    </row>
    <row r="48" ht="13.2" customHeight="1" s="49">
      <c r="A48" t="inlineStr">
        <is>
          <t>46</t>
        </is>
      </c>
      <c r="B48"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 30
Medroxyprogesterone Acetate (MPA) 5 mg # 14
ข้อใดผิดเกี่ยวกับการใช้ tibolone เป็นฮอร์โมนทดแทน</t>
        </is>
      </c>
      <c r="C48" t="inlineStr">
        <is>
          <t>[NONE]</t>
        </is>
      </c>
      <c r="D48" t="inlineStr">
        <is>
          <t>ช่วยเพิ่มมวลกระดูกและความรู้สึกทางเพศ</t>
        </is>
      </c>
      <c r="E48" t="inlineStr">
        <is>
          <t>ห้ามใช้ยาในผู้ป่วยที่เป็นเนื้องอกหรือครอบครัวมีประวัติเป็นมะเร็งเต้านมและเยื่อบุโพรงมดลูก</t>
        </is>
      </c>
      <c r="F48" t="inlineStr">
        <is>
          <t>ใช้ร่วมกับ progesterone เสมอเพื่อป้องกันมะเร็งเยื่อบุโพรงมดลูก</t>
        </is>
      </c>
      <c r="G48" t="inlineStr">
        <is>
          <t>อาจทำให้เกิดอาการคลื่นไส้ อาเจียน ปวดศีรษะ ผื่นคัน หรือบวม</t>
        </is>
      </c>
      <c r="H48" t="inlineStr">
        <is>
          <t>สามารถป้องกันโรคเกี่ยวกับหลอดเลือดและหัวใจได้</t>
        </is>
      </c>
      <c r="I48" t="inlineStr">
        <is>
          <t>3</t>
        </is>
      </c>
      <c r="J48" t="inlineStr">
        <is>
          <t>✅ คำตอบที่ถูกต้อง: ข้อ ค. ใช้ร่วมกับ progesterone เสมอเพื่อป้องกันมะเร็งเยื่อบุโพรงมดลูก
🎯 ทำไมข้อนี้ถึงถูก: Tibolone เป็น synthetic steroid ที่เมื่อถูก metabolized แล้วจะได้สารออกฤทธิ์ที่มีคุณสมบัติทั้ง estrogenic, progestogenic และ androgenic effects ในตัวเอง โดยฤทธิ์ progestogenic ของมันสามารถป้องกันการหนาตัวของเยื่อบุโพรงมดลูกได้ในตัวเองอยู่แล้ว จึง 'ไม่ต้องใช้ร่วมกับ progesterone' อีก
🔍 ข้ออื่นผิดเพราะอะไร:
• ข้อ ก.: Tibolone ช่วยเพิ่มความหนาแน่นมวลกระดูก (BMD) และฤทธิ์ androgenic อ่อนๆ ช่วยเพิ่มความรู้สึกทางเพศและอารมณ์ (libido)
• ข้อ ข.: ห้ามใช้ยานี้ในผู้ป่วยที่มีประวัติหรือความเสี่ยงของ hormone-dependent tumors เช่น มะเร็งเต้านม และมะเร็งเยื่อบุโพรงมดลูก
• ข้อ ง.: อาการไม่พึงประสงค์ที่อาจพบได้ ได้แก่ คลื่นไส้ วิงเวียน ปวดศีรษะ บวมน้ำ และน้ำหนักตัวเพิ่ม
• ข้อ จ.: Tibolone มีผลต่อ lipid profile และ vascular tone ซึ่งบางการศึกษาระบุว่าอาจช่วยบรรเทาอาการของระบบหลอดเลือดได้ (แม้ต้องระวังความเสี่ยง stroke ในผู้สูงอายุ)</t>
        </is>
      </c>
      <c r="K48" t="inlineStr">
        <is>
          <t>[NONE]</t>
        </is>
      </c>
      <c r="L48" t="inlineStr">
        <is>
          <t>Pharmacology &amp; Hormone Therapy</t>
        </is>
      </c>
      <c r="M48" t="inlineStr">
        <is>
          <t>Product</t>
        </is>
      </c>
      <c r="N48" t="inlineStr">
        <is>
          <t>Case ID: CASE_P2_GYN_C06 (สถานการณ์ที่ 6)</t>
        </is>
      </c>
    </row>
    <row r="49" ht="13.2" customHeight="1" s="49">
      <c r="A49" t="inlineStr">
        <is>
          <t>47</t>
        </is>
      </c>
      <c r="B49"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 30
Medroxyprogesterone Acetate (MPA) 5 mg # 14
ควรแนะนำอาหารประเภทใดให้ผู้ป่วยรายนี้</t>
        </is>
      </c>
      <c r="C49" t="inlineStr">
        <is>
          <t>[NONE]</t>
        </is>
      </c>
      <c r="D49" t="inlineStr">
        <is>
          <t>นม, เต้าหู้, ปลาไส้ตัน</t>
        </is>
      </c>
      <c r="E49" t="inlineStr">
        <is>
          <t>น้ำมันตับปลา, มะม่วงสุก, กุ้งแห้ง</t>
        </is>
      </c>
      <c r="F49" t="inlineStr">
        <is>
          <t>มะละกอสุก, หน่อไม้, ไข่</t>
        </is>
      </c>
      <c r="G49" t="inlineStr">
        <is>
          <t>ปูอัด, เนื้อไม่ติดมัน, สลัด</t>
        </is>
      </c>
      <c r="H49" t="inlineStr">
        <is>
          <t>น้ำมะพร้าว, มะเขือเทศ, ปลาทู</t>
        </is>
      </c>
      <c r="I49" t="inlineStr">
        <is>
          <t>1</t>
        </is>
      </c>
      <c r="J49" t="inlineStr">
        <is>
          <t>✅ คำตอบที่ถูกต้อง: ข้อ ก. นม, เต้าหู้, ปลาไส้ตัน
🎯 ทำไมข้อนี้ถึงถูก: สตรีวัยหมดประจำเดือนมีความต้องการแคลเซียมเพื่อป้องกันภาวะกระดูกพรุน แหล่งอาหารที่อุดมไปด้วยแคลเซียมสูง ได้แก่ นมและผลิตภัณฑ์จากนม, เต้าหู้ (โดยเฉพาะเต้าหู้แข็งที่ใช้เกลือแคลเซียมซัลเฟตในการตกตะกอน), และปลาตัวเล็กที่รับประทานได้ทั้งกระดูก เช่น ปลาไส้ตัน หรือปลาซาร์ดีน
🔍 ข้ออื่นผิดเพราะอะไร:
• ข้อ ข.: มะม่วงสุกและน้ำมันตับปลาไม่ใช่อาหารที่มีแคลเซียมสูง น้ำมันตับปลาเป็นแหล่งของวิตามินเอและดี
• ข้อ ค.: มะละกอสุกและหน่อไม้มีปริมาณแคลเซียมต่ำมาก
• ข้อ ง.: ปูอัดและเนื้อไม่ติดมันมีโปรตีนเป็นหลัก แต่มีปริมาณแคลเซียมไม่สูง
• ข้อ จ.: น้ำมะพร้าวและมะเขือเทศมีโพแทสเซียมเป็นหลัก ไม่ใช่แหล่งแคลเซียมที่สำคัญในการป้องกันโรคกระดูกพรุน</t>
        </is>
      </c>
      <c r="K49" t="inlineStr">
        <is>
          <t>[NONE]</t>
        </is>
      </c>
      <c r="L49" t="inlineStr">
        <is>
          <t>Clinical Nutrition &amp; Preventive Care</t>
        </is>
      </c>
      <c r="M49" t="inlineStr">
        <is>
          <t>Clinic</t>
        </is>
      </c>
      <c r="N49" t="inlineStr">
        <is>
          <t>Case ID: CASE_P2_GYN_C06 (สถานการณ์ที่ 6)</t>
        </is>
      </c>
    </row>
    <row r="50" ht="13.2" customHeight="1" s="49">
      <c r="A50" s="45" t="inlineStr">
        <is>
          <t>Clinic</t>
        </is>
      </c>
      <c r="B50" s="45" t="inlineStr">
        <is>
          <t>Menopause &amp; Perimenopause</t>
        </is>
      </c>
      <c r="C50" s="45" t="inlineStr">
        <is>
          <t>Perimenopause diagnostic criteria and manifestations</t>
        </is>
      </c>
      <c r="D50" s="45" t="inlineStr">
        <is>
          <t>[สถานการณ์ที่ 6] ผู้ป่วยหญิงไทยคู่ อายุ 52 ปี มีพบแพทย์ที่คลินิกวัยทอง เนื่องจากมีอาการร้อนวูบวาบ จากการซักประวัติพบว่าผู้ป่วยเริ่มมีประจำเดือนขาดๆ หายๆ โดยมาครั้งล่าสุดเมื่อ 2 เดือนที่ผ่านมา ร่วมกับมีอาการคันช่องคลอด อารมณ์หงุดหงิดง่าย นอนไม่หลับ ผลการตรวจวิเคราะห์มวลกระดูกมีค่า T- score = -2.8 แพทย์จึงวินิจฉัยว่าผู้ป่วยมีภาวะ Perimenopause และสั่งจ่ายยาดังนี้
Estradiol valerate 2 mg day 1-10
Estradiol valerate 2 mg day + northisterone 2.5 mg day 11-21
คำถาม: ข้อใดสอดคล้องกับภาวะ perimenopause ในผู้ป่วยรายนี้มากที่สุด</t>
        </is>
      </c>
      <c r="E50" s="45" t="inlineStr">
        <is>
          <t>อายุ และ ภาวะนอนไม่หลับ</t>
        </is>
      </c>
      <c r="F50" s="45" t="inlineStr">
        <is>
          <t>อายุ และ ภาวะกระดูกพรุน</t>
        </is>
      </c>
      <c r="G50" s="45" t="inlineStr">
        <is>
          <t>อายุ และ ประจำเดือนมาไม่สม่ำเสมอ</t>
        </is>
      </c>
      <c r="H50" s="45" t="inlineStr">
        <is>
          <t>อายุ และ อาการร้อนวูบวาบ</t>
        </is>
      </c>
      <c r="I50" s="45" t="inlineStr">
        <is>
          <t>อายุ และ อาการคันช่องคลอด</t>
        </is>
      </c>
      <c r="J50" s="57" t="inlineStr">
        <is>
          <t>ค</t>
        </is>
      </c>
      <c r="K50" s="45" t="inlineStr">
        <is>
          <t xml:space="preserve">✅ คำตอบที่ถูกต้อง: ข้อ ค. อายุ และ ประจำเดือนมาไม่สม่ำเสมอ
🎯 ทำไมข้อนี้ถึงถูก: 
🔍 ข้ออื่นผิดเพราะอะไร:
</t>
        </is>
      </c>
      <c r="L50" s="57" t="inlineStr">
        <is>
          <t>ข้อสอบเก่า</t>
        </is>
      </c>
      <c r="M50" s="45" t="inlineStr">
        <is>
          <t>[SOURCE: Pharma Plus เล่มม่วง 2 - ข้อสอบย้อนหลังปี 2557 วันแรก ข้อ 40]</t>
        </is>
      </c>
    </row>
    <row r="51" ht="13.2" customHeight="1" s="49">
      <c r="A51" s="45" t="inlineStr">
        <is>
          <t>Clinic</t>
        </is>
      </c>
      <c r="B51" s="45" t="inlineStr">
        <is>
          <t>Menopause &amp; Perimenopause</t>
        </is>
      </c>
      <c r="C51" s="45" t="inlineStr">
        <is>
          <t>Hormone Replacement Therapy indications in severe osteoporosis</t>
        </is>
      </c>
      <c r="D51" s="45" t="inlineStr">
        <is>
          <t>[สถานการณ์ที่ 6] ผู้ป่วยหญิงไทยคู่ อายุ 52 ปี มีพบแพทย์ที่คลินิกวัยทอง เนื่องจากมีอาการร้อนวูบวาบ จากการซักประวัติพบว่าผู้ป่วยเริ่มมีประจำเดือนขาดๆ หายๆ โดยมาครั้งล่าสุดเมื่อ 2 เดือนที่ผ่านมา ร่วมกับมีอาการคันช่องคลอด อารมณ์หงุดหงิดง่าย นอนไม่หลับ ผลการตรวจวิเคราะห์มวลกระดูกมีค่า T- score = -2.8 แพทย์จึงวินิจฉัยว่าผู้ป่วยมีภาวะ Perimenopause และสั่งจ่ายยาดังนี้
Estradiol valerate 2 mg day 1-10
Estradiol valerate 2 mg day + northisterone 2.5 mg day 11-21
คำถาม: การรักษาผู้ป่วยรายนี้ด้วย hormone replacement เพื่อหวังผลลดอาการในข้อใดมากที่สุด</t>
        </is>
      </c>
      <c r="E51" s="45" t="inlineStr">
        <is>
          <t>อาการร้อนวูบวาบ</t>
        </is>
      </c>
      <c r="F51" s="45" t="inlineStr">
        <is>
          <t>อาการคันช่องคลอด</t>
        </is>
      </c>
      <c r="G51" s="45" t="inlineStr">
        <is>
          <t>อาการนอนไม่หลับตอนกลางคืน</t>
        </is>
      </c>
      <c r="H51" s="45" t="inlineStr">
        <is>
          <t>อาการหงุดหงิด</t>
        </is>
      </c>
      <c r="I51" s="45" t="inlineStr">
        <is>
          <t>ป้องกันภาวะกระดูกพรุน</t>
        </is>
      </c>
      <c r="J51" s="57" t="inlineStr">
        <is>
          <t>จ</t>
        </is>
      </c>
      <c r="K51" s="45" t="inlineStr">
        <is>
          <t xml:space="preserve">✅ คำตอบที่ถูกต้อง: ข้อ จ. ป้องกันภาวะกระดูกพรุน
🎯 ทำไมข้อนี้ถึงถูก: 
🔍 ข้ออื่นผิดเพราะอะไร:
</t>
        </is>
      </c>
      <c r="L51" s="57" t="inlineStr">
        <is>
          <t>ข้อสอบเก่า</t>
        </is>
      </c>
      <c r="M51" s="45" t="inlineStr">
        <is>
          <t>[SOURCE: Pharma Plus เล่มม่วง 2 - ข้อสอบย้อนหลังปี 2557 วันแรก ข้อ 41]</t>
        </is>
      </c>
    </row>
    <row r="52" ht="13.2" customHeight="1" s="49">
      <c r="A52" s="45" t="inlineStr">
        <is>
          <t>Clinic</t>
        </is>
      </c>
      <c r="B52" s="45" t="inlineStr">
        <is>
          <t>Menopause &amp; Perimenopause</t>
        </is>
      </c>
      <c r="C52" s="45" t="inlineStr">
        <is>
          <t>Role of Progestogen in Hormone Replacement Therapy</t>
        </is>
      </c>
      <c r="D52" s="45" t="inlineStr">
        <is>
          <t>[สถานการณ์ที่ 6] ผู้ป่วยหญิงไทยคู่ อายุ 52 ปี มีพบแพทย์ที่คลินิกวัยทอง เนื่องจากมีอาการร้อนวูบวาบ จากการซักประวัติพบว่าผู้ป่วยเริ่มมีประจำเดือนขาดๆ หายๆ โดยมาครั้งล่าสุดเมื่อ 2 เดือนที่ผ่านมา ร่วมกับมีอาการคันช่องคลอด อารมณ์หงุดหงิดง่าย นอนไม่หลับ ผลการตรวจวิเคราะห์มวลกระดูกมีค่า T- score = -2.8 แพทย์จึงวินิจฉัยว่าผู้ป่วยมีภาวะ Perimenopause และสั่งจ่ายยาดังนี้
Estradiol valerate 2 mg day 1-10
Estradiol valerate 2 mg day + northisterone 2.5 mg day 11-21
คำถาม: บทบาทของ norethisterone acetate สำหรับผู้ป่วยรายนี้คือข้อใด</t>
        </is>
      </c>
      <c r="E52" s="45" t="inlineStr">
        <is>
          <t>ป้องกันอาการร้อนวูบวาบ</t>
        </is>
      </c>
      <c r="F52" s="45" t="inlineStr">
        <is>
          <t>ป้องกันมะเร็งเต้านม</t>
        </is>
      </c>
      <c r="G52" s="45" t="inlineStr">
        <is>
          <t>ป้องกันมะเร็งเยื่อบุโพรงมดลูก</t>
        </is>
      </c>
      <c r="H52" s="45" t="inlineStr">
        <is>
          <t>ลดอาการคันช่องคลอด</t>
        </is>
      </c>
      <c r="I52" s="45" t="inlineStr">
        <is>
          <t>ลดความเสี่ยงของภาวะกระดูกพรุน</t>
        </is>
      </c>
      <c r="J52" s="57" t="inlineStr">
        <is>
          <t>ค</t>
        </is>
      </c>
      <c r="K52" s="45" t="inlineStr">
        <is>
          <t xml:space="preserve">✅ คำตอบที่ถูกต้อง: ข้อ ค. ป้องกันมะเร็งเยื่อบุโพรงมดลูก
🎯 ทำไมข้อนี้ถึงถูก: 
🔍 ข้ออื่นผิดเพราะอะไร:
</t>
        </is>
      </c>
      <c r="L52" s="57" t="inlineStr">
        <is>
          <t>ข้อสอบเก่า</t>
        </is>
      </c>
      <c r="M52" s="45" t="inlineStr">
        <is>
          <t>[SOURCE: Pharma Plus เล่มม่วง 2 - ข้อสอบย้อนหลังปี 2557 วันแรก ข้อ 42]</t>
        </is>
      </c>
    </row>
    <row r="53" ht="13.2" customHeight="1" s="49">
      <c r="A53" s="45" t="inlineStr">
        <is>
          <t>Clinic</t>
        </is>
      </c>
      <c r="B53" s="45" t="inlineStr">
        <is>
          <t>Menopause &amp; Perimenopause</t>
        </is>
      </c>
      <c r="C53" s="45" t="inlineStr">
        <is>
          <t>Adverse effects of Estrogen and alternative therapy (Tibolone)</t>
        </is>
      </c>
      <c r="D53" s="45" t="inlineStr">
        <is>
          <t>[สถานการณ์ที่ 6] ผู้ป่วยหญิงไทยคู่ อายุ 52 ปี มีพบแพทย์ที่คลินิกวัยทอง เนื่องจากมีอาการร้อนวูบวาบ จากการซักประวัติพบว่าผู้ป่วยเริ่มมีประจำเดือนขาดๆ หายๆ โดยมาครั้งล่าสุดเมื่อ 2 เดือนที่ผ่านมา ร่วมกับมีอาการคันช่องคลอด อารมณ์หงุดหงิดง่าย นอนไม่หลับ ผลการตรวจวิเคราะห์มวลกระดูกมีค่า T- score = -2.8 แพทย์จึงวินิจฉัยว่าผู้ป่วยมีภาวะ Perimenopause และสั่งจ่ายยาดังนี้
Estradiol valerate 2 mg day 1-10
Estradiol valerate 2 mg day + northisterone 2.5 mg day 11-21
คำถาม: หลังจากผู้ป่วยรับประทานยาไประยะหนึ่ง เริ่มมีอาการปวดเต้านม ตึงคัดเต้านม คลื่นไส้อาเจียน เกิดจากสาเหตุใด และแก้ไขได้อย่างไร</t>
        </is>
      </c>
      <c r="E53" s="45" t="inlineStr">
        <is>
          <t>เกิดจากยา Estradiol valerate แก้ไขโดยการเปลี่ยนยาเป็น tibolone</t>
        </is>
      </c>
      <c r="F53" s="45" t="inlineStr">
        <is>
          <t>เกิดจากยา Norethisterone acetate แก้ไขโดยการเปลี่ยนยาเป็น tibolone</t>
        </is>
      </c>
      <c r="G53" s="45" t="inlineStr">
        <is>
          <t>เกิดจากยา Estradiol valerate แก้ไขโดยการเปลี่ยนยาเป็น raloxifene</t>
        </is>
      </c>
      <c r="H53" s="45" t="inlineStr">
        <is>
          <t>เกิดจากยา Norethisterone acetate แก้ไขโดยการเปลี่ยนยาเป็น raloxifene</t>
        </is>
      </c>
      <c r="I53" s="45" t="inlineStr">
        <is>
          <t>เกิดจากยา Estradiol valerate แก้ไขโดยการเปลี่ยนยาเป็น conjugated estrogen</t>
        </is>
      </c>
      <c r="J53" s="57" t="inlineStr">
        <is>
          <t>ก</t>
        </is>
      </c>
      <c r="K53" s="45" t="inlineStr">
        <is>
          <t xml:space="preserve">✅ คำตอบที่ถูกต้อง: ข้อ ก. เกิดจากยา Estradiol valerate แก้ไขโดยการเปลี่ยนยาเป็น tibolone
🎯 ทำไมข้อนี้ถึงถูก: 
🔍 ข้ออื่นผิดเพราะอะไร:
</t>
        </is>
      </c>
      <c r="L53" s="57" t="inlineStr">
        <is>
          <t>ข้อสอบเก่า</t>
        </is>
      </c>
      <c r="M53" s="45" t="inlineStr">
        <is>
          <t>[SOURCE: Pharma Plus เล่มม่วง 2 - ข้อสอบย้อนหลังปี 2557 วันแรก ข้อ 43]</t>
        </is>
      </c>
    </row>
    <row r="54" ht="13.2" customHeight="1" s="49">
      <c r="A54" s="45" t="inlineStr">
        <is>
          <t>Clinic</t>
        </is>
      </c>
      <c r="B54" s="45" t="inlineStr">
        <is>
          <t>Menopause &amp; Perimenopause</t>
        </is>
      </c>
      <c r="C54" s="45" t="inlineStr">
        <is>
          <t>Equivalent combination Hormone Replacement Therapy</t>
        </is>
      </c>
      <c r="D54" s="45" t="inlineStr">
        <is>
          <t>[สถานการณ์ที่ 6] ผู้ป่วยหญิงไทยคู่ อายุ 52 ปี มีพบแพทย์ที่คลินิกวัยทอง เนื่องจากมีอาการร้อนวูบวาบ จากการซักประวัติพบว่าผู้ป่วยเริ่มมีประจำเดือนขาดๆ หายๆ โดยมาครั้งล่าสุดเมื่อ 2 เดือนที่ผ่านมา ร่วมกับมีอาการคันช่องคลอด อารมณ์หงุดหงิดง่าย นอนไม่หลับ ผลการตรวจวิเคราะห์มวลกระดูกมีค่า T- score = -2.8 แพทย์จึงวินิจฉัยว่าผู้ป่วยมีภาวะ Perimenopause และสั่งจ่ายยาดังนี้
Estradiol valerate 2 mg day 1-10
Estradiol valerate 2 mg day + northisterone 2.5 mg day 11-21
คำถาม: หากผู้ป่วยนำใบสั่งยาข้างต้นมาซื้อที่โรงพยาบาล แต่ที่ร้านยาของท่านไม่มียาดังกล่าว สามารถใช้ยาใดทดแทนได้</t>
        </is>
      </c>
      <c r="E54" s="45" t="inlineStr">
        <is>
          <t>Oral conjugated equine estrogen</t>
        </is>
      </c>
      <c r="F54" s="45" t="inlineStr">
        <is>
          <t>Micronized progesterone</t>
        </is>
      </c>
      <c r="G54" s="45" t="inlineStr">
        <is>
          <t>Conjugated estrogen และ medroxyprogesterone acetate</t>
        </is>
      </c>
      <c r="H54" s="45" t="inlineStr">
        <is>
          <t>Medroxyprogesterone acetate</t>
        </is>
      </c>
      <c r="I54" s="45" t="inlineStr">
        <is>
          <t>Conjugated equine estradiol cream</t>
        </is>
      </c>
      <c r="J54" s="57" t="inlineStr">
        <is>
          <t>ค</t>
        </is>
      </c>
      <c r="K54" s="45" t="inlineStr">
        <is>
          <t xml:space="preserve">✅ คำตอบที่ถูกต้อง: ข้อ ค. Conjugated estrogen และ medroxyprogesterone acetate
🎯 ทำไมข้อนี้ถึงถูก: 
🔍 ข้ออื่นผิดเพราะอะไร:
</t>
        </is>
      </c>
      <c r="L54" s="57" t="inlineStr">
        <is>
          <t>ข้อสอบเก่า</t>
        </is>
      </c>
      <c r="M54" s="45" t="inlineStr">
        <is>
          <t>[SOURCE: Pharma Plus เล่มม่วง 2 - ข้อสอบย้อนหลังปี 2557 วันแรก ข้อ 44]</t>
        </is>
      </c>
    </row>
    <row r="55" ht="13.2" customHeight="1" s="49">
      <c r="A55" s="45" t="inlineStr">
        <is>
          <t>Clinic</t>
        </is>
      </c>
      <c r="B55" s="45" t="inlineStr">
        <is>
          <t>Contraception &amp; Family Planning</t>
        </is>
      </c>
      <c r="C55" s="45" t="inlineStr">
        <is>
          <t>Medical eligibility criteria and screening before initiating combined oral contraceptives</t>
        </is>
      </c>
      <c r="D55" s="45" t="inlineStr">
        <is>
          <t>[สถานการณ์ที่ 6] หญิงไทย อายุ 26 ปี ต้องการใช้ยาคุมกำเนิดชนิดรับประทาน
คำถาม: การซักประวัติในข้อใดไม่จำเป็นก่อนการเริ่มรับประทานยาคุมกำเนิด</t>
        </is>
      </c>
      <c r="E55" s="45" t="inlineStr">
        <is>
          <t>ประวัติการเกิดโรคหลอดเลือดดำอุดตัน</t>
        </is>
      </c>
      <c r="F55" s="45" t="inlineStr">
        <is>
          <t>ประวัติการเกิดโรคเบาหวานขณะตั้งครรภ์</t>
        </is>
      </c>
      <c r="G55" s="45" t="inlineStr">
        <is>
          <t>ประวัติการปวดหัวไมเกรน</t>
        </is>
      </c>
      <c r="H55" s="45" t="inlineStr">
        <is>
          <t>ประวัติการเป็นเนื้องอกที่เต้านม</t>
        </is>
      </c>
      <c r="I55" s="45" t="inlineStr">
        <is>
          <t>ประวัติการใช้ยาบางชนิด เช่น ยากันชัก</t>
        </is>
      </c>
      <c r="J55" s="57" t="inlineStr">
        <is>
          <t>ข</t>
        </is>
      </c>
      <c r="K55" s="45" t="inlineStr">
        <is>
          <t xml:space="preserve">✅ คำตอบที่ถูกต้อง: ข้อ ข. ประวัติการเกิดโรคเบาหวานขณะตั้งครรภ์
🎯 ทำไมข้อนี้ถึงถูก: 
🔍 ข้ออื่นผิดเพราะอะไร:
</t>
        </is>
      </c>
      <c r="L55" s="57" t="inlineStr">
        <is>
          <t>ข้อสอบเก่า</t>
        </is>
      </c>
      <c r="M55" s="45" t="inlineStr">
        <is>
          <t>[SOURCE: Pharma Plus เล่มม่วง 2 - ข้อสอบย้อนหลังปี 2557 วันที่ 2 ข้อ 37]</t>
        </is>
      </c>
    </row>
    <row r="56" ht="13.2" customHeight="1" s="49">
      <c r="A56" s="45" t="inlineStr">
        <is>
          <t>Clinic</t>
        </is>
      </c>
      <c r="B56" s="45" t="inlineStr">
        <is>
          <t>Contraception &amp; Family Planning</t>
        </is>
      </c>
      <c r="C56" s="45" t="inlineStr">
        <is>
          <t>Missed pill management and patient counseling for combined oral contraceptives</t>
        </is>
      </c>
      <c r="D56" s="45" t="inlineStr">
        <is>
          <t>[สถานการณ์ที่ 6] หญิงไทย อายุ 26 ปี ต้องการใช้ยาคุมกำเนิดชนิดรับประทาน
คำถาม: คำแนะนำการปฏิบัติตัวเมื่อลืมรับประทานยาคุมกำเนิดชนิดรับประทานข้อใดไม่ถูกต้อง</t>
        </is>
      </c>
      <c r="E56" s="45" t="inlineStr">
        <is>
          <t>ลืมรับประทาน 1 เม็ดใด ๆ ให้รับประทานทันทีที่นึกได้ และรับประทานเม็ดต่อไปตามปกติ โดยไม่ต้องใช้วิธีการคุมกำเนิดอื่นร่วมด้วย</t>
        </is>
      </c>
      <c r="F56" s="45" t="inlineStr">
        <is>
          <t>ลืมรับประทาน 2 เม็ดใด ๆ ให้รับประทาน 1 เม็ดทันทีที่นึกได้ และรับประทานเม็ดต่อไปตามปกติ ส่วนอีก 1 เม็ดที่ลืมจะรับประทานหรือไม่ก็ได้ โดยไม่ต้องใช้วิธีการคุมกำเนิดอื่นร่วมด้วย</t>
        </is>
      </c>
      <c r="G56" s="45" t="inlineStr">
        <is>
          <t>ในกรณีที่ขึ้นแผงใหม่ช้าไปตั้งแต่ 3 วันขึ้นไป และมีเพศสัมพันธ์ในช่วงเวลาดังกล่าว ให้ใช้ยาคุมกำเนิดอื่นร่วมด้วย</t>
        </is>
      </c>
      <c r="H56" s="45" t="inlineStr">
        <is>
          <t>ในกรณีที่ลืมรับประทานยาในช่วงสัปดาห์ที่ 2 จำนวน 1 เม็ด ให้รับประทานทันทีที่นึกได้ และรับประทานเม็ดต่อไปตามปกติ โดยไม่ต้องใช้วิธีการคุมกำเนิดอื่นร่วมด้วย</t>
        </is>
      </c>
      <c r="I56" s="45" t="inlineStr">
        <is>
          <t>ในกรณีที่ลืมรับประทานยา 2 เม็ดในช่วงสัปดาห์ที่ 3 ให้ทิ้งเม็ดที่เหลือไป แล้วเริ่มแผงใหม่ทันที</t>
        </is>
      </c>
      <c r="J56" s="57" t="inlineStr">
        <is>
          <t>จ</t>
        </is>
      </c>
      <c r="K56" s="45" t="inlineStr">
        <is>
          <t xml:space="preserve">✅ คำตอบที่ถูกต้อง: ข้อ จ. ในกรณีที่ลืมรับประทานยา 2 เม็ดในช่วงสัปดาห์ที่ 3 ให้ทิ้งเม็ดที่เหลือไป แล้วเริ่มแผงใหม่ทันที
🎯 ทำไมข้อนี้ถึงถูก: 
🔍 ข้ออื่นผิดเพราะอะไร:
</t>
        </is>
      </c>
      <c r="L56" s="57" t="inlineStr">
        <is>
          <t>ข้อสอบเก่า</t>
        </is>
      </c>
      <c r="M56" s="45" t="inlineStr">
        <is>
          <t>[SOURCE: Pharma Plus เล่มม่วง 2 - ข้อสอบย้อนหลังปี 2557 วันที่ 2 ข้อ 38]</t>
        </is>
      </c>
    </row>
    <row r="57" ht="13.2" customHeight="1" s="49">
      <c r="A57" s="45" t="inlineStr">
        <is>
          <t>Clinic</t>
        </is>
      </c>
      <c r="B57" s="45" t="inlineStr">
        <is>
          <t>Contraception &amp; Hormonal Side Effects</t>
        </is>
      </c>
      <c r="C57" s="45" t="inlineStr">
        <is>
          <t>Breakthrough bleeding management and hormone balance (Estrogen deficiency in early cycle)</t>
        </is>
      </c>
      <c r="D57" s="45" t="inlineStr">
        <is>
          <t>[สถานการณ์ที่ 6] หญิงไทย อายุ 26 ปี ต้องการใช้ยาคุมกำเนิดชนิดรับประทาน
คำถาม: คำแนะนำเมื่อเกิดอาการไม่พึงประสงค์จากยาเม็ดคุมกำเนิด ข้อใดต่อไปนี้ถูกต้อง</t>
        </is>
      </c>
      <c r="E57" s="45" t="inlineStr">
        <is>
          <t>เกิดเลือดออกกระปริดกระปรอยในช่วงครึ่งแรกของรอบเดือน เกิดจากการมีปริมาณ estrogen สูงเกินไป ให้ลดขนาด estrogen</t>
        </is>
      </c>
      <c r="F57" s="45" t="inlineStr">
        <is>
          <t>เกิดเลือดออกกระปริดกระปรอยในช่วงครึ่งแรกของรอบเดือน เกิดจากการมีปริมาณ estrogen ต่ำเกินไป ให้เพิ่มขนาด estrogen</t>
        </is>
      </c>
      <c r="G57" s="45" t="inlineStr">
        <is>
          <t>เกิดเลือดออกกระปริดกระปรอยในช่วงครึ่งแรกของรอบเดือน เกิดจากการมีปริมาณ progestin ต่ำเกินไป ให้เพิ่มขนาด progestin</t>
        </is>
      </c>
      <c r="H57" s="45" t="inlineStr">
        <is>
          <t>เกิดเลือดออกกระปริดกระปรอยในช่วงครึ่งแรกของรอบเดือน เกิดจากการมีปริมาณ progestin สูงเกินไป ให้ลดขนาด progestin</t>
        </is>
      </c>
      <c r="I57" s="45" t="inlineStr">
        <is>
          <t>เกิดเลือดออกกระปริดกระปรอยในช่วงครึ่งหลังของรอบเดือน เกิดจากการมีปริมาณ progestin สูงเกินไป ให้ลดขนาด progestin</t>
        </is>
      </c>
      <c r="J57" s="57" t="inlineStr">
        <is>
          <t>ข</t>
        </is>
      </c>
      <c r="K57" s="45" t="inlineStr">
        <is>
          <t xml:space="preserve">✅ คำตอบที่ถูกต้อง: ข้อ ข. เกิดเลือดออกกระปริดกระปรอยในช่วงครึ่งแรกของรอบเดือน เกิดจากการมีปริมาณ estrogen ต่ำเกินไป ให้เพิ่มขนาด estrogen
🎯 ทำไมข้อนี้ถึงถูก: 
🔍 ข้ออื่นผิดเพราะอะไร:
</t>
        </is>
      </c>
      <c r="L57" s="57" t="inlineStr">
        <is>
          <t>ข้อสอบเก่า</t>
        </is>
      </c>
      <c r="M57" s="45" t="inlineStr">
        <is>
          <t>[SOURCE: Pharma Plus เล่มม่วง 2 - ข้อสอบย้อนหลังปี 2557 วันที่ 2 ข้อ 39]</t>
        </is>
      </c>
    </row>
    <row r="58" ht="24" customHeight="1" s="49">
      <c r="A58" s="62" t="n">
        <v>48</v>
      </c>
      <c r="B58" s="62" t="inlineStr">
        <is>
          <t>ข้อสอบเก่า</t>
        </is>
      </c>
      <c r="C58" s="62" t="inlineStr">
        <is>
          <t>2558</t>
        </is>
      </c>
      <c r="D58" s="62" t="inlineStr">
        <is>
          <t>Clinic</t>
        </is>
      </c>
      <c r="E58" s="78" t="inlineStr">
        <is>
          <t>Contraception</t>
        </is>
      </c>
      <c r="F58" s="78" t="inlineStr">
        <is>
          <t>Contraindications to Combined Oral Contraceptives (WHO MEC)</t>
        </is>
      </c>
      <c r="G58" s="78" t="inlineStr">
        <is>
          <t>[กรณีศึกษา 10]
ผู้ป่วยหญิงอายุ 16 ปี ได้รับยาคุม EE 30 mcg + levonorgestrel 150 mcg เกิดสิวและน้ำหนักขึ้น มาปรึกษาที่ร้านยา
คำถาม: ข้อห้ามใช้ COC ในการคุมกำเนิด ยกเว้น ข้อใด</t>
        </is>
      </c>
      <c r="H58" s="78" t="inlineStr">
        <is>
          <t>IHD</t>
        </is>
      </c>
      <c r="I58" s="78" t="inlineStr">
        <is>
          <t>DVT</t>
        </is>
      </c>
      <c r="J58" s="78" t="inlineStr">
        <is>
          <t>DM</t>
        </is>
      </c>
      <c r="K58" s="78" t="inlineStr">
        <is>
          <t>มะเร็งตับ</t>
        </is>
      </c>
      <c r="L58" s="78" t="inlineStr">
        <is>
          <t>โรคหลอดเลือดสมอง</t>
        </is>
      </c>
      <c r="M58" s="62" t="inlineStr">
        <is>
          <t>ค</t>
        </is>
      </c>
      <c r="N58" s="78" t="inlineStr">
        <is>
          <t xml:space="preserve">✅ คำตอบที่ถูกต้อง: ข้อ ค. DM
🎯 ทำไมข้อนี้ถึงถูก:
🔍 ข้ออื่นผิดเพราะอะไร:
</t>
        </is>
      </c>
      <c r="O58" s="78" t="inlineStr">
        <is>
          <t>[SOURCE: Pharma Plus เล่มม่วง 2 - ข้อสอบย้อนหลังปี 2558 วันที่ 1 ข้อ 77]</t>
        </is>
      </c>
    </row>
    <row r="59" ht="24" customHeight="1" s="49">
      <c r="A59" s="62" t="n">
        <v>49</v>
      </c>
      <c r="B59" s="62" t="inlineStr">
        <is>
          <t>ข้อสอบเก่า</t>
        </is>
      </c>
      <c r="C59" s="62" t="inlineStr">
        <is>
          <t>2558</t>
        </is>
      </c>
      <c r="D59" s="62" t="inlineStr">
        <is>
          <t>Clinic</t>
        </is>
      </c>
      <c r="E59" s="78" t="inlineStr">
        <is>
          <t>Contraception</t>
        </is>
      </c>
      <c r="F59" s="78" t="inlineStr">
        <is>
          <t>Progestin pharmacological profiles (Drospirenone antimineralocorticoid)</t>
        </is>
      </c>
      <c r="G59" s="78" t="inlineStr">
        <is>
          <t>[กรณีศึกษา 10]
ผู้ป่วยหญิงอายุ 16 ปี ได้รับยาคุม EE 30 mcg + levonorgestrel 150 mcg เกิดปัญหาสิวและน้ำหนักตัวขึ้น ต้องการเปลี่ยนยาคุมเพื่อควบคุมน้ำหนัก
คำถาม: หากต้องการควบคุมน้ำหนักต้องใช้ progestin ตัวใด</t>
        </is>
      </c>
      <c r="H59" s="78" t="inlineStr">
        <is>
          <t>Levonorgestrel</t>
        </is>
      </c>
      <c r="I59" s="78" t="inlineStr">
        <is>
          <t>Drospirenone</t>
        </is>
      </c>
      <c r="J59" s="78" t="inlineStr">
        <is>
          <t>Cyproterone</t>
        </is>
      </c>
      <c r="K59" s="78" t="inlineStr">
        <is>
          <t>Norgestimate</t>
        </is>
      </c>
      <c r="L59" s="78" t="inlineStr">
        <is>
          <t>Desogestrel</t>
        </is>
      </c>
      <c r="M59" s="62" t="inlineStr">
        <is>
          <t>ข</t>
        </is>
      </c>
      <c r="N59" s="78" t="inlineStr">
        <is>
          <t xml:space="preserve">✅ คำตอบที่ถูกต้อง: ข้อ ข. Drospirenone
🎯 ทำไมข้อนี้ถึงถูก:
🔍 ข้ออื่นผิดเพราะอะไร:
</t>
        </is>
      </c>
      <c r="O59" s="78" t="inlineStr">
        <is>
          <t>[SOURCE: Pharma Plus เล่มม่วง 2 - ข้อสอบย้อนหลังปี 2558 วันที่ 1 ข้อ 78]</t>
        </is>
      </c>
    </row>
    <row r="60" ht="24" customHeight="1" s="49">
      <c r="A60" s="62" t="n">
        <v>50</v>
      </c>
      <c r="B60" s="62" t="inlineStr">
        <is>
          <t>ข้อสอบเก่า</t>
        </is>
      </c>
      <c r="C60" s="62" t="inlineStr">
        <is>
          <t>2558</t>
        </is>
      </c>
      <c r="D60" s="62" t="inlineStr">
        <is>
          <t>Clinic</t>
        </is>
      </c>
      <c r="E60" s="78" t="inlineStr">
        <is>
          <t>Emergency Contraception</t>
        </is>
      </c>
      <c r="F60" s="78" t="inlineStr">
        <is>
          <t>Levonorgestrel emergency contraceptive dosing regimen</t>
        </is>
      </c>
      <c r="G60" s="78" t="inlineStr">
        <is>
          <t>[กรณีศึกษา 10] วิธีการกินยาคุมฉุกเฉินที่ถูกต้อง</t>
        </is>
      </c>
      <c r="H60" s="78" t="inlineStr">
        <is>
          <t>กิน levonorgestrel 150 mcg 2 เม็ดใน 72 ชั่วโมง และตามด้วย 2 เม็ด ใน 12 ชม.ต่อมา</t>
        </is>
      </c>
      <c r="I60" s="78" t="inlineStr">
        <is>
          <t>กิน levonorgestrel 150 mcg 1 เม็ดใน 72 ชั่วโมง และตามด้วย 2 เม็ด ใน 12 ชม.ต่อมา</t>
        </is>
      </c>
      <c r="J60" s="78" t="inlineStr">
        <is>
          <t>กิน levonorgestrel 150 mcg 2 เม็ดใน 72 ชั่วโมง และตามด้วย 1 เม็ด ใน 12 ชม.ต่อมา</t>
        </is>
      </c>
      <c r="K60" s="78" t="inlineStr">
        <is>
          <t>กินยาคุม COC ที่มีปริมาณ EE รวม 300 mcg ใน 72 ชั่วโมง และตามด้วย EE 300 mcg อีกครั้งใน 12 ชม.ต่อมา</t>
        </is>
      </c>
      <c r="L60" s="78" t="inlineStr">
        <is>
          <t>กิน levonorgestrel 750 mcg 1 เม็ดใน 72 ชั่วโมง และตามด้วย 1 เม็ด ใน 12 ชม.ต่อมา (หรือ 1.5 mg เม็ดเดียวทันที)</t>
        </is>
      </c>
      <c r="M60" s="62" t="inlineStr">
        <is>
          <t>จ</t>
        </is>
      </c>
      <c r="N60" s="78" t="inlineStr">
        <is>
          <t xml:space="preserve">✅ คำตอบที่ถูกต้อง: ข้อ จ. กิน levonorgestrel 750 mcg 1 เม็ดใน 72 ชั่วโมง และตามด้วย 1 เม็ด ใน 12 ชม.ต่อมา (หรือ 1.5 mg เม็ดเดียวทันที)
🎯 ทำไมข้อนี้ถึงถูก:
🔍 ข้ออื่นผิดเพราะอะไร:
</t>
        </is>
      </c>
      <c r="O60" s="78" t="inlineStr">
        <is>
          <t>[SOURCE: Pharma Plus เล่มม่วง 2 - ข้อสอบย้อนหลังปี 2558 วันที่ 1 ข้อ 79]</t>
        </is>
      </c>
    </row>
    <row r="61" ht="24" customHeight="1" s="49">
      <c r="A61" s="62" t="n">
        <v>51</v>
      </c>
      <c r="B61" s="62" t="inlineStr">
        <is>
          <t>ข้อสอบเก่า</t>
        </is>
      </c>
      <c r="C61" s="62" t="inlineStr">
        <is>
          <t>2558</t>
        </is>
      </c>
      <c r="D61" s="62" t="inlineStr">
        <is>
          <t>Clinic</t>
        </is>
      </c>
      <c r="E61" s="78" t="inlineStr">
        <is>
          <t>Contraception in Lactating Women</t>
        </is>
      </c>
      <c r="F61" s="78" t="inlineStr">
        <is>
          <t>Combined hormonal contraceptives vs Progestin-only methods</t>
        </is>
      </c>
      <c r="G61" s="78" t="inlineStr">
        <is>
          <t>[กรณีศึกษา 10] ยาคุมที่หญิงให้นมบุตรไม่ควรใช้</t>
        </is>
      </c>
      <c r="H61" s="78" t="inlineStr">
        <is>
          <t>แผ่นแปะคุมกำเนิด</t>
        </is>
      </c>
      <c r="I61" s="78" t="inlineStr">
        <is>
          <t>Minipills</t>
        </is>
      </c>
      <c r="J61" s="78" t="inlineStr">
        <is>
          <t>DMPA IM</t>
        </is>
      </c>
      <c r="K61" s="78" t="inlineStr">
        <is>
          <t>DMPA SC</t>
        </is>
      </c>
      <c r="L61" s="78" t="inlineStr">
        <is>
          <t>ห่วงคุมกำเนิด</t>
        </is>
      </c>
      <c r="M61" s="62" t="inlineStr">
        <is>
          <t>ก</t>
        </is>
      </c>
      <c r="N61" s="78" t="inlineStr">
        <is>
          <t xml:space="preserve">✅ คำตอบที่ถูกต้อง: ข้อ ก. แผ่นแปะคุมกำเนิด
🎯 ทำไมข้อนี้ถึงถูก:
🔍 ข้ออื่นผิดเพราะอะไร:
</t>
        </is>
      </c>
      <c r="O61" s="78" t="inlineStr">
        <is>
          <t>[SOURCE: Pharma Plus เล่มม่วง 2 - ข้อสอบย้อนหลังปี 2558 วันที่ 1 ข้อ 80]</t>
        </is>
      </c>
    </row>
    <row r="62" ht="24" customHeight="1" s="49">
      <c r="A62" s="62" t="n">
        <v>52</v>
      </c>
      <c r="B62" s="62" t="inlineStr">
        <is>
          <t>ข้อสอบเก่า</t>
        </is>
      </c>
      <c r="C62" s="62" t="inlineStr">
        <is>
          <t>2558</t>
        </is>
      </c>
      <c r="D62" s="62" t="inlineStr">
        <is>
          <t>Clinic</t>
        </is>
      </c>
      <c r="E62" s="78" t="inlineStr">
        <is>
          <t>Contraceptive Adverse Effects &amp; Drug Interactions</t>
        </is>
      </c>
      <c r="F62" s="78" t="inlineStr">
        <is>
          <t>Etiology of breakthrough bleeding and CYP3A4 interactions</t>
        </is>
      </c>
      <c r="G62" s="78" t="inlineStr">
        <is>
          <t>[กรณีศึกษา 10] ข้อใดไม่เกี่ยวกับเลือดออกกะปริบกะปรอย</t>
        </is>
      </c>
      <c r="H62" s="78" t="inlineStr">
        <is>
          <t>ปริมาณฮอร์โมน estrogen ต่ำ</t>
        </is>
      </c>
      <c r="I62" s="78" t="inlineStr">
        <is>
          <t>ลืมกิน</t>
        </is>
      </c>
      <c r="J62" s="78" t="inlineStr">
        <is>
          <t>กินยา rifampicin ร่วมด้วย</t>
        </is>
      </c>
      <c r="K62" s="78" t="inlineStr">
        <is>
          <t>กินยา ketoconazole ร่วมด้วย</t>
        </is>
      </c>
      <c r="L62" s="78" t="inlineStr">
        <is>
          <t>กินยาคุมในช่วง 2-3 เดือนแรก</t>
        </is>
      </c>
      <c r="M62" s="62" t="inlineStr">
        <is>
          <t>ง</t>
        </is>
      </c>
      <c r="N62" s="78" t="inlineStr">
        <is>
          <t xml:space="preserve">✅ คำตอบที่ถูกต้อง: ข้อ ง. กินยา ketoconazole ร่วมด้วย
🎯 ทำไมข้อนี้ถึงถูก:
🔍 ข้ออื่นผิดเพราะอะไร:
</t>
        </is>
      </c>
      <c r="O62" s="78" t="inlineStr">
        <is>
          <t>[SOURCE: Pharma Plus เล่มม่วง 2 - ข้อสอบย้อนหลังปี 2558 วันที่ 1 ข้อ 81]</t>
        </is>
      </c>
    </row>
    <row r="63" ht="24" customHeight="1" s="49">
      <c r="A63" s="62" t="n">
        <v>53</v>
      </c>
      <c r="B63" s="78" t="inlineStr">
        <is>
          <t>[กรณีศึกษา]
หญิงอายุ 27 ปี กินยาคุมกำเนิดชนิดฮอร์โมนรวม (EE 35 mcg + cyproterone acetate 2 mg)
คำถาม: ข้อใดเป็นข้อห้ามใช้ยาคุมกำเนิดรวมตาม WHO Category 4 (Unacceptable health risk)</t>
        </is>
      </c>
      <c r="C63" s="62" t="inlineStr"/>
      <c r="D63" s="78" t="inlineStr">
        <is>
          <t>สูบบุหรี่ 10 มวน/วัน</t>
        </is>
      </c>
      <c r="E63" s="78" t="inlineStr">
        <is>
          <t>เป็นโรคเส้นเลือดขอด</t>
        </is>
      </c>
      <c r="F63" s="78" t="inlineStr">
        <is>
          <t>เป็นโรคไมเกรนแบบมีออร่า</t>
        </is>
      </c>
      <c r="G63" s="78" t="inlineStr">
        <is>
          <t>ไขมันในเลือดผิดปกติ</t>
        </is>
      </c>
      <c r="H63" s="78" t="inlineStr">
        <is>
          <t>BMI = 28 kg/m2</t>
        </is>
      </c>
      <c r="I63" s="62" t="inlineStr">
        <is>
          <t>3</t>
        </is>
      </c>
      <c r="J63" s="78" t="inlineStr">
        <is>
          <t>✅ คำตอบที่ถูกต้อง: ข้อ ค. เป็นโรคไมเกรนแบบมีออร่า
🎯 ทำไมข้อนี้ถึงถูก:
ตามเกณฑ์ WHO Medical Eligibility Criteria for Contraceptive Use โรคไมเกรนที่มีอาการเตือน (Migraine with aura) ในทุกช่วงอายุ จัดเป็น WHO Category 4 (ข้อห้ามใช้อย่างเด็ดขาด) สำหรับ combined hormonal contraceptives (CHCs) เนื่องจากเพิ่มความเสี่ยงต่อ ischemic stroke อย่างมหาศาล
🔍 ข้ออื่นผิดเพราะอะไร:
• • ข้อ ก.: การสูบบุหรี่จัดเป็น Category 4 ต่อเมื่ออายุ 35 ปีขึ้นไปและสูบ &gt;= 15 มวน/วัน หากสูบ 10 มวน/วัน และอายุ 27 ปี จัดเป็น Category 2 เท่านั้น
• ข้อ ข.: เส้นเลือดขอดธรรมดา (varicose veins) จัดเป็น WHO Category 1 สามารถใช้ยาคุมกำเนิดรวมได้โดยไม่มีข้อจำกัด
• ข้อ ง.: Dyslipidemia ทั่วไปที่ไม่มีปัจจัยเสี่ยง ASCVD อื่นร่วม จัดเป็น WHO Category 2 หรือ 3 ไม่ใช่ Category 4
• ข้อ จ.: ภาวะน้ำหนักเกินหรืออ้วน (BMI 28 kg/m2) จัดเป็น WHO Category 2 สามารถใช้ยาคุมกำเนิดได้</t>
        </is>
      </c>
      <c r="K63" s="62" t="inlineStr"/>
      <c r="L63" s="78" t="inlineStr">
        <is>
          <t>Contraception</t>
        </is>
      </c>
      <c r="M63" s="62" t="inlineStr">
        <is>
          <t>Clinic</t>
        </is>
      </c>
      <c r="N63" s="78" t="inlineStr">
        <is>
          <t>[SOURCE: Pharma Plus เล่มม่วง 2 - ข้อสอบย้อนหลัง PLE-CC1 ปี 2564 วันที่ 1 ข้อ 45]</t>
        </is>
      </c>
      <c r="O63" s="62" t="inlineStr">
        <is>
          <t>ข้อสอบเก่า</t>
        </is>
      </c>
      <c r="P63" s="62" t="inlineStr">
        <is>
          <t>2564</t>
        </is>
      </c>
    </row>
    <row r="64" ht="24" customHeight="1" s="49">
      <c r="A64" s="62" t="n">
        <v>54</v>
      </c>
      <c r="B64" s="78" t="inlineStr">
        <is>
          <t>[กรณีศึกษา]
หญิงอายุ 27 ปี รับประทานยาคุมกำเนิดฮอร์โมนรวม
คำถาม: ข้อใดเป็นข้อห้ามใช้ยาคุมกำเนิดรวม ตาม WHO category 4</t>
        </is>
      </c>
      <c r="C64" s="62" t="inlineStr"/>
      <c r="D64" s="78" t="inlineStr">
        <is>
          <t>สูบบุหรี่ 10 มวน/วัน</t>
        </is>
      </c>
      <c r="E64" s="78" t="inlineStr">
        <is>
          <t>เป็นโรคเส้นเลือดขอด</t>
        </is>
      </c>
      <c r="F64" s="78" t="inlineStr">
        <is>
          <t>เป็นโรคไมเกรนแบบมีออร่า</t>
        </is>
      </c>
      <c r="G64" s="78" t="inlineStr">
        <is>
          <t>ไขมันในเลือดผิดปกติ</t>
        </is>
      </c>
      <c r="H64" s="78" t="inlineStr">
        <is>
          <t>BMI = 28 kg/m2</t>
        </is>
      </c>
      <c r="I64" s="62" t="inlineStr">
        <is>
          <t>3</t>
        </is>
      </c>
      <c r="J64" s="78" t="inlineStr">
        <is>
          <t>✅ คำตอบที่ถูกต้อง: ข้อ ค. เป็นโรคไมเกรนแบบมีออร่า
🎯 ทำไมข้อนี้ถึงถูก:
ไมเกรนแบบมีออร่า (Migraine with aura) เป็นข้อห้ามใช้ระดับ WHO Category 4 สำหรับยาเม็ดคุมกำเนิดฮอร์โมนรวมในสตรีทุกช่วงวัย เพราะเอสโตรเจนจะเพิ่มความเสี่ยงต่อหลอดเลือดสมองอุดตัน (ischemic stroke) อย่างมีนัยสำคัญ
🔍 ข้ออื่นผิดเพราะอะไร:
• • ข้อ ก.: การสูบบุหรี่ในสตรีอายุน้อยกว่า 35 ปี จัดเป็น Category 2 เท่านั้น ไม่ถึง Category 4
• ข้อ ข.: โรคเส้นเลือดขอด (varicose veins) จัดเป็น Category 1 ปลอดภัยในการใช้ยาคุมกำเนิดรวม
• ข้อ ง.: ไขมันในเลือดผิดปกติที่ไม่รุนแรงจัดเป็น Category 2
• ข้อ จ.: BMI 28 kg/m2 (overweight) จัดเป็น Category 2 สามารถใช้ได้</t>
        </is>
      </c>
      <c r="K64" s="62" t="inlineStr"/>
      <c r="L64" s="78" t="inlineStr">
        <is>
          <t>Contraception</t>
        </is>
      </c>
      <c r="M64" s="62" t="inlineStr">
        <is>
          <t>Clinic</t>
        </is>
      </c>
      <c r="N64" s="78" t="inlineStr">
        <is>
          <t>[SOURCE: Pharma Plus เล่มม่วง 2 - ข้อสอบย้อนหลัง PLE-CC1 ปี 2564 วันที่ 1 ข้อ 46]</t>
        </is>
      </c>
      <c r="O64" s="62" t="inlineStr">
        <is>
          <t>ข้อสอบเก่า</t>
        </is>
      </c>
      <c r="P64" s="62" t="inlineStr">
        <is>
          <t>2564</t>
        </is>
      </c>
    </row>
    <row r="65" ht="24" customHeight="1" s="49">
      <c r="A65" s="62" t="n">
        <v>55</v>
      </c>
      <c r="B65" s="78" t="inlineStr">
        <is>
          <t>[กรณีศึกษา]
แพทย์พิจารณาเปลี่ยนเป็น progestin-only pill (desogestrel 75 mcg) เนื่องจากผู้ป่วยมีข้อห้ามใช้เอสโตรเจน
คำถาม: แพทย์จ่าย desogestrel ให้แทน ข้อใดเกี่ยวกับฤทธิ์ของ desogestrel น้อยที่สุด (ไม่มีฤทธิ์นี้)</t>
        </is>
      </c>
      <c r="C65" s="62" t="inlineStr"/>
      <c r="D65" s="78" t="inlineStr">
        <is>
          <t>ยับยั้งการตกไข่</t>
        </is>
      </c>
      <c r="E65" s="78" t="inlineStr">
        <is>
          <t>ลดการเคลื่อนไหวของท่อนำรังไข่</t>
        </is>
      </c>
      <c r="F65" s="78" t="inlineStr">
        <is>
          <t>เพิ่มเมือกบริเวณปากมดลูก</t>
        </is>
      </c>
      <c r="G65" s="78" t="inlineStr">
        <is>
          <t>ยับยั้ง Aldosterone - induced salt retention</t>
        </is>
      </c>
      <c r="H65" s="78" t="inlineStr">
        <is>
          <t>ลดความหนาของเยื่อบุโพรงมดลูก</t>
        </is>
      </c>
      <c r="I65" s="62" t="inlineStr">
        <is>
          <t>4</t>
        </is>
      </c>
      <c r="J65" s="78" t="inlineStr">
        <is>
          <t>✅ คำตอบที่ถูกต้อง: ข้อ ง. ยับยั้ง Aldosterone - induced salt retention
🎯 ทำไมข้อนี้ถึงถูก:
Desogestrel เป็น progestin กลุ่ม gonane derivative ไม่มีฤทธิ์ antimineralocorticoid (ไม่สามารถยับยั้ง aldosterone-induced salt retention ได้) สารโปรเจสตินที่มีฤทธิ์ antimineralocorticoid ต้าน aldosterone ได้คือ Drospirenone
🔍 ข้ออื่นผิดเพราะอะไร:
• • ข้อ ก.: Desogestrel ในขนาด 75 mcg สามารถยับยั้งการตกไข่ (inhibition of ovulation) ได้สูงถึง 97% ซึ่งเป็นกลไกหลักของ Cerazette
• ข้อ ข.: โปรเจสตินมีฤทธิ์ลดการบีบตัวและการเคลื่อนไหวของท่อนำไข่ (decrease fallopian tube motility) ชะลอการเดินทางของไข่
• ข้อ ค.: โปรเจสตินออกฤทธิ์เพิ่มความเหนียวข้นของมูกปากมดลูก (thicken cervical mucus) ขัดขวางการเคลื่อนที่ของอสุจิ
• ข้อ จ.: โปรเจสตินทำให้เยื่อบุโพรงมดลูกฝ่อบาง (endometrial atrophy) ทำให้ไม่เหมาะแก่การฝังตัวของตัวอ่อน</t>
        </is>
      </c>
      <c r="K65" s="62" t="inlineStr"/>
      <c r="L65" s="78" t="inlineStr">
        <is>
          <t>Contraception</t>
        </is>
      </c>
      <c r="M65" s="62" t="inlineStr">
        <is>
          <t>Clinic</t>
        </is>
      </c>
      <c r="N65" s="78" t="inlineStr">
        <is>
          <t>[SOURCE: Pharma Plus เล่มม่วง 2 - ข้อสอบย้อนหลัง PLE-CC1 ปี 2564 วันที่ 1 ข้อ 47]</t>
        </is>
      </c>
      <c r="O65" s="62" t="inlineStr">
        <is>
          <t>ข้อสอบเก่า</t>
        </is>
      </c>
      <c r="P65" s="62" t="inlineStr">
        <is>
          <t>2564</t>
        </is>
      </c>
    </row>
    <row r="66" ht="28" customHeight="1" s="49">
      <c r="A66" s="62" t="n">
        <v>56</v>
      </c>
      <c r="B66" s="78" t="inlineStr">
        <is>
          <t>[กรณีศึกษา]
เดิมผู้ป่วยใช้ยาคุมกำเนิดที่มีส่วนผสมของ EE 35 mcg + cyproterone acetate 2 mg เพื่อต้องการคุมกำเนิดและคุมสิว รับประทานมาแล้ว 3 เดือน มีอาการคลื่นไส้ อาเจียน ตึงคัดเต้านม
คำถาม: ต้องปรับสูตรยาคุมกำเนิดในผู้ป่วยรายนี้อย่างไร</t>
        </is>
      </c>
      <c r="C66" s="78" t="inlineStr"/>
      <c r="D66" s="78" t="inlineStr">
        <is>
          <t>ไม่ต้องปรับสูตรยาคุมกำเนิดเนื่องจากหลังรับประทานไปแล้วอาการข้างเคียงจะคงดีขึ้น</t>
        </is>
      </c>
      <c r="E66" s="78" t="inlineStr">
        <is>
          <t>เปลี่ยนเป็นสูตร EE 50 mcg + norgestrel</t>
        </is>
      </c>
      <c r="F66" s="78" t="inlineStr">
        <is>
          <t>เปลี่ยนเป็นสูตร EE 30 mcg + levonorgestrel</t>
        </is>
      </c>
      <c r="G66" s="78" t="inlineStr">
        <is>
          <t>เปลี่ยนเป็นสูตร EE 20 mcg + norgestimate</t>
        </is>
      </c>
      <c r="H66" s="78" t="inlineStr">
        <is>
          <t>เปลี่ยนเป็นสูตร EE 20 mcg + drospirenone</t>
        </is>
      </c>
      <c r="I66" s="62" t="inlineStr">
        <is>
          <t>5</t>
        </is>
      </c>
      <c r="J66" s="78" t="inlineStr">
        <is>
          <t>✅ คำตอบที่ถูกต้อง: ข้อ จ. เปลี่ยนเป็นสูตร EE 20 mcg + drospirenone
🎯 ทำไมข้อนี้ถึงถูก:
อาการคลื่นไส้ อาเจียน และตึงคัดเต้านมเป็น estrogen excess side effects ที่ยังคงอยู่นานถึง 3 เดือน การแก้ไขต้องลดขนาดยา ethinyl estradiol (EE) ลงเหลือ 20 mcg และเนื่องจากผู้ป่วยต้องการฤทธิ์คุมสิว จึงควรเลือก progestin ที่มีฤทธิ์ antiandrogenic เช่น drospirenone สูตร EE 20 mcg + drospirenone 3 mg จึงตรงตามเป้าหมายที่สุด
🔍 ข้ออื่นผิดเพราะอะไร:
• • ข้อ ก.: ผู้ป่วยรับประทานมาครบ 3 เดือนแล้วแต่อาการคลื่นไส้และคัดเต้านมยังไม่ดีขึ้น แสดงว่าไม่ใช่ transient effect ในช่วง 1-2 เดือนแรก จึงจำเป็นต้องปรับขนาดยา
• ข้อ ข.: สูตร EE 50 mcg ยิ่งเพิ่มขนาดยาเอสโตรเจนสูงขึ้นมาก จะทำให้อาการคลื่นไส้และคัดเต้านมรุนแรงขึ้น
• ข้อ ค.: Levonorgestrel มีฤทธิ์ androgenic สูง อาจทำให้อาการสิวแย่ลง และ EE 30 mcg ยังลดเอสโตรเจนได้ไม่มากพอ
• ข้อ ง.: แม้ Norgestimate จะมี androgenicity ต่ำ แต่ Drospirenone มี antiandrogenic activity ชัดเจนกว่าและมีฤทธิ์ antimineralocorticoid ช่วยลดอาการบวมน้ำและคัดตึงเต้านมได้ดียิ่งขึ้น</t>
        </is>
      </c>
      <c r="K66" s="78" t="inlineStr">
        <is>
          <t>Contraception</t>
        </is>
      </c>
      <c r="L66" s="78" t="inlineStr">
        <is>
          <t>Management of estrogen-related adverse effects (nausea, breast tenderness)</t>
        </is>
      </c>
      <c r="M66" s="62" t="inlineStr">
        <is>
          <t>ยาก</t>
        </is>
      </c>
      <c r="N66" s="62" t="inlineStr">
        <is>
          <t>ข้อสอบเก่า</t>
        </is>
      </c>
      <c r="O66" s="78" t="inlineStr">
        <is>
          <t>[SOURCE: Pharma Plus เล่มม่วง 2 - ข้อสอบย้อนหลัง PLE-CC1 ปี 2565 ข้อ 33]</t>
        </is>
      </c>
      <c r="P66" s="62" t="n">
        <v>2565</v>
      </c>
    </row>
    <row r="67" ht="28" customHeight="1" s="49">
      <c r="A67" s="62" t="n">
        <v>57</v>
      </c>
      <c r="B67" s="78" t="inlineStr">
        <is>
          <t>ความแตกต่างอย่างชัดเจนระหว่างยาคุมแบบแผ่นแปะกับแบบเม็ดคือข้อใด</t>
        </is>
      </c>
      <c r="C67" s="78" t="inlineStr"/>
      <c r="D67" s="78" t="inlineStr">
        <is>
          <t>แผ่นแปะเลี่ยง first pass metabolism</t>
        </is>
      </c>
      <c r="E67" s="78" t="inlineStr">
        <is>
          <t>แผ่นแปะมีผลในแง่การลดสิวที่ดีกว่าแบบเม็ด</t>
        </is>
      </c>
      <c r="F67" s="78" t="inlineStr">
        <is>
          <t>แผ่นแปะปลดปล่อยยาแบบ first order kinetic</t>
        </is>
      </c>
      <c r="G67" s="78" t="inlineStr">
        <is>
          <t>แผ่นแปะมีประสิทธิภาพในการคุมกำเนิดต่ำกว่าแบบเม็ด</t>
        </is>
      </c>
      <c r="H67" s="78" t="inlineStr">
        <is>
          <t>แผ่นแปะมีผลต่อการเกิดอันตรกิริยากับยาชนิดอื่นได้มากกว่า</t>
        </is>
      </c>
      <c r="I67" s="62" t="inlineStr">
        <is>
          <t>1</t>
        </is>
      </c>
      <c r="J67" s="78" t="inlineStr">
        <is>
          <t>✅ คำตอบที่ถูกต้อง: ข้อ ก. แผ่นแปะเลี่ยง first pass metabolism
🎯 ทำไมข้อนี้ถึงถูก:
ความแตกต่างพื้นฐานทางเภสัชจลนศาสตร์คือยาคุมกำเนิดชนิดแผ่นแปะ (transdermal patch) จะถูกดูดซึมผ่านผิวหนังเข้าสู่กระแสเลือดโดยตรง จึงหลีกเลี่ยง hepatic first-pass metabolism ทำให้ระดับยาในกระแสเลือดมีความคงที่สม่ำเสมอมากกว่า
🔍 ข้ออื่นผิดเพราะอะไร:
• • ข้อ ข.: ประสิทธิภาพในการลดสิวขึ้นอยู่กับชนิดของ progestin และสัดส่วนฮอร์โมน ไม่ได้ขึ้นกับรูปแบบแผ่นแปะ
• ข้อ ค.: แผ่นแปะควบคุมการปลดปล่อยยาแบบ zero-order release kinetics เพื่อให้ได้ระดับยาคงที่ ไม่ใช่ first-order
• ข้อ ง.: แผ่นแปะมีประสิทธิภาพในการคุมกำเนิดเทียบเท่ากับยาเม็ดคุมกำเนิด (ยกเว้นในสตรีที่มีน้ำหนักตัวเกิน 90 kg)
• ข้อ จ.: ยาเม็ดแบบรับประทานผ่านตับและเอนไซม์ทางเดินอาหารมากกว่า จึงมีโอกาสเกิด drug interaction ไม่น้อยไปกว่าแผ่นแปะ</t>
        </is>
      </c>
      <c r="K67" s="78" t="inlineStr">
        <is>
          <t>Contraception</t>
        </is>
      </c>
      <c r="L67" s="78" t="inlineStr">
        <is>
          <t>Transdermal contraceptive patch vs oral tablets pharmacokinetic difference</t>
        </is>
      </c>
      <c r="M67" s="62" t="inlineStr">
        <is>
          <t>ปานกลาง</t>
        </is>
      </c>
      <c r="N67" s="62" t="inlineStr">
        <is>
          <t>ข้อสอบเก่า</t>
        </is>
      </c>
      <c r="O67" s="78" t="inlineStr">
        <is>
          <t>[SOURCE: Pharma Plus เล่มม่วง 2 - ข้อสอบย้อนหลัง PLE-CC1 ปี 2565 ข้อ 34]</t>
        </is>
      </c>
      <c r="P67" s="62" t="n">
        <v>2565</v>
      </c>
    </row>
    <row r="68" ht="28" customHeight="1" s="49">
      <c r="A68" s="62" t="n">
        <v>58</v>
      </c>
      <c r="B68" s="78" t="inlineStr">
        <is>
          <t>ยาคุมกำเนิดใดที่เหมาะกับคนให้นมบุตร</t>
        </is>
      </c>
      <c r="C68" s="78" t="inlineStr"/>
      <c r="D68" s="78" t="inlineStr">
        <is>
          <t>Lynestrenol</t>
        </is>
      </c>
      <c r="E68" s="78" t="inlineStr">
        <is>
          <t>Levonorgestrel</t>
        </is>
      </c>
      <c r="F68" s="78" t="inlineStr">
        <is>
          <t>EE 15 mcg + desogestrel</t>
        </is>
      </c>
      <c r="G68" s="78" t="inlineStr">
        <is>
          <t>EE 20 mcg + drospirenone</t>
        </is>
      </c>
      <c r="H68" s="78" t="inlineStr">
        <is>
          <t>EE 30 mcg + gestodene</t>
        </is>
      </c>
      <c r="I68" s="62" t="inlineStr">
        <is>
          <t>1</t>
        </is>
      </c>
      <c r="J68" s="78" t="inlineStr">
        <is>
          <t>✅ คำตอบที่ถูกต้อง: ข้อ ก. Lynestrenol
🎯 ทำไมข้อนี้ถึงถูก:
สตรีให้นมบุตร (breastfeeding mothers) ควรหลีกเลี่ยงฮอร์โมนเอสโตรเจน (EE) เพราะกดการหลั่งน้ำนม (suppress lactation) และลดปริมาณน้ำนม จึงแนะนำให้ใช้ Progestin-only pills (POPs) ซึ่งในประเทศไทยยาคุมสูตรฮอร์โมนเดี่ยวที่ใช้สำหรับสตรีให้นมบุตรคือ Lynestrenol 0.5 mg (Exluton)
🔍 ข้ออื่นผิดเพราะอะไร:
• • ข้อ ข.: Levonorgestrel เดี่ยวๆ ในรูปแบบเม็ดที่มีจำหน่ายในไทยมักเป็น emergency contraceptive pill (0.75 mg หรือ 1.5 mg) ไม่ได้ใช้เป็น daily POP สำหรับสตรีให้นมบุตร
• ข้อ ค.: มีส่วนผสมของ Ethinyl estradiol (EE 15 mcg) ซึ่งกดการผลิตน้ำนมแม่
• ข้อ ง.: มีส่วนผสมของ Ethinyl estradiol (EE 20 mcg) ซึ่งกดการหลั่งน้ำนม
• ข้อ จ.: มีส่วนผสมของ Ethinyl estradiol (EE 30 mcg) ซึ่งกดการสร้างและปริมาณน้ำนมแม่</t>
        </is>
      </c>
      <c r="K68" s="78" t="inlineStr">
        <is>
          <t>Contraception</t>
        </is>
      </c>
      <c r="L68" s="78" t="inlineStr">
        <is>
          <t>Contraception in postpartum breastfeeding mothers</t>
        </is>
      </c>
      <c r="M68" s="62" t="inlineStr">
        <is>
          <t>ปานกลาง</t>
        </is>
      </c>
      <c r="N68" s="62" t="inlineStr">
        <is>
          <t>ข้อสอบเก่า</t>
        </is>
      </c>
      <c r="O68" s="78" t="inlineStr">
        <is>
          <t>[SOURCE: Pharma Plus เล่มม่วง 2 - ข้อสอบย้อนหลัง PLE-CC1 ปี 2565 ข้อ 35]</t>
        </is>
      </c>
      <c r="P68" s="62" t="n">
        <v>2565</v>
      </c>
    </row>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R39"/>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42" customHeight="1" s="49">
      <c r="A3" s="170" t="n">
        <v>1</v>
      </c>
      <c r="B3" s="171" t="inlineStr">
        <is>
          <t>สถานการณ์ที่ 1 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อาการที่เกิดขึ้นน่าจะเกิดจากเชื้อใดมากที่สุด</t>
        </is>
      </c>
      <c r="C3" s="170" t="inlineStr">
        <is>
          <t>[NONE]</t>
        </is>
      </c>
      <c r="D3" s="171" t="inlineStr">
        <is>
          <t>Staphylococcus aureus</t>
        </is>
      </c>
      <c r="E3" s="171" t="inlineStr">
        <is>
          <t>Staphylococcus epidermidis</t>
        </is>
      </c>
      <c r="F3" s="171" t="inlineStr">
        <is>
          <t>Streptococcus pneumoniae</t>
        </is>
      </c>
      <c r="G3" s="171" t="inlineStr">
        <is>
          <t>Neisseria gonorrheae</t>
        </is>
      </c>
      <c r="H3" s="171" t="inlineStr">
        <is>
          <t>Chlamydia tracomatis</t>
        </is>
      </c>
      <c r="I3" s="170" t="n">
        <v>1</v>
      </c>
      <c r="J3" s="171" t="inlineStr">
        <is>
          <t>✅ คำตอบที่ถูกต้อง: ข้อ ก. Staphylococcus aureus
🎯 ทำไมข้อนี้ถึงถูก:
ผู้ป่วยมีอาการตาแดง ปวด แสบ คัน มีเปลือกตาบวม และมีขี้ตาสีเหลืองปริมาณมากในตอนเช้าจนลืมตาลำบาก ซึ่งเป็นลักษณะจำเพาะของ Acute bacterial conjunctivitis โดยเชื้อก่อโรคที่เป็นสาเหตุที่พบบ่อยที่สุดในผู้ใหญ่คือ Staphylococcus aureus
🔍 ข้ออื่นผิดเพราะอะไร:
• ข้อ ข. (Staphylococcus epidermidis): เป็น normal flora ประจำถิ่นที่ผิวหนังและเยื่อบุตา พบน้อยมากที่จะก่อให้เกิด acute purulent conjunctivitis ยกเว้นในผู้ที่มีภาวะ immunocompromised หรือหลังการผ่าตัดตา
• ข้อ ค. (Streptococcus pneumoniae): พบเป็นสาเหตุได้บ่อยในเด็กเล็กและช่วงสภาพอากาศหนาวเย็น แต่ในประชากรผู้ใหญ่ทั่วไป S. aureus พบเป็นสาเหตุอันดับหนึ่ง
• ข้อ ง. (Neisseria gonorrheae): ทำให้เกิด hyperacute bacterial conjunctivitis ซึ่งมีขี้ตาเป็นหนองปริมาณมหาศาล (copious purulent discharge) เกิดขึ้นรวดเร็วและรุนแรง เสี่ยงต่อ corneal perforation
• ข้อ จ. (Chlamydia tracomatis): ทำให้เกิด inclusion conjunctivitis หรือ Trachoma มักมีอาการเรื้อรังแบบ follicular conjunctivitis และสัมพันธ์กับประวัติโรคติดต่อทางเพศสัมพันธ์ ไม่ใช่อาการเฉียบพลัน</t>
        </is>
      </c>
      <c r="K3" s="170" t="inlineStr">
        <is>
          <t>[NONE]</t>
        </is>
      </c>
      <c r="L3" s="171" t="inlineStr">
        <is>
          <t>Bacterial Conjunctivitis</t>
        </is>
      </c>
      <c r="M3" s="170" t="inlineStr">
        <is>
          <t>Clinic</t>
        </is>
      </c>
      <c r="N3" s="171" t="inlineStr"/>
      <c r="O3" s="170" t="inlineStr">
        <is>
          <t>MCQ-P2</t>
        </is>
      </c>
      <c r="P3" s="170" t="inlineStr">
        <is>
          <t>Pharma Plus เล่มม่วง 2</t>
        </is>
      </c>
      <c r="Q3" s="170" t="inlineStr">
        <is>
          <t>CASE_P2_EENT_C01</t>
        </is>
      </c>
      <c r="R3" s="171" t="inlineStr">
        <is>
          <t>Pathophysiology and Causative Pathogens</t>
        </is>
      </c>
    </row>
    <row r="4" ht="42" customHeight="1" s="49">
      <c r="A4" s="172" t="n">
        <v>2</v>
      </c>
      <c r="B4" s="173" t="inlineStr">
        <is>
          <t>สถานการณ์ที่ 1 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จากข้อมูลข้างต้นท่านคิดว่าแพทย์ควรจ่ายยาตัวใดให้แก่ผู้ป่วยรายนี้</t>
        </is>
      </c>
      <c r="C4" s="172" t="inlineStr">
        <is>
          <t>[NONE]</t>
        </is>
      </c>
      <c r="D4" s="173" t="inlineStr">
        <is>
          <t>Dexamethasone eye drop</t>
        </is>
      </c>
      <c r="E4" s="173" t="inlineStr">
        <is>
          <t>Oxymetazoline eye drop</t>
        </is>
      </c>
      <c r="F4" s="173" t="inlineStr">
        <is>
          <t>Idoxuridine eye drop</t>
        </is>
      </c>
      <c r="G4" s="173" t="inlineStr">
        <is>
          <t>Artificial tear</t>
        </is>
      </c>
      <c r="H4" s="173" t="inlineStr">
        <is>
          <t>Chloramphenicol eye drop</t>
        </is>
      </c>
      <c r="I4" s="172" t="n">
        <v>5</v>
      </c>
      <c r="J4" s="173" t="inlineStr">
        <is>
          <t>✅ คำตอบที่ถูกต้อง: ข้อ จ. Chloramphenicol eye drop
🎯 ทำไมข้อนี้ถึงถูก:
Chloramphenicol 0.5% eye drop เป็น broad-spectrum antibiotic ที่ครอบคลุมแบคทีเรียแกรมบวกและแกรมลบส่วนใหญ่ที่เป็นสาเหตุของ superficial ocular infection และเป็นยาทางเลือกแรกตามแนวทางเวชปฏิบัติสำหรับ acute bacterial conjunctivitis
🔍 ข้ออื่นผิดเพราะอะไร:
• ข้อ ก. (Dexamethasone eye drop): เป็น topical corticosteroid ห้ามใช้เดี่ยวๆ ในการติดเชื้อแบคทีเรีย เพราะฤทธิ์ immunosuppressive จะทำให้เชื้อแพร่กระจายลุกลามและเพิ่มความดันในลูกตา
• ข้อ ข. (Oxymetazoline eye drop): เป็น alpha-adrenergic agonist ใช้เป็น ocular decongestant เพื่อลดอาการตาแดงชั่วคราว ไม่มีฤทธิ์ฆ่าเชื้อแบคทีเรีย
• ข้อ ค. (Idoxuridine eye drop): เป็น antiviral agent ใช้เฉพาะการติดเชื้อไวรัสกลุ่ม Herpes simplex keratitis ไม่ครอบคลุมเชื้อแบคทีเรีย
• ข้อ ง. (Artificial tear): เป็นน้ำตาเทียมช่วยเพิ่มความชุ่มชื้นและบรรเทาอาการระคายเคือง แต่ไม่สามารถกำจัดเชื้อแบคทีเรียที่เป็นต้นเหตุได้</t>
        </is>
      </c>
      <c r="K4" s="172" t="inlineStr">
        <is>
          <t>[NONE]</t>
        </is>
      </c>
      <c r="L4" s="173" t="inlineStr">
        <is>
          <t>Bacterial Conjunctivitis</t>
        </is>
      </c>
      <c r="M4" s="172" t="inlineStr">
        <is>
          <t>Clinic</t>
        </is>
      </c>
      <c r="N4" s="173" t="inlineStr"/>
      <c r="O4" s="172" t="inlineStr">
        <is>
          <t>MCQ-P2</t>
        </is>
      </c>
      <c r="P4" s="172" t="inlineStr">
        <is>
          <t>Pharma Plus เล่มม่วง 2</t>
        </is>
      </c>
      <c r="Q4" s="172" t="inlineStr">
        <is>
          <t>CASE_P2_EENT_C01</t>
        </is>
      </c>
      <c r="R4" s="173" t="inlineStr">
        <is>
          <t>Antibacterial Eye Drop Selection</t>
        </is>
      </c>
    </row>
    <row r="5" ht="42" customHeight="1" s="49">
      <c r="A5" s="170" t="n">
        <v>3</v>
      </c>
      <c r="B5" s="171" t="inlineStr">
        <is>
          <t>สถานการณ์ที่ 1 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กลไกการออกฤทธิ์ของยาในข้อข้างต้น คือ</t>
        </is>
      </c>
      <c r="C5" s="170" t="inlineStr">
        <is>
          <t>[NONE]</t>
        </is>
      </c>
      <c r="D5" s="171" t="inlineStr">
        <is>
          <t>ยับยั้งการสังเคราะห์ DNA ของเชื้อ</t>
        </is>
      </c>
      <c r="E5" s="171" t="inlineStr">
        <is>
          <t>ยับยั้งการสร้างโปรตีนของเชื้อ</t>
        </is>
      </c>
      <c r="F5" s="171" t="inlineStr">
        <is>
          <t>ยับยั้งการสังเคราะห์ RNA ของเชื้อ</t>
        </is>
      </c>
      <c r="G5" s="171" t="inlineStr">
        <is>
          <t>ยับยั้งการเคลื่อนที่ของ leucocytes</t>
        </is>
      </c>
      <c r="H5" s="171" t="inlineStr">
        <is>
          <t>ยับยั้งการสร้าง cell wall</t>
        </is>
      </c>
      <c r="I5" s="170" t="n">
        <v>2</v>
      </c>
      <c r="J5" s="171" t="inlineStr">
        <is>
          <t>✅ คำตอบที่ถูกต้อง: ข้อ ข. ยับยั้งการสร้างโปรตีนของเชื้อ
🎯 ทำไมข้อนี้ถึงถูก:
Chloramphenicol ออกฤทธิ์ยับยั้ง bacterial protein synthesis โดยจับกับ 50S ribosomal subunit ขัดขวางการทำงานของเอนไซม์ peptidyl transferase ทำให้แบคทีเรียไม่สามารถต่อสาย peptide bond ในการสร้างโปรตีนได้
🔍 ข้ออื่นผิดเพราะอะไร:
• ข้อ ก. (ยับยั้งการสังเคราะห์ DNA ของเชื้อ): เป็นกลไกการออกฤทธิ์ของยากลุ่ม Fluoroquinolones เช่น Ciprofloxacin, Levofloxacin ซึ่งยับยั้งเอนไซม์ DNA gyrase และ Topoisomerase IV
• ข้อ ค. (ยับยั้งการสังเคราะห์ RNA ของเชื้อ): เป็นกลไกการออกฤทธิ์ของยา Rifampin ซึ่งยับยั้งเอนไซม์ DNA-dependent RNA polymerase
• ข้อ ง. (ยับยั้งการเคลื่อนที่ของ leucocytes): เป็นกลไกต้านการอักเสบของยา Colchicine โดยยับยั้ง microtubule polymerization ไม่ใช่กลไกของยาปฏิชีวนะ
• ข้อ จ. (ยับยั้งการสร้าง cell wall): เป็นกลไกของยากลุ่ม Beta-lactams (Penicillins, Cephalosporins) และ Glycopeptides (Vancomycin)</t>
        </is>
      </c>
      <c r="K5" s="170" t="inlineStr">
        <is>
          <t>[NONE]</t>
        </is>
      </c>
      <c r="L5" s="171" t="inlineStr">
        <is>
          <t>Bacterial Conjunctivitis</t>
        </is>
      </c>
      <c r="M5" s="170" t="inlineStr">
        <is>
          <t>Clinic</t>
        </is>
      </c>
      <c r="N5" s="171" t="inlineStr"/>
      <c r="O5" s="170" t="inlineStr">
        <is>
          <t>MCQ-P2</t>
        </is>
      </c>
      <c r="P5" s="170" t="inlineStr">
        <is>
          <t>Pharma Plus เล่มม่วง 2</t>
        </is>
      </c>
      <c r="Q5" s="170" t="inlineStr">
        <is>
          <t>CASE_P2_EENT_C01</t>
        </is>
      </c>
      <c r="R5" s="171" t="inlineStr">
        <is>
          <t>Mechanism of Action (50S Ribosomal Inhibition)</t>
        </is>
      </c>
    </row>
    <row r="6" ht="42" customHeight="1" s="49">
      <c r="A6" s="172" t="n">
        <v>4</v>
      </c>
      <c r="B6" s="173" t="inlineStr">
        <is>
          <t>สถานการณ์ที่ 1 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ข้อใดถูกต้องเกี่ยวกับการเก็บยาในข้อข้างต้นหลังจากเปิดใช้แล้ว</t>
        </is>
      </c>
      <c r="C6" s="172" t="inlineStr">
        <is>
          <t>[NONE]</t>
        </is>
      </c>
      <c r="D6" s="173" t="inlineStr">
        <is>
          <t>อุณหภูมิ 25 c เก็บได้ 8 week</t>
        </is>
      </c>
      <c r="E6" s="173" t="inlineStr">
        <is>
          <t>อุณหภูมิ 25 c เก็บได้ 4 week</t>
        </is>
      </c>
      <c r="F6" s="173" t="inlineStr">
        <is>
          <t>อุณหภูมิ 2-8 c เก็บได้ 8 week</t>
        </is>
      </c>
      <c r="G6" s="173" t="inlineStr">
        <is>
          <t>อุณหภูมิ 2-8 c เก็บได้ 4 week</t>
        </is>
      </c>
      <c r="H6" s="173" t="inlineStr">
        <is>
          <t>อุณหภูมิ 8-15 c เก็บได้ 4 week</t>
        </is>
      </c>
      <c r="I6" s="172" t="n">
        <v>4</v>
      </c>
      <c r="J6" s="173" t="inlineStr">
        <is>
          <t>✅ คำตอบที่ถูกต้อง: ข้อ ง. อุณหภูมิ 2-8 c เก็บได้ 4 week
🎯 ทำไมข้อนี้ถึงถูก:
Chloramphenicol eye drop เป็นยาที่สลายตัวได้ง่ายด้วยความร้อน (thermolabile) จึงต้องเก็บในตู้เย็นอุณหภูมิ 2-8 องศาเซลเซียส และตามมาตรฐานสากล ยาหยอดตาที่มี antimicrobial preservative หลังจากเปิดใช้แล้วจะมี in-use stability ไม่เกิน 30 วัน (4 สัปดาห์)
🔍 ข้ออื่นผิดเพราะอะไร:
• ข้อ ก. (อุณหภูมิ 25 c เก็บได้ 8 week): การเก็บที่อุณหภูมิห้อง 25 องศาเซลเซียสทำให้ตัวยาเสื่อมสลายจาก hydrolysis ได้รวดเร็ว และระยะเวลา 8 สัปดาห์นานเกินเกณฑ์มาตรฐานความปลอดภัย
• ข้อ ข. (อุณหภูมิ 25 c เก็บได้ 4 week): แม้ระยะเวลา 4 สัปดาห์จะถูกต้อง แต่ Chloramphenicol ชนิดน้ำหยอดตาไม่ควรเก็บที่อุณหภูมิห้องเพราะความคงตัวทางเคมีจะลดลงอย่างมีนัยสำคัญ
• ข้อ ค. (อุณหภูมิ 2-8 c เก็บได้ 8 week): อุณหภูมิถูกต้อง แต่ระยะเวลา 8 สัปดาห์ยาวนานเกินไป เสี่ยงต่อการปนเปื้อนเชื้อจุลชีพข้ามการใช้งาน (secondary bacterial contamination)
• ข้อ จ. (อุณหภูมิ 8-15 c เก็บได้ 4 week): ช่วงอุณหภูมิ 8-15 องศาเซลเซียสจัดเป็น cool place ซึ่งสูงกว่าสภาวะ cold storage (2-8 องศาเซลเซียส) ที่ระบุในเอกสารกำกับยา</t>
        </is>
      </c>
      <c r="K6" s="172" t="inlineStr">
        <is>
          <t>[NONE]</t>
        </is>
      </c>
      <c r="L6" s="173" t="inlineStr">
        <is>
          <t>Bacterial Conjunctivitis</t>
        </is>
      </c>
      <c r="M6" s="172" t="inlineStr">
        <is>
          <t>Product</t>
        </is>
      </c>
      <c r="N6" s="173" t="inlineStr"/>
      <c r="O6" s="172" t="inlineStr">
        <is>
          <t>MCQ-P2</t>
        </is>
      </c>
      <c r="P6" s="172" t="inlineStr">
        <is>
          <t>Pharma Plus เล่มม่วง 2</t>
        </is>
      </c>
      <c r="Q6" s="172" t="inlineStr">
        <is>
          <t>CASE_P2_EENT_C01</t>
        </is>
      </c>
      <c r="R6" s="173" t="inlineStr">
        <is>
          <t>Ophthalmic Preparation Storage and Stability</t>
        </is>
      </c>
    </row>
    <row r="7" ht="42" customHeight="1" s="49">
      <c r="A7" s="170" t="n">
        <v>5</v>
      </c>
      <c r="B7" s="171" t="inlineStr">
        <is>
          <t>สถานการณ์ที่ 2 ผู้ป่วยชายมาร้านยาด้วยอาการตาแดง มาขอซื้อยาหยอดตาที่ร้าน เภสัชกรซักประวัติเพิ่มเติม พบว่า มีขี้ตาสีเขียวเหลืองและหนังตาบวม ไม่มีอาการปวดและการมองภาพเป็นปกติ เป็นมา 3-4 วัน ไปซื้อยา dexamethasone eye drop มาใช้เอง แต่หยอดแล้วอาการเป็นมากขึ้นจึงมาพบเภสัชกร
การเลือกใช้ dexamethasone ในผู้ป่วยรายนี้ไม่เหมาะสม เพราะอะไร</t>
        </is>
      </c>
      <c r="C7" s="170" t="inlineStr">
        <is>
          <t>[NONE]</t>
        </is>
      </c>
      <c r="D7" s="171" t="inlineStr">
        <is>
          <t>Dexamethasone มีฤทธิ์กดภูมิคุ้มกัน จึงไม่ควรใช้ในการติดเชื้อ</t>
        </is>
      </c>
      <c r="E7" s="171" t="inlineStr">
        <is>
          <t>Dexamethasone เป็นยาควบคุมพิเศษต้องมีใบสั่งแพทย์</t>
        </is>
      </c>
      <c r="F7" s="171" t="inlineStr">
        <is>
          <t>Dexamethasone สามารถเพิ่มความดันในลูกตา (intraocular pressure) ได้</t>
        </is>
      </c>
      <c r="G7" s="171" t="inlineStr">
        <is>
          <t>Dexamethasone ทำให้หนังตาบวมมากขึ้นจากฤทธิ์ mineralocorticoid</t>
        </is>
      </c>
      <c r="H7" s="171" t="inlineStr">
        <is>
          <t>Dexamethasone ทำให้หลอดเลือดบนจอรับภาพมากขึ้น (revascularization)</t>
        </is>
      </c>
      <c r="I7" s="170" t="n">
        <v>1</v>
      </c>
      <c r="J7" s="171" t="inlineStr">
        <is>
          <t>✅ คำตอบที่ถูกต้อง: ข้อ ก. Dexamethasone มีฤทธิ์กดภูมิคุ้มกัน จึงไม่ควรใช้ในการติดเชื้อ
🎯 ทำไมข้อนี้ถึงถูก:
Corticosteroids มีฤทธิ์กดภูมิคุ้มกันเฉพาะที่ (local immunosuppression) ขัดขวางการทำงานของเม็ดเลือดขาวในการกำจัดเชื้อโรค เมื่อนำมาใช้ในภาวะที่มี bacterial infection จึงทำให้เชื้อแบคทีเรียแบ่งตัวและแพร่กระจายลุกลามรุนแรงขึ้น
🔍 ข้ออื่นผิดเพราะอะไร:
• ข้อ ข. (Dexamethasone เป็นยาควบคุมพิเศษต้องมีใบสั่งแพทย์): เป็นประเด็นด้านกฎหมายยา ไม่ใช่เหตุผลทางพยาธิสรีรวิทยาและพิษวิทยาคลินิกที่ทำให้อาการของผู้ป่วยทรุดลง
• ข้อ ค. (Dexamethasone สามารถเพิ่มความดันในลูกตาได้): การเพิ่มขึ้นของ intraocular pressure (steroid-induced glaucoma) มักเกิดหลังการใช้ยาต่อเนื่องหลายสัปดาห์ ไม่ใช่สาเหตุเฉียบพลันที่ทำให้อาการตาแดงและขี้ตาหนองแย่ลงใน 3-4 วัน
• ข้อ ง. (Dexamethasone ทำให้หนังตาบวมมากขึ้นจากฤทธิ์ mineralocorticoid): Dexamethasone เป็น synthetic glucocorticoid ที่แทบไม่มีฤทธิ์ mineralocorticoid activity อาการบวมเกิดจากการติดเชื้อที่ลุกลาม
• ข้อ จ. (Dexamethasone ทำให้หลอดเลือดบนจอรับภาพมากขึ้น): สเตียรอยด์ไม่มีฤทธิ์กระตุ้น retinal neovascularization</t>
        </is>
      </c>
      <c r="K7" s="170" t="inlineStr">
        <is>
          <t>[NONE]</t>
        </is>
      </c>
      <c r="L7" s="171" t="inlineStr">
        <is>
          <t>Bacterial Conjunctivitis &amp; Eye Drop Counseling</t>
        </is>
      </c>
      <c r="M7" s="170" t="inlineStr">
        <is>
          <t>Clinic</t>
        </is>
      </c>
      <c r="N7" s="171" t="inlineStr"/>
      <c r="O7" s="170" t="inlineStr">
        <is>
          <t>MCQ-P2</t>
        </is>
      </c>
      <c r="P7" s="170" t="inlineStr">
        <is>
          <t>Pharma Plus เล่มม่วง 2</t>
        </is>
      </c>
      <c r="Q7" s="170" t="inlineStr">
        <is>
          <t>CASE_P2_EENT_C02</t>
        </is>
      </c>
      <c r="R7" s="171" t="inlineStr">
        <is>
          <t>Inappropriate Corticosteroid Use in Ocular Infections</t>
        </is>
      </c>
    </row>
    <row r="8" ht="42" customHeight="1" s="49">
      <c r="A8" s="172" t="n">
        <v>6</v>
      </c>
      <c r="B8" s="173" t="inlineStr">
        <is>
          <t>สถานการณ์ที่ 2 ผู้ป่วยชายมาร้านยาด้วยอาการตาแดง มาขอซื้อยาหยอดตาที่ร้าน เภสัชกรซักประวัติเพิ่มเติม พบว่า มีขี้ตาสีเขียวเหลืองและหนังตาบวม ไม่มีอาการปวดและการมองภาพเป็นปกติ เป็นมา 3-4 วัน ไปซื้อยา dexamethasone eye drop มาใช้เอง แต่หยอดแล้วอาการเป็นมากขึ้นจึงมาพบเภสัชกร
จากอาการข้างต้น ท่านจะเลือกจ่ายยาตัวใด</t>
        </is>
      </c>
      <c r="C8" s="172" t="inlineStr">
        <is>
          <t>[NONE]</t>
        </is>
      </c>
      <c r="D8" s="173" t="inlineStr">
        <is>
          <t>Prednisolone eye drop</t>
        </is>
      </c>
      <c r="E8" s="173" t="inlineStr">
        <is>
          <t>Chloramphenicol eye drop</t>
        </is>
      </c>
      <c r="F8" s="173" t="inlineStr">
        <is>
          <t>Antazoline eye drop</t>
        </is>
      </c>
      <c r="G8" s="173" t="inlineStr">
        <is>
          <t>Boric acid eye drop</t>
        </is>
      </c>
      <c r="H8" s="173" t="inlineStr">
        <is>
          <t>Hydroxypropyl methylcellulose eye drop</t>
        </is>
      </c>
      <c r="I8" s="172" t="n">
        <v>2</v>
      </c>
      <c r="J8" s="173" t="inlineStr">
        <is>
          <t>✅ คำตอบที่ถูกต้อง: ข้อ ข. Chloramphenicol eye drop
🎯 ทำไมข้อนี้ถึงถูก:
ผู้ป่วยมีขี้ตาสีเขียวเหลือง (mucopurulent discharge) และหนังตาบวม แสดงถึง acute bacterial conjunctivitis การรักษาที่ตรงจุดและเหมาะสมที่สุดคือการให้ยาต้านจุลชีพเฉพาะที่ เช่น Chloramphenicol 0.5% eye drop
🔍 ข้ออื่นผิดเพราะอะไร:
• ข้อ ก. (Prednisolone eye drop): เป็น topical corticosteroid ซึ่งมีข้อห้ามใช้เดี่ยวๆ ใน active bacterial infection เพราะจะกดภูมิคุ้มกันทำให้การติดเชื้อลุกลามรุนแรงขึ้น
• ข้อ ค. (Antazoline eye drop): เป็น antihistamine ใช้ลดอาการคันใน allergic conjunctivitis ไม่มีฤทธิ์ต้านเชื้อแบคทีเรีย
• ข้อ ง. (Boric acid eye drop): เป็นน้ำยาล้างตาบรรเทาอาการระคายเคือง ไม่มีประสิทธิภาพเพียงพอในการกำจัดเชื้อแบคทีเรียก่อโรค
• ข้อ จ. (Hydroxypropyl methylcellulose eye drop): เป็นน้ำตาเทียมชนิดหล่อลื่นดวงตา ไม่สามารถฆ่าเชื้อแบคทีเรียได้</t>
        </is>
      </c>
      <c r="K8" s="172" t="inlineStr">
        <is>
          <t>[NONE]</t>
        </is>
      </c>
      <c r="L8" s="173" t="inlineStr">
        <is>
          <t>Bacterial Conjunctivitis &amp; Eye Drop Counseling</t>
        </is>
      </c>
      <c r="M8" s="172" t="inlineStr">
        <is>
          <t>Clinic</t>
        </is>
      </c>
      <c r="N8" s="173" t="inlineStr"/>
      <c r="O8" s="172" t="inlineStr">
        <is>
          <t>MCQ-P2</t>
        </is>
      </c>
      <c r="P8" s="172" t="inlineStr">
        <is>
          <t>Pharma Plus เล่มม่วง 2</t>
        </is>
      </c>
      <c r="Q8" s="172" t="inlineStr">
        <is>
          <t>CASE_P2_EENT_C02</t>
        </is>
      </c>
      <c r="R8" s="173" t="inlineStr">
        <is>
          <t>Antibiotic Eye Drop Selection</t>
        </is>
      </c>
    </row>
    <row r="9" ht="42" customHeight="1" s="49">
      <c r="A9" s="170" t="n">
        <v>7</v>
      </c>
      <c r="B9" s="171" t="inlineStr">
        <is>
          <t>สถานการณ์ที่ 2 ผู้ป่วยชายมาร้านยาด้วยอาการตาแดง มาขอซื้อยาหยอดตาที่ร้าน เภสัชกรซักประวัติเพิ่มเติม พบว่า มีขี้ตาสีเขียวเหลืองและหนังตาบวม ไม่มีอาการปวดและการมองภาพเป็นปกติ เป็นมา 3-4 วัน ไปซื้อยา dexamethasone eye drop มาใช้เอง แต่หยอดแล้วอาการเป็นมากขึ้นจึงมาพบเภสัชกร
กรณีจ่ายยาหยอดตาให้กับผู้ป่วยต้องแนะนำเรื่องต่อไปนี้ ยกเว้น</t>
        </is>
      </c>
      <c r="C9" s="170" t="inlineStr">
        <is>
          <t>[NONE]</t>
        </is>
      </c>
      <c r="D9" s="171" t="inlineStr">
        <is>
          <t>ควรล้างมือให้สะอาดก่อนใช้ยา</t>
        </is>
      </c>
      <c r="E9" s="171" t="inlineStr">
        <is>
          <t>ปรับอุณหภูมิให้เท่าอุณหภูมิร่างกาย</t>
        </is>
      </c>
      <c r="F9" s="171" t="inlineStr">
        <is>
          <t>เก็บยาในถาดใต้ช่องแช่แข็งของตู้เย็น</t>
        </is>
      </c>
      <c r="G9" s="171" t="inlineStr">
        <is>
          <t>หลังจากเปิดใช้ยาแล้ว ใช้ได้ไม่เกิน 1 เดือน</t>
        </is>
      </c>
      <c r="H9" s="171" t="inlineStr">
        <is>
          <t>กรณีที่ใช้ยาป้ายร่วมด้วย ให้ใช้ยาหยอดก่อนป้ายตา</t>
        </is>
      </c>
      <c r="I9" s="170" t="n">
        <v>3</v>
      </c>
      <c r="J9" s="171" t="inlineStr">
        <is>
          <t>✅ คำตอบที่ถูกต้อง: ข้อ ค. เก็บยาในถาดใต้ช่องแช่แข็งของตู้เย็น
🎯 ทำไมข้อนี้ถึงถูก:
ถาดใต้ช่องแช่แข็ง (chiller compartment) มีอุณหภูมิต่ำใกล้จุดเยือกแข็ง เสี่ยงต่อการเกิด freezing ทำให้ตัวยาตกตะกอนหรือเสียสภาพ ตำแหน่งที่ถูกต้องในการแช่เย็นยาหยอดตาคือชั้นกลางของตู้เย็น (2-8 องศาเซลเซียส) ห้ามแช่ช่องฟรีซหรือใต้ช่องฟรีซ
🔍 ข้ออื่นผิดเพราะอะไร:
• ข้อ ก. (ควรล้างมือให้สะอาดก่อนใช้ยา): เป็นคำแนะนำที่ถูกต้องและจำเป็นอย่างยิ่งเพื่อป้องกันการนำเชื้อจุลชีพจากมือเข้าสู่ดวงตา
• ข้อ ข. (ปรับอุณหภูมิให้เท่าอุณหภูมิร่างกาย): เป็นคำแนะนำที่ถูกต้อง โดยนำขวดยามาคลึงในฝ่ามือ 1-2 นาทีก่อนหยอด เพื่อลดอาการแสบตาหรือสะดุ้งจากความเย็น
• ข้อ ง. (หลังจากเปิดใช้ยาแล้ว ใช้ได้ไม่เกิน 1 เดือน): เป็นคำแนะนำมาตรฐานสากลสำหรับยาหยอดตาที่มี preservative เพื่อป้องกันการติดเชื้อจากการปนเปื้อน
• ข้อ จ. (กรณีที่ใช้ยาป้ายร่วมด้วย ให้ใช้ยาหยอดก่อนป้ายตา): เป็นคำแนะนำที่ถูกต้อง โดยหยอดยาน้ำก่อน เว้น 5-10 นาที แล้วจึงป้ายขี้ผึ้ง เพราะขี้ผึ้งจะเคลือบผิวตาขัดขวางการดูดซึมยาน้ำ</t>
        </is>
      </c>
      <c r="K9" s="170" t="inlineStr">
        <is>
          <t>[NONE]</t>
        </is>
      </c>
      <c r="L9" s="171" t="inlineStr">
        <is>
          <t>Bacterial Conjunctivitis &amp; Eye Drop Counseling</t>
        </is>
      </c>
      <c r="M9" s="170" t="inlineStr">
        <is>
          <t>Clinic</t>
        </is>
      </c>
      <c r="N9" s="171" t="inlineStr"/>
      <c r="O9" s="170" t="inlineStr">
        <is>
          <t>MCQ-P2</t>
        </is>
      </c>
      <c r="P9" s="170" t="inlineStr">
        <is>
          <t>Pharma Plus เล่มม่วง 2</t>
        </is>
      </c>
      <c r="Q9" s="170" t="inlineStr">
        <is>
          <t>CASE_P2_EENT_C02</t>
        </is>
      </c>
      <c r="R9" s="171" t="inlineStr">
        <is>
          <t>Patient Counseling on Ophthalmic Administration and Storage</t>
        </is>
      </c>
    </row>
    <row r="10" ht="42" customHeight="1" s="49">
      <c r="A10" s="172" t="n">
        <v>8</v>
      </c>
      <c r="B10" s="173" t="inlineStr">
        <is>
          <t>สถานการณ์ที่ 2 ผู้ป่วยชายมาร้านยาด้วยอาการตาแดง มาขอซื้อยาหยอดตาที่ร้าน เภสัชกรซักประวัติเพิ่มเติม พบว่า มีขี้ตาสีเขียวเหลืองและหนังตาบวม ไม่มีอาการปวดและการมองภาพเป็นปกติ เป็นมา 3-4 วัน ไปซื้อยา dexamethasone eye drop มาใช้เอง แต่หยอดแล้วอาการเป็นมากขึ้นจึงมาพบเภสัชกร
กรณีใดที่ต้องรีบส่งต่อผู้ป่วยรายนี้ไปโรงพยาบาล</t>
        </is>
      </c>
      <c r="C10" s="172" t="inlineStr">
        <is>
          <t>[NONE]</t>
        </is>
      </c>
      <c r="D10" s="173" t="inlineStr">
        <is>
          <t>ใช้ยาแล้วแสบตา</t>
        </is>
      </c>
      <c r="E10" s="173" t="inlineStr">
        <is>
          <t>ใช้ยาแล้วมีอาการขมที่ลิ้น</t>
        </is>
      </c>
      <c r="F10" s="173" t="inlineStr">
        <is>
          <t>การมองภาพ เห็นภาพซ้อน</t>
        </is>
      </c>
      <c r="G10" s="173" t="inlineStr">
        <is>
          <t>ใช้ยา 1 วันและขี้ตาไม่หายไป</t>
        </is>
      </c>
      <c r="H10" s="173" t="inlineStr">
        <is>
          <t>มีอาการปวดศีรษะร่วมด้วย</t>
        </is>
      </c>
      <c r="I10" s="172" t="n">
        <v>3</v>
      </c>
      <c r="J10" s="173" t="inlineStr">
        <is>
          <t>✅ คำตอบที่ถูกต้อง: ข้อ ค. การมองภาพ เห็นภาพซ้อน
🎯 ทำไมข้อนี้ถึงถูก:
ตามคู่มือแนวทางการบริบาลทางเภสัชกรรมของสภาเภสัชกรรม อาการเตือนอันตราย (red flags) ทางตาที่ต้องส่งต่อจักษุแพทย์ทันที ได้แก่ การมองเห็นภาพซ้อน (diplopia), การมองเห็นลดลงเฉียบพลัน, ปวดตาอย่างรุนแรง, หรือตาสู้แสงไม่ได้ บ่งบอกถึงพยาธิสภาพในเบ้าตา ระบบประสาท หรือกระจกตา
🔍 ข้ออื่นผิดเพราะอะไร:
• ข้อ ก. (ใช้ยาแล้วแสบตา): เป็น transient ocular irritation ที่เกิดขึ้นชั่วคราวหลังหยอดยา ไม่ใช่สัญญาณอันตรายที่ต้องส่งต่อโรงพยาบาล
• ข้อ ข. (ใช้ยาแล้วมีอาการขมที่ลิ้น): เกิดจากตัวยาไหลผ่าน nasolacrimal duct ลงสู่คอหอย ป้องกันได้ด้วยการกดหัวตาเบาๆ ไม่ใช่ภาวะอันตราย
• ข้อ ง. (ใช้ยา 1 วันและขี้ตาไม่หายไป): การตอบสนองต่อยาปฏิชีวนะมักประเมินที่ 48-72 ชั่วโมง การที่ขี้ตายังไม่หมดใน 24 ชั่วโมงแรกยังไม่ถือเป็น treatment failure
• ข้อ จ. (มีอาการปวดศีรษะร่วมด้วย): อาการปวดศีรษะทั่วไปโดยไม่มีอาการทางสายตาเฉพาะเจาะจง ไม่ใช่อาการเตือนอันตรายจำเพาะที่ต้องส่งต่อจักษุแพทย์ฉุกเฉิน
📌 หมายเหตุ: ข้อ 8 อ้างอิงตามคู่มือสภาเภสัชกรรมหัวข้อเรื่องอาการที่ต้องส่งต่อผู้ป่วย</t>
        </is>
      </c>
      <c r="K10" s="172" t="inlineStr">
        <is>
          <t>[NONE]</t>
        </is>
      </c>
      <c r="L10" s="173" t="inlineStr">
        <is>
          <t>Bacterial Conjunctivitis &amp; Eye Drop Counseling</t>
        </is>
      </c>
      <c r="M10" s="172" t="inlineStr">
        <is>
          <t>Clinic</t>
        </is>
      </c>
      <c r="N10" s="173" t="inlineStr">
        <is>
          <t>ข้อ 8 อ้างอิงตามคู่มือสภาเภสัชกรรมหัวข้อเรื่องอาการที่ต้องส่งต่อผู้ป่วย</t>
        </is>
      </c>
      <c r="O10" s="172" t="inlineStr">
        <is>
          <t>MCQ-P2</t>
        </is>
      </c>
      <c r="P10" s="172" t="inlineStr">
        <is>
          <t>Pharma Plus เล่มม่วง 2</t>
        </is>
      </c>
      <c r="Q10" s="172" t="inlineStr">
        <is>
          <t>CASE_P2_EENT_C02</t>
        </is>
      </c>
      <c r="R10" s="173" t="inlineStr">
        <is>
          <t>Red Flags and Hospital Referral Criteria (Council Guideline)</t>
        </is>
      </c>
    </row>
    <row r="11" ht="42" customHeight="1" s="49">
      <c r="A11" s="170" t="n">
        <v>9</v>
      </c>
      <c r="B11" s="171" t="inlineStr">
        <is>
          <t>สถานการณ์ที่ 3 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สังเกตเห็นว่าเด็กชอบเอามือดึงใบหูตัวเองตลอดเวลา และสังเกตเห็นว่ามีขี้ขาวขุ่นไหลออกมาจากหู
จากอาการข้างต้นผู้ป่วยมีอาการของโรคใด</t>
        </is>
      </c>
      <c r="C11" s="170" t="inlineStr">
        <is>
          <t>[NONE]</t>
        </is>
      </c>
      <c r="D11" s="171" t="inlineStr">
        <is>
          <t>Otitis media</t>
        </is>
      </c>
      <c r="E11" s="171" t="inlineStr">
        <is>
          <t>Tinnitus</t>
        </is>
      </c>
      <c r="F11" s="171" t="inlineStr">
        <is>
          <t>Influenza</t>
        </is>
      </c>
      <c r="G11" s="171" t="inlineStr">
        <is>
          <t>Sinusitis</t>
        </is>
      </c>
      <c r="H11" s="171" t="inlineStr">
        <is>
          <t>Tonsillitis</t>
        </is>
      </c>
      <c r="I11" s="170" t="n">
        <v>1</v>
      </c>
      <c r="J11" s="171" t="inlineStr">
        <is>
          <t>✅ คำตอบที่ถูกต้อง: ข้อ ก. Otitis media
🎯 ทำไมข้อนี้ถึงถูก:
เด็กเล็กมีประวัติติดเชื้อทางเดินหายใจส่วนบนร่วมกับมีไข้ ร้องกวน และมีอาการปวดหูโดยแสดงออกด้วยการดึงใบหูตัวเอง (ear tugging) ร่วมกับมีหนองไหลจากหู (otorrhea) ซึ่งเกิดจากเยื่อแก้วหูทะลุ เป็นลักษณะทางคลินิกแบบฉบับของ Acute Otitis Media (AOM)
🔍 ข้ออื่นผิดเพราะอะไร:
• ข้อ ข. (Tinnitus): เป็นภาวะเสียงดังในหู ไม่มีไข้และไม่มีหนองไหลออกจากช่องหู
• ข้อ ค. (Influenza): ไข้หวัดใหญ่มีอาการไข้สูง ปวดเมื่อยตัว ไอ มีน้ำมูก แต่ไม่มีหนองขุ่นไหลออกจากช่องหู
• ข้อ ง. (Sinusitis): ไซนัสอักเสบมีอาการคัดจมูก น้ำมูกข้นเขียว ปวดตึงบริเวณใบหน้า ไม่พบหนองไหลจากหู
• ข้อ จ. (Tonsillitis): ต่อมทอนซิลอักเสบมีอาการเจ็บคอ กลืนลำบาก ตรวจพบทอนซิลบวมแดงเป็นหนอง ไม่มีอาการที่หูโดยตรง</t>
        </is>
      </c>
      <c r="K11" s="170" t="inlineStr">
        <is>
          <t>[NONE]</t>
        </is>
      </c>
      <c r="L11" s="171" t="inlineStr">
        <is>
          <t>Acute Otitis Media</t>
        </is>
      </c>
      <c r="M11" s="170" t="inlineStr">
        <is>
          <t>Clinic</t>
        </is>
      </c>
      <c r="N11" s="171" t="inlineStr"/>
      <c r="O11" s="170" t="inlineStr">
        <is>
          <t>MCQ-P2</t>
        </is>
      </c>
      <c r="P11" s="170" t="inlineStr">
        <is>
          <t>Pharma Plus เล่มม่วง 2</t>
        </is>
      </c>
      <c r="Q11" s="170" t="inlineStr">
        <is>
          <t>CASE_P2_EENT_C03</t>
        </is>
      </c>
      <c r="R11" s="171" t="inlineStr">
        <is>
          <t>Clinical Presentation and Diagnosis of AOM</t>
        </is>
      </c>
    </row>
    <row r="12" ht="42" customHeight="1" s="49">
      <c r="A12" s="172" t="n">
        <v>10</v>
      </c>
      <c r="B12" s="173" t="inlineStr">
        <is>
          <t>สถานการณ์ที่ 3 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สังเกตเห็นว่าเด็กชอบเอามือดึงใบหูตัวเองตลอดเวลา และสังเกตเห็นว่ามีขี้ขาวขุ่นไหลออกมาจากหู
อาการที่เกิดขึ้นสามารถเกิดได้จากเชื้อจุลชีพต่อไปนี้ ยกเว้นข้อใด</t>
        </is>
      </c>
      <c r="C12" s="172" t="inlineStr">
        <is>
          <t>[NONE]</t>
        </is>
      </c>
      <c r="D12" s="173" t="inlineStr">
        <is>
          <t>Streptococcus pyrogenes</t>
        </is>
      </c>
      <c r="E12" s="173" t="inlineStr">
        <is>
          <t>Streptococcus pneumoniae</t>
        </is>
      </c>
      <c r="F12" s="173" t="inlineStr">
        <is>
          <t>Candida albican</t>
        </is>
      </c>
      <c r="G12" s="173" t="inlineStr">
        <is>
          <t>Staphylococcus aureus</t>
        </is>
      </c>
      <c r="H12" s="173" t="inlineStr">
        <is>
          <t>Hemophilus influenza</t>
        </is>
      </c>
      <c r="I12" s="172" t="n">
        <v>3</v>
      </c>
      <c r="J12" s="173" t="inlineStr">
        <is>
          <t>✅ คำตอบที่ถูกต้อง: ข้อ ค. Candida albican
🎯 ทำไมข้อนี้ถึงถูก:
Acute Otitis Media เป็นการติดเชื้อแบคทีเรียเฉียบพลันในช่องหูชั้นกลาง เชื้อก่อโรคหลักคือ S. pneumoniae, H. influenzae, M. catarrhalis และ S. pyogenes ส่วน Candida albicans เป็นเชื้อราที่ก่อโรค Otomycosis ในช่องหูชั้นนอก ไม่ใช่สาเหตุของ AOM
🔍 ข้ออื่นผิดเพราะอะไร:
• ข้อ ก. (Streptococcus pyrogenes): Streptococcus pyogenes (Group A Strep) สามารถเป็นสาเหตุของ AOM ได้ประมาณ 5-10% โดยมักสัมพันธ์กับภาวะเยื่อแก้วหูทะลุ
• ข้อ ข. (Streptococcus pneumoniae): เป็นเชื้อแบคทีเรียแกรมบวกที่เป็นสาเหตุอันดับหนึ่งของ Acute Otitis Media ในเด็ก
• ข้อ ง. (Staphylococcus aureus): พบได้ในกรณี chronic suppurative otitis media หรือเชื้อจาก external canal ที่ลุกลามเมื่อแก้วหูทะลุ
• ข้อ จ. (Hemophilus influenza): เป็นเชื้อแบคทีเรียแกรมลบที่เป็นสาเหตุอันดับสองของ Acute Otitis Media ในเด็ก</t>
        </is>
      </c>
      <c r="K12" s="172" t="inlineStr">
        <is>
          <t>[NONE]</t>
        </is>
      </c>
      <c r="L12" s="173" t="inlineStr">
        <is>
          <t>Acute Otitis Media</t>
        </is>
      </c>
      <c r="M12" s="172" t="inlineStr">
        <is>
          <t>Clinic</t>
        </is>
      </c>
      <c r="N12" s="173" t="inlineStr"/>
      <c r="O12" s="172" t="inlineStr">
        <is>
          <t>MCQ-P2</t>
        </is>
      </c>
      <c r="P12" s="172" t="inlineStr">
        <is>
          <t>Pharma Plus เล่มม่วง 2</t>
        </is>
      </c>
      <c r="Q12" s="172" t="inlineStr">
        <is>
          <t>CASE_P2_EENT_C03</t>
        </is>
      </c>
      <c r="R12" s="173" t="inlineStr">
        <is>
          <t>Microbiology and Etiology of Middle Ear Infections</t>
        </is>
      </c>
    </row>
    <row r="13" ht="42" customHeight="1" s="49">
      <c r="A13" s="170" t="n">
        <v>11</v>
      </c>
      <c r="B13" s="171" t="inlineStr">
        <is>
          <t>สถานการณ์ที่ 3 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สังเกตเห็นว่าเด็กชอบเอามือดึงใบหูตัวเองตลอดเวลา และสังเกตเห็นว่ามีขี้ขาวขุ่นไหลออกมาจากหู
ยาต้านจุลชีพที่ควรเลือกใช้เป็นอันดับแรกสำหรับผู้ป่วยรายนี้คือ</t>
        </is>
      </c>
      <c r="C13" s="170" t="inlineStr">
        <is>
          <t>[NONE]</t>
        </is>
      </c>
      <c r="D13" s="171" t="inlineStr">
        <is>
          <t>Norfloxacin</t>
        </is>
      </c>
      <c r="E13" s="171" t="inlineStr">
        <is>
          <t>Tetracycline</t>
        </is>
      </c>
      <c r="F13" s="171" t="inlineStr">
        <is>
          <t>Amoxicillin</t>
        </is>
      </c>
      <c r="G13" s="171" t="inlineStr">
        <is>
          <t>Chloramphenicol</t>
        </is>
      </c>
      <c r="H13" s="171" t="inlineStr">
        <is>
          <t>Sulfamethoxazole + trimethoprim</t>
        </is>
      </c>
      <c r="I13" s="170" t="n">
        <v>3</v>
      </c>
      <c r="J13" s="171" t="inlineStr">
        <is>
          <t>✅ คำตอบที่ถูกต้อง: ข้อ ค. Amoxicillin
🎯 ทำไมข้อนี้ถึงถูก:
อ้างอิงตามแนวทาง Antibiotic Smart Use (ASU) ของประเทศไทย ยาต้านจุลชีพทางเลือกแรก (first-line agent) ในการรักษา Acute Otitis Media คือ Amoxicillin เนื่องจากครอบคลุมเชื้อก่อโรคหลัก S. pneumoniae และ H. influenzae ได้ดี และปลอดภัยในเด็กเล็ก
🔍 ข้ออื่นผิดเพราะอะไร:
• ข้อ ก. (Norfloxacin): เป็นยากลุ่ม Fluoroquinolones มีข้อห้ามใช้ในเด็กเล็กเนื่องจากเสี่ยงต่อ arthropathy และ cartilage toxicity ในกระดูกอ่อนที่กำลังเจริญเติบโต
• ข้อ ข. (Tetracycline): มีข้อห้ามใช้ในเด็กอายุต่ำกว่า 8 ปี เนื่องจากจับกับแคลเซียมทำให้ฟันเหลืองถาวร (permanent tooth discoloration) และยับยั้งการเจริญเติบโตของกระดูก
• ข้อ ง. (Chloramphenicol): เป็นยารับประทานที่มีพิษกดไขกระดูกอย่างรุนแรง (bone marrow suppression/aplastic anemia) ไม่ใช่ยาอันดับแรกสำหรับ AOM
• ข้อ จ. (Sulfamethoxazole + trimethoprim): ปัจจุบันเชื้อแบคทีเรียก่อโรคในหูชั้นกลางมีอัตราการดื้อต่อ Cotrimoxazole สูงมาก จึงไม่แนะนำเป็น first-line drug
📌 หมายเหตุ: ข้อ 11 กรณีอ้างอิงตาม antibiotic smart use ของประเทศไทยจะแนะนำเป็น amoxicillin แต่หากเป็น IDSA guideline จะแนะนำเป็น amoxicillin + clavulanic acid ในตัวข้อสอบจริงมีตัวเลือก 2 ข้อนี้มาหลายครั้งแล้ว ให้พวกเราอิงตาม antibiotic smart use ของประเทศไทยเป็นหลักนะครับ</t>
        </is>
      </c>
      <c r="K13" s="170" t="inlineStr">
        <is>
          <t>[NONE]</t>
        </is>
      </c>
      <c r="L13" s="171" t="inlineStr">
        <is>
          <t>Acute Otitis Media</t>
        </is>
      </c>
      <c r="M13" s="170" t="inlineStr">
        <is>
          <t>Clinic</t>
        </is>
      </c>
      <c r="N13" s="171" t="inlineStr">
        <is>
          <t>ข้อ 11 กรณีอ้างอิงตาม antibiotic smart use ของประเทศไทยจะแนะนำเป็น amoxicillin แต่หากเป็น IDSA guideline จะแนะนำเป็น amoxicillin + clavulanic acid ในตัวข้อสอบจริงมีตัวเลือก 2 ข้อนี้มาหลายครั้งแล้ว ให้พวกเราอิงตาม antibiotic smart use ของประเทศไทยเป็นหลักนะครับ</t>
        </is>
      </c>
      <c r="O13" s="170" t="inlineStr">
        <is>
          <t>MCQ-P2</t>
        </is>
      </c>
      <c r="P13" s="170" t="inlineStr">
        <is>
          <t>Pharma Plus เล่มม่วง 2</t>
        </is>
      </c>
      <c r="Q13" s="170" t="inlineStr">
        <is>
          <t>CASE_P2_EENT_C03</t>
        </is>
      </c>
      <c r="R13" s="171" t="inlineStr">
        <is>
          <t>First-Line Antimicrobial Selection (Antibiotic Smart Use)</t>
        </is>
      </c>
    </row>
    <row r="14" ht="42" customHeight="1" s="49">
      <c r="A14" s="172" t="n">
        <v>12</v>
      </c>
      <c r="B14" s="173" t="inlineStr">
        <is>
          <t>สถานการณ์ที่ 3 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สังเกตเห็นว่าเด็กชอบเอามือดึงใบหูตัวเองตลอดเวลา และสังเกตเห็นว่ามีขี้ขาวขุ่นไหลออกมาจากหู
ข้อใดผิดเกี่ยวกับยาที่เลือกใช้ในข้อข้างต้น</t>
        </is>
      </c>
      <c r="C14" s="172" t="inlineStr">
        <is>
          <t>[NONE]</t>
        </is>
      </c>
      <c r="D14" s="173" t="inlineStr">
        <is>
          <t>มีฤทธิ์เป็น bacteriostatic</t>
        </is>
      </c>
      <c r="E14" s="173" t="inlineStr">
        <is>
          <t>หากเกิดการแพ้ยาจะพบผื่นแพ้แบบ erythema multiforme</t>
        </is>
      </c>
      <c r="F14" s="173" t="inlineStr">
        <is>
          <t>กลไกการดื้อยาที่สำคัญคือเชื้อสร้าง beta - lactamase มาทำลายยา</t>
        </is>
      </c>
      <c r="G14" s="173" t="inlineStr">
        <is>
          <t>โดยทั่วไปยาในกลุ่มนี้ออกฤทธิ์ต่อแบคทีเรียแกรมบวกได้ดีกว่าแบคทีเรียแกรมลบ</t>
        </is>
      </c>
      <c r="H14" s="173" t="inlineStr">
        <is>
          <t>การได้รับยาในขนาดสูง (toxic dose) ทำให้เกิด neuromuscular hypersensitivity</t>
        </is>
      </c>
      <c r="I14" s="172" t="n">
        <v>1</v>
      </c>
      <c r="J14" s="173" t="inlineStr">
        <is>
          <t>✅ คำตอบที่ถูกต้อง: ข้อ ก/ข/จ. มีฤทธิ์เป็น bacteriostatic (และยอมรับ ข, จ ตามเฉลยทางการ)
🎯 ทำไมข้อนี้ถึงถูก:
Amoxicillin เป็นยาปฏิชีวนะกลุ่ม Beta-lactam ที่ออกฤทธิ์ฆ่าเชื้อแบคทีเรีย (Bactericidal) โดยยับยั้งการสร้างผนังเซลล์ของแบคทีเรีย ไม่ใช่ bacteriostatic นอกจากนี้เฉลยทางการยังเปิดรับข้อ ข (เนื่องจากผื่นแพ้ส่วนใหญ่เป็น maculopapular rash ไม่ใช่ EM) และข้อ จ (การใช้คำกำกวมของ neuromuscular toxicity)
🔍 ข้ออื่นผิดเพราะอะไร:
• ข้อ ก. (มีฤทธิ์เป็น bacteriostatic): ข้อความนี้ผิดชัดเจนเพราะ Amoxicillin มีฤทธิ์ฆ่าเชื้อ (Bactericidal) ไม่ใช่ยับยั้งการเจริญเติบโต
• ข้อ ข. (หากเกิดการแพ้ยาจะพบผื่นแพ้แบบ erythema multiforme): ข้อความนี้ผิดเนื่องจากผื่นแพ้ที่พบบ่อยของ Amoxicillin คือ morbilliform/maculopapular rash ส่วน EM เป็นปฏิกิริยาแพ้รุนแรงที่พบน้อยมาก
• ข้อ ค. (กลไกการดื้อยาที่สำคัญคือเชื้อสร้าง beta - lactamase มาทำลายยา): ข้อความนี้ถูกต้อง เชื้อ H. influenzae และ M. catarrhalis ดื้อยาด้วยการผลิตเอนไซม์ beta-lactamase
• ข้อ ง. (โดยทั่วไปยาในกลุ่มนี้ออกฤทธิ์ต่อแบคทีเรียแกรมบวกได้ดีกว่าแบคทีเรียแกรมลบ): ข้อความนี้ถูกต้อง Aminopenicillins มี antimicrobial spectrum ต่อเชื้อแกรมบวกครอบคลุมกว้างกว่าแกรมลบ
• ข้อ จ. (การได้รับยาในขนาดสูงทำให้เกิด neuromuscular hypersensitivity): ข้อความนี้กำกวม พิษทางระบบประสาทของ beta-lactams มักเป็น encephalopathy และ myoclonic seizures จาก GABA inhibition
📌 หมายเหตุ: เฉลยทางการระบุ ก ข จ (เนื่องจากข้อ ก เป็น bactericidal แน่นอน ข้อ ข รูปแบบผื่นหลักไม่ใช่ EM และข้อ จ กลไกพิษระบบประสาทเขียนกำกวม)</t>
        </is>
      </c>
      <c r="K14" s="172" t="inlineStr">
        <is>
          <t>[NONE]</t>
        </is>
      </c>
      <c r="L14" s="173" t="inlineStr">
        <is>
          <t>Acute Otitis Media</t>
        </is>
      </c>
      <c r="M14" s="172" t="inlineStr">
        <is>
          <t>Clinic</t>
        </is>
      </c>
      <c r="N14" s="173" t="inlineStr">
        <is>
          <t>เฉลยทางการระบุ ก ข จ (เนื่องจากข้อ ก เป็น bactericidal แน่นอน ข้อ ข รูปแบบผื่นหลักไม่ใช่ EM และข้อ จ กลไกพิษระบบประสาทเขียนกำกวม)</t>
        </is>
      </c>
      <c r="O14" s="172" t="inlineStr">
        <is>
          <t>MCQ-P2</t>
        </is>
      </c>
      <c r="P14" s="172" t="inlineStr">
        <is>
          <t>Pharma Plus เล่มม่วง 2</t>
        </is>
      </c>
      <c r="Q14" s="172" t="inlineStr">
        <is>
          <t>CASE_P2_EENT_C03</t>
        </is>
      </c>
      <c r="R14" s="173" t="inlineStr">
        <is>
          <t>Pharmacology, Adverse Effects and Spectrum of Aminopenicillins</t>
        </is>
      </c>
    </row>
    <row r="15" ht="42" customHeight="1" s="49">
      <c r="A15" s="170" t="n">
        <v>13</v>
      </c>
      <c r="B15" s="171" t="inlineStr">
        <is>
          <t>สถานการณ์ที่ 3 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สังเกตเห็นว่าเด็กชอบเอามือดึงใบหูตัวเองตลอดเวลา และสังเกตเห็นว่ามีขี้ขาวขุ่นไหลออกมาจากหู
จากยาที่แพทย์เลือกจ่ายข้างต้นนี้ ขนาดยาปกติสำหรับเด็กคือ 20 mg/kg/day และร้านยามียาชนิด dry syrup 125 mg/5mL ท่านจะแนะนำให้ผู้ป่วยรับประทานยานี้อย่างไร</t>
        </is>
      </c>
      <c r="C15" s="170" t="inlineStr">
        <is>
          <t>[NONE]</t>
        </is>
      </c>
      <c r="D15" s="171" t="inlineStr">
        <is>
          <t>รับประทานยาครั้งละ 1/4 ช้อนชา วันละ 4 ครั้ง</t>
        </is>
      </c>
      <c r="E15" s="171" t="inlineStr">
        <is>
          <t>รับประทานยาครั้งละ 1/2 ช้อนชา วันละ 3 ครั้ง</t>
        </is>
      </c>
      <c r="F15" s="171" t="inlineStr">
        <is>
          <t>รับประทานยาครั้งละ 3/4 ช้อนชา วันละ 3 ครั้ง</t>
        </is>
      </c>
      <c r="G15" s="171" t="inlineStr">
        <is>
          <t>รับประทานยาครั้งละ 1 ช้อนชา วันละ 3 ครั้ง</t>
        </is>
      </c>
      <c r="H15" s="171" t="inlineStr">
        <is>
          <t>รับประทานยาครั้งละ 1 ช้อนชา วันละ 4 ครั้ง</t>
        </is>
      </c>
      <c r="I15" s="170" t="n">
        <v>2</v>
      </c>
      <c r="J15" s="171" t="inlineStr">
        <is>
          <t>✅ คำตอบที่ถูกต้อง: ข้อ ข. รับประทานยาครั้งละ 1/2 ช้อนชา วันละ 3 ครั้ง
🎯 ทำไมข้อนี้ถึงถูก:
คำนวณขนาดยาต่อวัน: 9 kg x 20 mg/kg/day = 180 mg/day แบ่งวันละ 3 ครั้งได้ 60 mg/dose ยาน้ำ 125 mg ใน 5 mL (1 ช้อนชา) ดังนั้น 60 mg คิดเป็นปริมาตร (60 / 125) x 5 = 2.4 mL ซึ่งปัดเป็น 2.5 mL หรือ 1/2 ช้อนชา วันละ 3 ครั้ง
🔍 ข้ออื่นผิดเพราะอะไร:
• ข้อ ก. (รับประทานยาครั้งละ 1/4 ช้อนชา วันละ 4 ครั้ง): คิดเป็น 1.25 mL x 4 ครั้ง = 5 mL/day = 125 mg/day ขนาดยาต่ำกว่าเกณฑ์เป้าหมาย 180 mg/day
• ข้อ ค. (รับประทานยาครั้งละ 3/4 ช้อนชา วันละ 3 ครั้ง): คิดเป็น 3.75 mL x 3 ครั้ง = 11.25 mL/day = 281.25 mg/day ขนาดยาสูงเกินเกณฑ์คำนวณ
• ข้อ ง. (รับประทานยาครั้งละ 1 ช้อนชา วันละ 3 ครั้ง): คิดเป็น 5 mL x 3 ครั้ง = 15 mL/day = 375 mg/day ขนาดยาสูงกว่าเป้าหมายเกินสองเท่า
• ข้อ จ. (รับประทานยาครั้งละ 1 ช้อนชา วันละ 4 ครั้ง): คิดเป็น 5 mL x 4 ครั้ง = 20 mL/day = 500 mg/day ขนาดยาสูงเกินไปมาก เสี่ยงต่อการเกิดผลข้างเคียงท้องเสีย</t>
        </is>
      </c>
      <c r="K15" s="170" t="inlineStr">
        <is>
          <t>[NONE]</t>
        </is>
      </c>
      <c r="L15" s="171" t="inlineStr">
        <is>
          <t>Pharmaceutical Calculation</t>
        </is>
      </c>
      <c r="M15" s="170" t="inlineStr">
        <is>
          <t>Product</t>
        </is>
      </c>
      <c r="N15" s="171" t="inlineStr"/>
      <c r="O15" s="170" t="inlineStr">
        <is>
          <t>MCQ-P2</t>
        </is>
      </c>
      <c r="P15" s="170" t="inlineStr">
        <is>
          <t>Pharma Plus เล่มม่วง 2</t>
        </is>
      </c>
      <c r="Q15" s="170" t="inlineStr">
        <is>
          <t>CASE_P2_EENT_C03</t>
        </is>
      </c>
      <c r="R15" s="171" t="inlineStr">
        <is>
          <t>Pediatric Amoxicillin Dosing and Syrup Volume Calculation</t>
        </is>
      </c>
    </row>
    <row r="16" ht="42" customHeight="1" s="49">
      <c r="A16" s="172" t="n">
        <v>14</v>
      </c>
      <c r="B16" s="173" t="inlineStr">
        <is>
          <t>สถานการณ์ที่ 4 ชายอายุ 22 ปี มีอาการคันตา ตาแดง 2 ข้าง น้ำตาไหล ไม่มีขี้ตา ไม่ปวดตา เป็นมา 2-3 วัน มักเป็นบ่อยช่วงฤดูฝน
ผู้ป่วยรายนี้เป็นโรคอะไร</t>
        </is>
      </c>
      <c r="C16" s="172" t="inlineStr">
        <is>
          <t>[NONE]</t>
        </is>
      </c>
      <c r="D16" s="173" t="inlineStr">
        <is>
          <t>Blepharitis</t>
        </is>
      </c>
      <c r="E16" s="173" t="inlineStr">
        <is>
          <t>Hordeolum</t>
        </is>
      </c>
      <c r="F16" s="173" t="inlineStr">
        <is>
          <t>Glaucoma</t>
        </is>
      </c>
      <c r="G16" s="173" t="inlineStr">
        <is>
          <t>Bacterial conjunctivitis</t>
        </is>
      </c>
      <c r="H16" s="173" t="inlineStr">
        <is>
          <t>Allergic conjunctivitis</t>
        </is>
      </c>
      <c r="I16" s="172" t="n">
        <v>5</v>
      </c>
      <c r="J16" s="173" t="inlineStr">
        <is>
          <t>✅ คำตอบที่ถูกต้อง: ข้อ จ. Allergic conjunctivitis
🎯 ทำไมข้อนี้ถึงถูก:
อาการคันตาเด่นชัด (itching เป็น hallmark สำคัญที่สุดของภูมิแพ้) ตาแดงทั้งสองข้าง (bilateral) มีน้ำตาไหลใส ไม่มีขี้ตาหนอง ไม่ปวดตา และมักเป็นซ้ำตามฤดูกาล เป็นลักษณะทางคลินิกแบบฉบับของ Allergic conjunctivitis
🔍 ข้ออื่นผิดเพราะอะไร:
• ข้อ ก. (Blepharitis): เปลือกตาอักเสบ มักมีสะเก็ดรังแคที่ขอบเปลือกตา ขนตาร่วง และระคายเคืองเรื้อรัง ไม่ใช่เยื่อบุตาอักเสบเฉียบพลันตามฤดูกาล
• ข้อ ข. (Hordeolum): ตากุ้งยิง เป็นการอักเสบติดเชื้อเป็นตุ่มฝีหนองปวดที่ขอบเปลือกตาข้างเดียวอย่างชัดเจน
• ข้อ ค. (Glaucoma): ต้อหินเฉียบพลันจะมีอาการปวดตาอย่างรุนแรง ตามัว เห็นแสงรุ้งรอบดวงไฟ ไม่ใช่อาการคันตาและตาแดงทั้งสองข้าง
• ข้อ ง. (Bacterial conjunctivitis): เยื่อบุตาอักเสบจากแบคทีเรีย จะมีขี้ตาสีเหลืองเขียวเป็นหนอง และเปลือกตาติดกันแน่นในตอนเช้า</t>
        </is>
      </c>
      <c r="K16" s="172" t="inlineStr">
        <is>
          <t>[NONE]</t>
        </is>
      </c>
      <c r="L16" s="173" t="inlineStr">
        <is>
          <t>Allergic Conjunctivitis</t>
        </is>
      </c>
      <c r="M16" s="172" t="inlineStr">
        <is>
          <t>Clinic</t>
        </is>
      </c>
      <c r="N16" s="173" t="inlineStr"/>
      <c r="O16" s="172" t="inlineStr">
        <is>
          <t>MCQ-P2</t>
        </is>
      </c>
      <c r="P16" s="172" t="inlineStr">
        <is>
          <t>Pharma Plus เล่มม่วง 2</t>
        </is>
      </c>
      <c r="Q16" s="172" t="inlineStr">
        <is>
          <t>CASE_P2_EENT_C04</t>
        </is>
      </c>
      <c r="R16" s="173" t="inlineStr">
        <is>
          <t>Clinical Diagnosis and Differential of Allergic Conjunctivitis</t>
        </is>
      </c>
    </row>
    <row r="17" ht="42" customHeight="1" s="49">
      <c r="A17" s="170" t="n">
        <v>15</v>
      </c>
      <c r="B17" s="171" t="inlineStr">
        <is>
          <t>สถานการณ์ที่ 4 ชายอายุ 22 ปี มีอาการคันตา ตาแดง 2 ข้าง น้ำตาไหล ไม่มีขี้ตา ไม่ปวดตา เป็นมา 2-3 วัน มักเป็นบ่อยช่วงฤดูฝน
หากผู้ป่วยรายนี้ใส่ contact lens ควรแนะนำผู้ป่วยอย่างไร</t>
        </is>
      </c>
      <c r="C17" s="170" t="inlineStr">
        <is>
          <t>[NONE]</t>
        </is>
      </c>
      <c r="D17" s="171" t="inlineStr">
        <is>
          <t>ใส่ contact lens ตามปกติแล้วหยอดตา</t>
        </is>
      </c>
      <c r="E17" s="171" t="inlineStr">
        <is>
          <t>ใส่ contact lens ให้น้อยลง เช่น วันเว้นวัน</t>
        </is>
      </c>
      <c r="F17" s="171" t="inlineStr">
        <is>
          <t>หากจำเป็นต้องหยอดตา ให้หยอดตาก่อนใส่ contact lens 1-2 นาที</t>
        </is>
      </c>
      <c r="G17" s="171" t="inlineStr">
        <is>
          <t>หากจำเป็นต้องหยอดตา ให้ใส่ contact lens ก่อนหยอดตา</t>
        </is>
      </c>
      <c r="H17" s="171" t="inlineStr">
        <is>
          <t>งดใส่ contact lens ในช่วงที่มีอาการ</t>
        </is>
      </c>
      <c r="I17" s="170" t="n">
        <v>5</v>
      </c>
      <c r="J17" s="171" t="inlineStr">
        <is>
          <t>✅ คำตอบที่ถูกต้อง: ข้อ จ. งดใส่ contact lens ในช่วงที่มีอาการ
🎯 ทำไมข้อนี้ถึงถูก:
ในขณะที่เยื่อบุตามีการอักเสบ คอนแทกต์เลนส์จะสะสมสารก่อภูมิแพ้และสารกันเสียจากยาหยอดตา ทำให้การเสียดสีและการอักเสบรุนแรงขึ้น และเพิ่มความเสี่ยงต่อการติดเชื้อที่กระจกตาอย่างรุนแรง (infectious keratitis) จึงควรงดใส่จนกว่าจะหายสนิท
🔍 ข้ออื่นผิดเพราะอะไร:
• ข้อ ก. (ใส่ contact lens ตามปกติแล้วหยอดตา): สารกันเสียในยาหยอดตา (เช่น Benzalkonium chloride) จะถูกดูดซับเข้าสู่เนื้อคอนแทกต์เลนส์ ทำให้เลนส์เสียสภาพและเป็นพิษต่อเซลล์กระจกตา
• ข้อ ข. (ใส่ contact lens ให้น้อยลง เช่น วันเว้นวัน): การใส่คอนแทกต์เลนส์แม้เพียงบางวันยังคงรบกวนเยื่อบุตาที่อักเสบและเพิ่มความเสี่ยงต่อ corneal ulceration
• ข้อ ค. (หากจำเป็นต้องหยอดตา ให้หยอดตาก่อนใส่ contact lens 1-2 นาที): ระยะเวลา 1-2 นาทีสั้นเกินไป สารกันเสียยังไม่ถูกชะล้างออกหมด มาตรฐานความปลอดภัยต้องรออย่างน้อย 10-15 นาที แต่วิธีที่ดีที่สุดคืองดใส่
• ข้อ ง. (หากจำเป็นต้องหยอดตา ให้ใส่ contact lens ก่อนหยอดตา): การหยอดยาลงบนคอนแทกต์เลนส์โดยตรงเป็นข้อห้ามเด็ดขาดเพราะทำให้สารเคมีเข้มข้นถูกกักเก็บใต้เลนส์ทำลายกระจกตา</t>
        </is>
      </c>
      <c r="K17" s="170" t="inlineStr">
        <is>
          <t>[NONE]</t>
        </is>
      </c>
      <c r="L17" s="171" t="inlineStr">
        <is>
          <t>Allergic Conjunctivitis</t>
        </is>
      </c>
      <c r="M17" s="170" t="inlineStr">
        <is>
          <t>Clinic</t>
        </is>
      </c>
      <c r="N17" s="171" t="inlineStr"/>
      <c r="O17" s="170" t="inlineStr">
        <is>
          <t>MCQ-P2</t>
        </is>
      </c>
      <c r="P17" s="170" t="inlineStr">
        <is>
          <t>Pharma Plus เล่มม่วง 2</t>
        </is>
      </c>
      <c r="Q17" s="170" t="inlineStr">
        <is>
          <t>CASE_P2_EENT_C04</t>
        </is>
      </c>
      <c r="R17" s="171" t="inlineStr">
        <is>
          <t>Contact Lens Safety and Patient Counseling</t>
        </is>
      </c>
    </row>
    <row r="18" ht="42" customHeight="1" s="49">
      <c r="A18" s="172" t="n">
        <v>16</v>
      </c>
      <c r="B18" s="173" t="inlineStr">
        <is>
          <t>สถานการณ์ที่ 4 ชายอายุ 22 ปี มีอาการคันตา ตาแดง 2 ข้าง น้ำตาไหล ไม่มีขี้ตา ไม่ปวดตา เป็นมา 2-3 วัน มักเป็นบ่อยช่วงฤดูฝน
ข้อใดไม่ใช่ ophthalmic decongestant</t>
        </is>
      </c>
      <c r="C18" s="172" t="inlineStr">
        <is>
          <t>[NONE]</t>
        </is>
      </c>
      <c r="D18" s="173" t="inlineStr">
        <is>
          <t>Boric acid</t>
        </is>
      </c>
      <c r="E18" s="173" t="inlineStr">
        <is>
          <t>Phenylephrine</t>
        </is>
      </c>
      <c r="F18" s="173" t="inlineStr">
        <is>
          <t>Oxymetazoline</t>
        </is>
      </c>
      <c r="G18" s="173" t="inlineStr">
        <is>
          <t>Naphazoline</t>
        </is>
      </c>
      <c r="H18" s="173" t="inlineStr">
        <is>
          <t>Tetrahydrozoline</t>
        </is>
      </c>
      <c r="I18" s="172" t="n">
        <v>1</v>
      </c>
      <c r="J18" s="173" t="inlineStr">
        <is>
          <t>✅ คำตอบที่ถูกต้อง: ข้อ ก. Boric acid
🎯 ทำไมข้อนี้ถึงถูก:
Boric acid เป็น mild antiseptic/astringent ใช้ผสมในน้ำยาล้างตาเพื่อปรับ pH และชะล้างสิ่งแปลกปลอม ไม่ใช่ adrenergic agonist จึงไม่มีฤทธิ์หดหลอดเลือด (vasoconstriction) ที่จะลดอาการตาแดงแบบ decongestant
🔍 ข้ออื่นผิดเพราะอะไร:
• ข้อ ข. (Phenylephrine): เป็น direct-acting alpha-1 adrenergic agonist ที่ออกฤทธิ์หดหลอดเลือดที่เยื่อบุตา ช่วยลดอาการตาแดงได้อย่างมีประสิทธิภาพ
• ข้อ ค. (Oxymetazoline): เป็น imidazoline derivative ที่ออกฤทธิ์กระตุ้น alpha-receptors ทำให้หลอดเลือดหดตัว จัดเป็น ophthalmic decongestant
• ข้อ ง. (Naphazoline): เป็น ophthalmic decongestant ที่นิยมใช้แพร่หลาย มีฤทธิ์ vasoconstrictor ลดอาการตาแดงและคัดจมูก
• ข้อ จ. (Tetrahydrozoline): เป็น alpha-agonist sympathomimetic decongestant ที่เป็นส่วนประกอบหลักในยาหยอดตาแก้ตาแดงหลายชนิด</t>
        </is>
      </c>
      <c r="K18" s="172" t="inlineStr">
        <is>
          <t>[NONE]</t>
        </is>
      </c>
      <c r="L18" s="173" t="inlineStr">
        <is>
          <t>Allergic Conjunctivitis</t>
        </is>
      </c>
      <c r="M18" s="172" t="inlineStr">
        <is>
          <t>Clinic</t>
        </is>
      </c>
      <c r="N18" s="173" t="inlineStr"/>
      <c r="O18" s="172" t="inlineStr">
        <is>
          <t>MCQ-P2</t>
        </is>
      </c>
      <c r="P18" s="172" t="inlineStr">
        <is>
          <t>Pharma Plus เล่มม่วง 2</t>
        </is>
      </c>
      <c r="Q18" s="172" t="inlineStr">
        <is>
          <t>CASE_P2_EENT_C04</t>
        </is>
      </c>
      <c r="R18" s="173" t="inlineStr">
        <is>
          <t>Classification of Ophthalmic Decongestants</t>
        </is>
      </c>
    </row>
    <row r="19" ht="42" customHeight="1" s="49">
      <c r="A19" s="170" t="n">
        <v>17</v>
      </c>
      <c r="B19" s="171" t="inlineStr">
        <is>
          <t>สถานการณ์ที่ 4 ชายอายุ 22 ปี มีอาการคันตา ตาแดง 2 ข้าง น้ำตาไหล ไม่มีขี้ตา ไม่ปวดตา เป็นมา 2-3 วัน มักเป็นบ่อยช่วงฤดูฝน
กรณีที่ผู้ป่วยเป็นตาแดงจากการติดเชื้อ เชื้อในข้อใดเป็นสาเหตุที่พบบ่อย</t>
        </is>
      </c>
      <c r="C19" s="170" t="inlineStr">
        <is>
          <t>[NONE]</t>
        </is>
      </c>
      <c r="D19" s="171" t="inlineStr">
        <is>
          <t>Escherichia coli</t>
        </is>
      </c>
      <c r="E19" s="171" t="inlineStr">
        <is>
          <t>Staphylococcus aureus</t>
        </is>
      </c>
      <c r="F19" s="171" t="inlineStr">
        <is>
          <t>Acinetobacter spp.</t>
        </is>
      </c>
      <c r="G19" s="171" t="inlineStr">
        <is>
          <t>Neisseria gonorrhoeae</t>
        </is>
      </c>
      <c r="H19" s="171" t="inlineStr">
        <is>
          <t>Buekholderia pseudomalle</t>
        </is>
      </c>
      <c r="I19" s="170" t="n">
        <v>2</v>
      </c>
      <c r="J19" s="171" t="inlineStr">
        <is>
          <t>✅ คำตอบที่ถูกต้อง: ข้อ ข. Staphylococcus aureus
🎯 ทำไมข้อนี้ถึงถูก:
Staphylococcus aureus เป็นเชื้อแบคทีเรียที่เป็นสาเหตุของ bacterial conjunctivitis ที่พบบ่อยที่สุดในประชากรทั่วไป
🔍 ข้ออื่นผิดเพราะอะไร:
• ข้อ ก. (Escherichia coli): เป็นแบคทีเรียแกรมลบในลำไส้ พบน้อยมากที่จะเป็นสาเหตุของ conjunctivitis ในชุมชน
• ข้อ ค. (Acinetobacter spp.): เป็นเชื้อฉวยโอกาสในโรงพยาบาล (nosocomial pathogen) พบในผู้ป่วยวิกฤต ไม่ใช่สาเหตุทั่วไปของตาแดงในชุมชน
• ข้อ ง. (Neisseria gonorrhoeae): พบได้แต่น้อยกว่า S. aureus มาก และทำให้เกิด hyperacute purulent conjunctivitis ที่รุนแรงเป็นพิเศษ
• ข้อ จ. (Buekholderia pseudomalle): เป็นเชื้อก่อโรค Melioidosis มีการติดเชื้อในกระแสเลือดหรือปอด ไม่ใช่สาเหตุของ conjunctivitis</t>
        </is>
      </c>
      <c r="K19" s="170" t="inlineStr">
        <is>
          <t>[NONE]</t>
        </is>
      </c>
      <c r="L19" s="171" t="inlineStr">
        <is>
          <t>Allergic Conjunctivitis</t>
        </is>
      </c>
      <c r="M19" s="170" t="inlineStr">
        <is>
          <t>Clinic</t>
        </is>
      </c>
      <c r="N19" s="171" t="inlineStr"/>
      <c r="O19" s="170" t="inlineStr">
        <is>
          <t>MCQ-P2</t>
        </is>
      </c>
      <c r="P19" s="170" t="inlineStr">
        <is>
          <t>Pharma Plus เล่มม่วง 2</t>
        </is>
      </c>
      <c r="Q19" s="170" t="inlineStr">
        <is>
          <t>CASE_P2_EENT_C04</t>
        </is>
      </c>
      <c r="R19" s="171" t="inlineStr">
        <is>
          <t>Infectious Causes of Conjunctivitis</t>
        </is>
      </c>
    </row>
    <row r="20" ht="42" customHeight="1" s="49">
      <c r="A20" s="172" t="n">
        <v>18</v>
      </c>
      <c r="B20" s="173" t="inlineStr">
        <is>
          <t>สถานการณ์ที่ 5 ผู้ชายสูงอายุคนหนึ่งเข้ามาขอซื้อยาหยอดตาเนื่องจากมีอาการตามัวในช่วง 4 วัน ปวดตามากและตาสู้แสงไม่ได้
หลังจากที่เภสัชกรได้ทำการซักประวัติแล้ว ท่านคิดว่าอาการที่ผู้ป่วยเล่าสัมพันธ์กับโรคใด</t>
        </is>
      </c>
      <c r="C20" s="172" t="inlineStr">
        <is>
          <t>[NONE]</t>
        </is>
      </c>
      <c r="D20" s="173" t="inlineStr">
        <is>
          <t>โรคต้อกระจก</t>
        </is>
      </c>
      <c r="E20" s="173" t="inlineStr">
        <is>
          <t>โรคตาแดง</t>
        </is>
      </c>
      <c r="F20" s="173" t="inlineStr">
        <is>
          <t>โรคต้อเนื้อ</t>
        </is>
      </c>
      <c r="G20" s="173" t="inlineStr">
        <is>
          <t>โรคตากุ้งยิง</t>
        </is>
      </c>
      <c r="H20" s="173" t="inlineStr">
        <is>
          <t>โรคต้อหิน</t>
        </is>
      </c>
      <c r="I20" s="172" t="n">
        <v>5</v>
      </c>
      <c r="J20" s="173" t="inlineStr">
        <is>
          <t>✅ คำตอบที่ถูกต้อง: ข้อ จ. โรคต้อหิน
🎯 ทำไมข้อนี้ถึงถูก:
อาการตามัวเฉียบพลัน ปวดตาอย่างรุนแรง (severe ocular pain) และตาสู้แสงไม่ได้ (photophobia) ในผู้สูงอายุ เป็นอาการแสดงเตือนภัยของ Acute angle-closure glaucoma (ต้อหินมุมปิดเฉียบพลัน) ซึ่งเกิดจากความดันลูกตาสูงขึ้นอย่างรวดเร็วและเป็นภาวะฉุกเฉินทางจักษุ
🔍 ข้ออื่นผิดเพราะอะไร:
• ข้อ ก. (โรคต้อกระจก): ต้อกระจกเกิดจากความขุ่นของแก้วตา อาการตามัวจะเป็นแบบค่อยเป็นค่อยไป ไม่ทำให้เกิดอาการปวดตารุนแรงหรือตาสู้แสงไม่ได้เฉียบพลัน
• ข้อ ข. (โรคตาแดง): เยื่อบุตาอักเสบมีอาการตาแดง เคืองตา หรือมีขี้ตา แต่ไม่มีอาการปวดตาอย่างรุนแรงหรือการมองเห็นลดลงอย่างเฉียบพลัน
• ข้อ ค. (โรคต้อเนื้อ): ต้อเนื้อเกิดจากการเจริญของเนื้อเยื่อไฟโบรวาซคูลาร์เข้าสู่กระจกตา อาการค่อยเป็นค่อยไป ไม่ปวดตาและไม่ทำให้ตามัวเฉียบพลัน
• ข้อ ง. (โรคตากุ้งยิง): ตากุ้งยิงเป็นการติดเชื้อเป็นตุ่มฝีหนองปวดเฉพาะที่ที่เปลือกตา ไม่ทำให้เกิดอาการตามัว สู้แสงไม่ได้ หรือปวดลึกในเบ้าตา</t>
        </is>
      </c>
      <c r="K20" s="172" t="inlineStr">
        <is>
          <t>[NONE]</t>
        </is>
      </c>
      <c r="L20" s="173" t="inlineStr">
        <is>
          <t>Glaucoma</t>
        </is>
      </c>
      <c r="M20" s="172" t="inlineStr">
        <is>
          <t>Clinic</t>
        </is>
      </c>
      <c r="N20" s="173" t="inlineStr"/>
      <c r="O20" s="172" t="inlineStr">
        <is>
          <t>MCQ-P2</t>
        </is>
      </c>
      <c r="P20" s="172" t="inlineStr">
        <is>
          <t>Pharma Plus เล่มม่วง 2</t>
        </is>
      </c>
      <c r="Q20" s="172" t="inlineStr">
        <is>
          <t>CASE_P2_EENT_C05</t>
        </is>
      </c>
      <c r="R20" s="173" t="inlineStr">
        <is>
          <t>Clinical Presentation and Differential Diagnosis of Glaucoma</t>
        </is>
      </c>
    </row>
    <row r="21" ht="42" customHeight="1" s="49">
      <c r="A21" s="170" t="n">
        <v>19</v>
      </c>
      <c r="B21" s="171" t="inlineStr">
        <is>
          <t>สถานการณ์ที่ 5 ผู้ชายสูงอายุคนหนึ่งเข้ามาขอซื้อยาหยอดตาเนื่องจากมีอาการตามัวในช่วง 4 วัน ปวดตามากและตาสู้แสงไม่ได้
เภสัชกรจึงได้ให้คำแนะนำแก่ผู้ป่วย อยากทราบว่าข้อใดไม่ถูกต้อง</t>
        </is>
      </c>
      <c r="C21" s="170" t="inlineStr">
        <is>
          <t>[NONE]</t>
        </is>
      </c>
      <c r="D21" s="171" t="inlineStr">
        <is>
          <t>เกิดจากความดันโลหิตสูงกว่าปกติ</t>
        </is>
      </c>
      <c r="E21" s="171" t="inlineStr">
        <is>
          <t>สามารถพบได้ในผู้ป่วยที่มีการใช้ steroid เป็นประจำ</t>
        </is>
      </c>
      <c r="F21" s="171" t="inlineStr">
        <is>
          <t>หากไม่รับการรักษาจะทำให้เกิดตาบอดได้</t>
        </is>
      </c>
      <c r="G21" s="171" t="inlineStr">
        <is>
          <t>การรักษาสามารถใช้ยาหยอดตา atropine เพื่อควบคุมอาการได้</t>
        </is>
      </c>
      <c r="H21" s="171" t="inlineStr">
        <is>
          <t>แพทย์จะพิจารณารักษาตาอีกข้าง (ในกรณีที่เป็นตาข้างเดียว) เฉียบพลันในอนาคตได้</t>
        </is>
      </c>
      <c r="I21" s="170" t="n">
        <v>1</v>
      </c>
      <c r="J21" s="171" t="inlineStr">
        <is>
          <t>✅ คำตอบที่ถูกต้อง: ข้อ ก/ง. เกิดจากความดันโลหิตสูงกว่าปกติ (และข้อ ง: การใช้ยาหยอดตา atropine เป็นข้อห้ามใช้เด็ดขาด)
🎯 ทำไมข้อนี้ถึงถูก:
ข้อ ก ไม่ถูกต้องเนื่องจากโรคต้อหินเกิดจากความดันในลูกตา (Intraocular Pressure: IOP) สูงกว่าปกติ ไม่ใช่ความดันโลหิต (Blood Pressure) และข้อ ง ก็ไม่ถูกต้องอย่างยิ่งเนื่องจาก Atropine เป็น mydriatic drug ขยายรูม่านตา ซึ่งเป็นข้อห้ามใช้เด็ดขาดใน angle-closure glaucoma เพราะจะทำให้อาการแย่ลงจนตาบอดเฉียบพลัน
🔍 ข้ออื่นผิดเพราะอะไร:
• ข้อ ก. (เกิดจากความดันโลหิตสูงกว่าปกติ): ข้อความนี้ไม่ถูกต้อง ความดันในลูกตา (IOP) และความดันโลหิตในระบบไหลเวียน (BP) เป็นคนละกลไกทางสรีรวิทยา
• ข้อ ข. (สามารถพบได้ในผู้ป่วยที่มีการใช้ steroid เป็นประจำ): ข้อความนี้ถูกต้อง สเตียรอยด์เป็นสาเหตุสำคัญของการเกิด steroid-induced glaucoma จากการเพิ่ม trabecular outflow resistance
• ข้อ ค. (หากไม่รับการรักษาจะทำให้เกิดตาบอดได้): ข้อความนี้ถูกต้อง ความดันลูกตาที่สูงต่อเนื่องจะกดทำลายใยประสาทตาจนเกิด irreversible optic neuropathy และตาบอด
• ข้อ ง. (การรักษาสามารถใช้ยาหยอดตา atropine เพื่อควบคุมอาการได้): ข้อความนี้ไม่ถูกต้อง Atropine ทำให้เกิด pupillary block อุดกั้นมุมระบาย aqueous humor ถือเป็น absolute contraindication
• ข้อ จ. (แพทย์จะพิจารณารักษาตาอีกข้างเพื่อป้องกันอาการเฉียบพลันในอนาคตได้): ข้อความนี้ถูกต้อง ใน acute angle-closure glaucoma แพทย์มักทำ prophylactic laser peripheral iridotomy ให้ตาอีกข้าง
📌 หมายเหตุ: เฉลยทางการระบุ ก และ ง (ข้อ ก ความดันตากับความดันโลหิตเป็นคนละกลไก และข้อ ง Atropine เป็นข้อห้ามใช้เด็ดขาดในต้อหิน)</t>
        </is>
      </c>
      <c r="K21" s="170" t="inlineStr">
        <is>
          <t>[NONE]</t>
        </is>
      </c>
      <c r="L21" s="171" t="inlineStr">
        <is>
          <t>Glaucoma</t>
        </is>
      </c>
      <c r="M21" s="170" t="inlineStr">
        <is>
          <t>Clinic</t>
        </is>
      </c>
      <c r="N21" s="171" t="inlineStr">
        <is>
          <t>เฉลยทางการระบุ ก และ ง (ข้อ ก ความดันตากับความดันโลหิตเป็นคนละกลไก และข้อ ง Atropine เป็นข้อห้ามใช้เด็ดขาดในต้อหิน)</t>
        </is>
      </c>
      <c r="O21" s="170" t="inlineStr">
        <is>
          <t>MCQ-P2</t>
        </is>
      </c>
      <c r="P21" s="170" t="inlineStr">
        <is>
          <t>Pharma Plus เล่มม่วง 2</t>
        </is>
      </c>
      <c r="Q21" s="170" t="inlineStr">
        <is>
          <t>CASE_P2_EENT_C05</t>
        </is>
      </c>
      <c r="R21" s="171" t="inlineStr">
        <is>
          <t>Pathophysiology and Treatment Principles (Contraindicated Mydriatics)</t>
        </is>
      </c>
    </row>
    <row r="22" ht="42" customHeight="1" s="49">
      <c r="A22" s="172" t="n">
        <v>20</v>
      </c>
      <c r="B22" s="173" t="inlineStr">
        <is>
          <t>สถานการณ์ที่ 5 ผู้ชายสูงอายุคนหนึ่งเข้ามาขอซื้อยาหยอดตาเนื่องจากมีอาการตามัวในช่วง 4 วัน ปวดตามากและตาสู้แสงไม่ได้
สารชนิดใดที่สามารถใช้รักษาได้โดยมีฤทธิ์ลด aqueous humor ภายในลูกตา</t>
        </is>
      </c>
      <c r="C22" s="172" t="inlineStr">
        <is>
          <t>[NONE]</t>
        </is>
      </c>
      <c r="D22" s="173" t="inlineStr">
        <is>
          <t>Timolol</t>
        </is>
      </c>
      <c r="E22" s="173" t="inlineStr">
        <is>
          <t>Pilocarpine</t>
        </is>
      </c>
      <c r="F22" s="173" t="inlineStr">
        <is>
          <t>Mannitol</t>
        </is>
      </c>
      <c r="G22" s="173" t="inlineStr">
        <is>
          <t>Thiazide</t>
        </is>
      </c>
      <c r="H22" s="173" t="inlineStr">
        <is>
          <t>Carbachol</t>
        </is>
      </c>
      <c r="I22" s="172" t="n">
        <v>1</v>
      </c>
      <c r="J22" s="173" t="inlineStr">
        <is>
          <t>✅ คำตอบที่ถูกต้อง: ข้อ ก. Timolol
🎯 ทำไมข้อนี้ถึงถูก:
Timolol เป็น non-selective beta-adrenergic antagonist ออกฤทธิ์ยับยั้ง beta-receptors ที่ ciliary epithelium ส่งผลลดการผลิตสารน้ำ (decreased aqueous humor production) จึงช่วยลดความดันลูกตาได้อย่างมีประสิทธิภาพ
🔍 ข้ออื่นผิดเพราะอะไร:
• ข้อ ข. (Pilocarpine): เป็น direct muscarinic agonist ออกฤทธิ์หดรูม่านตา (miosis) ดึง ciliary muscle เปิด trabecular meshwork เพื่อเพิ่ม aqueous outflow ไม่ได้ลดการสร้าง
• ข้อ ค. (Mannitol): เป็น systemic osmotic agent ออกฤทธิ์ดึงน้ำออกจาก vitreous body เข้าสู่กระแสเลือดในภาวะฉุกเฉิน ไม่ได้มีกลไกลด aqueous humor formation ที่ ciliary body
• ข้อ ง. (Thiazide): เป็นยาขับปัสสาวะที่ออกฤทธิ์ยับยั้ง Na+/Cl- cotransporter ที่ distal convoluted tubule ในไต ไม่มีผลลด aqueous humor ในลูกตา
• ข้อ จ. (Carbachol): เป็น cholinergic agonist ออกฤทธิ์หดม่านตาเพื่อเพิ่ม trabecular outflow เหมือนกับ Pilocarpine ไม่ได้ยับยั้งการสร้าง aqueous humor</t>
        </is>
      </c>
      <c r="K22" s="172" t="inlineStr">
        <is>
          <t>[NONE]</t>
        </is>
      </c>
      <c r="L22" s="173" t="inlineStr">
        <is>
          <t>Glaucoma</t>
        </is>
      </c>
      <c r="M22" s="172" t="inlineStr">
        <is>
          <t>Clinic</t>
        </is>
      </c>
      <c r="N22" s="173" t="inlineStr"/>
      <c r="O22" s="172" t="inlineStr">
        <is>
          <t>MCQ-P2</t>
        </is>
      </c>
      <c r="P22" s="172" t="inlineStr">
        <is>
          <t>Pharma Plus เล่มม่วง 2</t>
        </is>
      </c>
      <c r="Q22" s="172" t="inlineStr">
        <is>
          <t>CASE_P2_EENT_C05</t>
        </is>
      </c>
      <c r="R22" s="173" t="inlineStr">
        <is>
          <t>Pharmacology of Anti-Glaucoma Drugs (Aqueous Humor Dynamics)</t>
        </is>
      </c>
    </row>
    <row r="23" ht="42" customHeight="1" s="49">
      <c r="A23" s="170" t="n">
        <v>21</v>
      </c>
      <c r="B23" s="171" t="inlineStr">
        <is>
          <t>สถานการณ์ที่ 5 ผู้ชายสูงอายุคนหนึ่งเข้ามาขอซื้อยาหยอดตาเนื่องจากมีอาการตามัวในช่วง 4 วัน ปวดตามากและตาสู้แสงไม่ได้
ข้อใดเป็นคำแนะนำการใช้ยาตาที่ไม่ถูกต้อง</t>
        </is>
      </c>
      <c r="C23" s="170" t="inlineStr">
        <is>
          <t>[NONE]</t>
        </is>
      </c>
      <c r="D23" s="171" t="inlineStr">
        <is>
          <t>ล้างมือให้สะอาดก่อนและหลังหยอดตา</t>
        </is>
      </c>
      <c r="E23" s="171" t="inlineStr">
        <is>
          <t>เอนตัวไปข้างหน้าเล็กน้อย</t>
        </is>
      </c>
      <c r="F23" s="171" t="inlineStr">
        <is>
          <t>ดึงหนังตาล่างออกเป็นกระพุ้ง</t>
        </is>
      </c>
      <c r="G23" s="171" t="inlineStr">
        <is>
          <t>เมื่อหยอดยาเสร็จ กดที่หัวตาเบาๆ 2-3 นาที เพื่อมิให้ยาไหลลงในท่อน้ำตา</t>
        </is>
      </c>
      <c r="H23" s="171" t="inlineStr">
        <is>
          <t>หากต้องหยอดยาตา 2 ชนิด ให้หยอดห่างกัน 5 นาที</t>
        </is>
      </c>
      <c r="I23" s="170" t="n">
        <v>2</v>
      </c>
      <c r="J23" s="171" t="inlineStr">
        <is>
          <t>✅ คำตอบที่ถูกต้อง: ข้อ ข. เอนตัวไปข้างหน้าเล็กน้อย
🎯 ทำไมข้อนี้ถึงถูก:
ท่าทางที่ถูกต้องในการหยอดตาคือ "เงยหน้าขึ้นและเอียงศีรษะไปข้างหลังเล็กน้อย" (tilt head back) เพื่อให้ดวงตาขนานกับระนาบและเปิด conjunctival sac รับหยดยาได้ การเอนตัวไปข้างหน้าจะทำให้หยดยาไหลหลุดออกจากดวงตาทันที
🔍 ข้ออื่นผิดเพราะอะไร:
• ข้อ ก. (ล้างมือให้สะอาดก่อนและหลังหยอดตา): เป็นคำแนะนำที่ถูกต้องเพื่อป้องกันการปนเปื้อนของเชื้อจุลชีพจากมือเข้าสู่ดวงตา
• ข้อ ค. (ดึงหนังตาล่างออกเป็นกระพุ้ง): เป็นคำแนะนำที่ถูกต้องเพื่อสร้างกระพุ้ง (inferior conjunctival fornix) สำหรับรองรับหยดยาโดยปลายหลอดไม่สัมผัสตา
• ข้อ ง. (เมื่อหยอดยาเสร็จ กดที่หัวตาเบาๆ 2-3 นาที เพื่อมิให้ยาไหลลงในท่อน้ำตา): เป็นคำแนะนำที่ถูกต้อง (nasolacrimal occlusion) เพื่อลดการไหลของยาลงคอหอยและลดอาการข้างเคียงต่อระบบร่างกาย
• ข้อ จ. (หากต้องหยอดยาตา 2 ชนิด ให้หยอดห่างกัน 5 นาที): เป็นคำแนะนำที่ถูกต้อง เพื่อป้องกันไม่ให้ยาหยอดตัวที่สองไปชะล้างยาตัวแรกออกก่อนที่จะดูดซึม</t>
        </is>
      </c>
      <c r="K23" s="170" t="inlineStr">
        <is>
          <t>[NONE]</t>
        </is>
      </c>
      <c r="L23" s="171" t="inlineStr">
        <is>
          <t>Glaucoma</t>
        </is>
      </c>
      <c r="M23" s="170" t="inlineStr">
        <is>
          <t>Clinic</t>
        </is>
      </c>
      <c r="N23" s="171" t="inlineStr"/>
      <c r="O23" s="170" t="inlineStr">
        <is>
          <t>MCQ-P2</t>
        </is>
      </c>
      <c r="P23" s="170" t="inlineStr">
        <is>
          <t>Pharma Plus เล่มม่วง 2</t>
        </is>
      </c>
      <c r="Q23" s="170" t="inlineStr">
        <is>
          <t>CASE_P2_EENT_C05</t>
        </is>
      </c>
      <c r="R23" s="171" t="inlineStr">
        <is>
          <t>Correct Technique for Ophthalmic Drug Administration</t>
        </is>
      </c>
    </row>
    <row r="24" ht="42" customHeight="1" s="49">
      <c r="A24" s="172" t="n">
        <v>22</v>
      </c>
      <c r="B24" s="173" t="inlineStr">
        <is>
          <t>สถานการณ์ที่ 5 ผู้ชายสูงอายุคนหนึ่งเข้ามาขอซื้อยาหยอดตาเนื่องจากมีอาการตามัวในช่วง 4 วัน ปวดตามากและตาสู้แสงไม่ได้
ยาชนิดใดต่อไปนี้ไม่มีข้อห้ามใช้ หรือข้อควรระวังในผู้ป่วยโรคต้อหิน</t>
        </is>
      </c>
      <c r="C24" s="172" t="inlineStr">
        <is>
          <t>[NONE]</t>
        </is>
      </c>
      <c r="D24" s="173" t="inlineStr">
        <is>
          <t>0.1% Diclofenac ED.</t>
        </is>
      </c>
      <c r="E24" s="173" t="inlineStr">
        <is>
          <t>0.1% Fluorometholone ED</t>
        </is>
      </c>
      <c r="F24" s="173" t="inlineStr">
        <is>
          <t>0.1% Dexamethasone ED</t>
        </is>
      </c>
      <c r="G24" s="173" t="inlineStr">
        <is>
          <t>0.5% Atropine ED</t>
        </is>
      </c>
      <c r="H24" s="173" t="inlineStr">
        <is>
          <t>0.05% Naphazoline ED</t>
        </is>
      </c>
      <c r="I24" s="172" t="n">
        <v>1</v>
      </c>
      <c r="J24" s="173" t="inlineStr">
        <is>
          <t>✅ คำตอบที่ถูกต้อง: ข้อ ก/จ. 0.1% Diclofenac ED. (และยอมรับ จ ตามเฉลยทางการ)
🎯 ทำไมข้อนี้ถึงถูก:
0.1% Diclofenac eye drop เป็น topical NSAID ที่ใช้ลดการอักเสบและอาการปวด ไม่มีผลเพิ่มความดันในลูกตา (IOP) และไม่มีฤทธิ์ anticholinergic จึงปลอดภัยและไม่มีข้อห้ามใช้ในผู้ป่วยโรคต้อหิน (เฉลยทางการยอมรับข้อ จ ด้วย)
🔍 ข้ออื่นผิดเพราะอะไร:
• ข้อ ก. (0.1% Diclofenac ED.): เป็น topical NSAID ปลอดภัยสูงสุดในผู้ป่วยต้อหินเนื่องจากไม่มีผลกระทบต่อ aqueous humor dynamics
• ข้อ ข. (0.1% Fluorometholone ED): เป็น topical steroid แม้จะมี ocular hypertensive potency ต่ำกว่า Dexamethasone แต่ยังจัดเป็นข้อควรระวังในผู้ป่วยต้อหิน
• ข้อ ค. (0.1% Dexamethasone ED): เป็น potent topical steroid มีความเสี่ยงสูงมากในการเพิ่มความดันลูกตา (steroid-induced glaucoma) จึงมีข้อห้ามใช้
• ข้อ ง. (0.5% Atropine ED): เป็น potent anticholinergic mydriatic ทำให้ม่านตาขยายตัวรุนแรง อุดกั้นมุมระบายน้ำตาใน angle-closure glaucoma ห้ามใช้อย่างเด็ดขาด
• ข้อ จ. (0.05% Naphazoline ED): เป็น alpha-agonist decongestant อาจทำให้เกิด pupillary dilation เล็กน้อย จึงควรระวังใน narrow-angle glaucoma แต่เฉลยทางการเปิดรับ
📌 หมายเหตุ: เฉลยทางการระบุ ก และ จ (ในทางวิชาการ Diclofenac ข้อ ก ปลอดภัยที่สุดเนื่องจากเป็น NSAID ไม่มีผลต่อ IOP)</t>
        </is>
      </c>
      <c r="K24" s="172" t="inlineStr">
        <is>
          <t>[NONE]</t>
        </is>
      </c>
      <c r="L24" s="173" t="inlineStr">
        <is>
          <t>Glaucoma</t>
        </is>
      </c>
      <c r="M24" s="172" t="inlineStr">
        <is>
          <t>Clinic</t>
        </is>
      </c>
      <c r="N24" s="173" t="inlineStr">
        <is>
          <t>เฉลยทางการระบุ ก และ จ (ในทางวิชาการ Diclofenac ข้อ ก ปลอดภัยที่สุดเนื่องจากเป็น NSAID ไม่มีผลต่อ IOP)</t>
        </is>
      </c>
      <c r="O24" s="172" t="inlineStr">
        <is>
          <t>MCQ-P2</t>
        </is>
      </c>
      <c r="P24" s="172" t="inlineStr">
        <is>
          <t>Pharma Plus เล่มม่วง 2</t>
        </is>
      </c>
      <c r="Q24" s="172" t="inlineStr">
        <is>
          <t>CASE_P2_EENT_C05</t>
        </is>
      </c>
      <c r="R24" s="173" t="inlineStr">
        <is>
          <t>Drug Safety and Contraindications in Glaucoma Patients</t>
        </is>
      </c>
    </row>
    <row r="25" ht="13.2" customHeight="1" s="49">
      <c r="A25" t="n">
        <v>23</v>
      </c>
      <c r="B25" t="inlineStr">
        <is>
          <t>สถานการณ์ที่ 10 : Sinusitis
คนไข้เป็นหืดมา 10 ปี มาขอยารักษา sinusitis มีอาการหอบกำเริบ 5 ครั้ง/สัปดาห์ ยาที่ใช้ประจำคือยา Salbutamol MDI และยังมีใช้ยา Theophylline SR (ยาเม็ด) และ Budesonide (พ่น) เภสัชกรจ่ายยาพ่นจมูก จำชื่อยาไม่ได้
เชื้อแบคทีเรียที่ก่อให้เกิดไซนัสอักเสบคือ [RECONSTRUCTED: เติมตัวเลือกเชื้อก่อโรค sinusitis อ้างอิง IDSA guideline]</t>
        </is>
      </c>
      <c r="D25" t="inlineStr">
        <is>
          <t>Streptococcus pneumoniae</t>
        </is>
      </c>
      <c r="E25" t="inlineStr">
        <is>
          <t>Pseudomonas aeruginosa</t>
        </is>
      </c>
      <c r="F25" t="inlineStr">
        <is>
          <t>Klebsiella pneumoniae</t>
        </is>
      </c>
      <c r="G25" t="inlineStr">
        <is>
          <t>Escherichia coli</t>
        </is>
      </c>
      <c r="H25" t="inlineStr">
        <is>
          <t>Staphylococcus aureus</t>
        </is>
      </c>
      <c r="I25" t="n">
        <v>1</v>
      </c>
      <c r="J25" t="inlineStr">
        <is>
          <t>✅ คำตอบที่ถูกต้อง: ข้อ ก. Streptococcus pneumoniae
🎯 ทำไมข้อนี้ถึงถูก: เชื้อแบคทีเรียที่เป็นสาเหตุหลักที่พบบ่อยที่สุดของโรคไซนัสอักเสบเฉียบพลัน (Acute bacterial rhinosinusitis) คือ Streptococcus pneumoniae (พบประมาณ 30-40%) รองลงมาคือ Haemophilus influenzae และ Moraxella catarrhalis
🔍 ข้ออื่นผิดเพราะอะไร:
• ข้อ ข. Pseudomonas aeruginosa: มักพบในไซนัสอักเสบเรื้อรัง ผู้ป่วยที่มีภูมิคุ้มกันบกพร่อง หรือติดเชื้อในโรงพยาบาล
• ข้อ ค. Klebsiella pneumoniae: พบบ่อยในปอดอักเสบติดเชื้อ ไม่ใช่เชื้อก่อโรคอันดับแรกของไซนัสอักเสบเฉียบพลันในชุมชน
• ข้อ ง. Escherichia coli: เป็นสาเหตุหลักของการติดเชื้อในระบบทางเดินปัสสาวะ (UTI)
• ข้อ จ. Staphylococcus aureus: พบได้ในไซนัสอักเสบเรื้อรัง แต่ไม่ใช่เชื้อสาเหตุอันดับแรกของ acute sinusitis</t>
        </is>
      </c>
      <c r="L25" t="inlineStr">
        <is>
          <t>Upper Respiratory Infections</t>
        </is>
      </c>
      <c r="M25" t="inlineStr">
        <is>
          <t>Clinic</t>
        </is>
      </c>
      <c r="N25" t="inlineStr">
        <is>
          <t>ข้อ 39 ข้อสอบย้อนหลังปี 2556 Pharma Plus เล่มม่วง 2</t>
        </is>
      </c>
      <c r="O25" t="inlineStr">
        <is>
          <t>ข้อสอบเก่า</t>
        </is>
      </c>
    </row>
    <row r="26" ht="13.2" customHeight="1" s="49">
      <c r="A26" t="n">
        <v>24</v>
      </c>
      <c r="B26" t="inlineStr">
        <is>
          <t>สถานการณ์ที่ 17
ผู้ป่วยหญิงอายุ 17 ปี ใส่คอนแทคเลนส์เป็นประจำ แต่ลืมถอดออกนอนค้างคืนไว้ เมื่อตื่นมาตาซ้ายบวมมีขี้ตาสีเขียวเหลือง เคืองตาซ้าย มองเห็นภาพปกติ ไม่เบลอ ปฏิเสธการแพ้ยา ปฏิเสธการมีโรคประจำตัว เดินมาหาท่านที่ร้านยาพร้อมกับขวด dexamethasone eye drops และต้องการขอซื้อยาดังกล่าว
อาการการดังกล่าวมีสาเหตุมาจาก</t>
        </is>
      </c>
      <c r="D26" t="inlineStr">
        <is>
          <t>Allergic conjunctivitis</t>
        </is>
      </c>
      <c r="E26" t="inlineStr">
        <is>
          <t>Bacterial conjunctivitis</t>
        </is>
      </c>
      <c r="F26" t="inlineStr">
        <is>
          <t>Chlamydial conjunctivitis</t>
        </is>
      </c>
      <c r="G26" t="inlineStr">
        <is>
          <t>Viral conjunctivitis</t>
        </is>
      </c>
      <c r="H26" t="inlineStr">
        <is>
          <t>Fungal conjunctivitis</t>
        </is>
      </c>
      <c r="I26" t="n">
        <v>2</v>
      </c>
      <c r="J26" t="inlineStr">
        <is>
          <t>✅ คำตอบที่ถูกต้อง: ข้อ ข. Bacterial conjunctivitis
🎯 ทำไมข้อนี้ถึงถูก: ประวัติการใส่คอนแทคเลนส์ข้ามคืนร่วมกับมีอาการตาบวม เคืองตา และมีขี้ตาข้นเป็นหนองสีเขียวเหลือง (mucopurulent discharge) เป็นลักษณะทางคลินิกจำเพาะของการติดเชื้อแบคทีเรีย (Bacterial conjunctivitis) โดยผู้ใส่คอนแทคเลนส์มีความเสี่ยงสูงต่อเชื้อกรัมลบ เช่น Pseudomonas aeruginosa
🔍 ข้ออื่นผิดเพราะอะไร:
ข้อ ก. Allergic conjunctivitis: มีอาการเด่นคือ คันตาตาบวมทั้งสองข้าง ขี้ตาเป็นเมือกใสเหนียว (stringy/watery discharge) ไม่มีขี้ตาข้นสีเขียวเหลือง
ข้อ ค. Chlamydial conjunctivitis: มักเป็นเรื้อรังหลายสัปดาห์ (inclusion conjunctivitis) พบ follicular reaction ที่เยื่อบุตาและมักมีประวัติความเสี่ยงทางเพศสัมพันธ์
ข้อ ง. Viral conjunctivitis: มักมีขี้ตาเป็นน้ำใส (watery discharge) ร่วมกับต่อมน้ำเหลืองหน้าหูโต (preauricular lymphadenopathy) และอาจมีอาการหวัดร่วมด้วย
ข้อ จ. Fungal conjunctivitis: มักพบหลังมีประวัติอุบัติเหตุสัมผัสสิ่งแปลกปลอมจากพืชหรือการใช้ยาสเตียรอยด์หยอดตาเป็นเวลานาน</t>
        </is>
      </c>
      <c r="L26" t="inlineStr">
        <is>
          <t>Ocular Infections &amp; Contact Lens Use</t>
        </is>
      </c>
      <c r="M26" t="inlineStr">
        <is>
          <t>Clinic</t>
        </is>
      </c>
      <c r="N26" t="inlineStr">
        <is>
          <t>ข้อ 62 ข้อสอบย้อนหลังปี 2556 Pharma Plus เล่มม่วง 2</t>
        </is>
      </c>
      <c r="O26" t="inlineStr">
        <is>
          <t>ข้อสอบเก่า</t>
        </is>
      </c>
    </row>
    <row r="27" ht="13.2" customHeight="1" s="49">
      <c r="A27" t="n">
        <v>25</v>
      </c>
      <c r="B27" t="inlineStr">
        <is>
          <t>สถานการณ์ที่ 17
ผู้ป่วยหญิงอายุ 17 ปี ใส่คอนแทคเลนส์เป็นประจำ แต่ลืมถอดออกนอนค้างคืนไว้ เมื่อตื่นมาตาซ้ายบวมมีขี้ตาสีเขียวเหลือง เคืองตาซ้าย มองเห็นภาพปกติ ไม่เบลอ ปฏิเสธการแพ้ยา ปฏิเสธการมีโรคประจำตัว เดินมาหาท่านที่ร้านยาพร้อมกับขวด dexamethasone eye drops และต้องการขอซื้อยาดังกล่าว
ควรจ่ายยาหยอดตาแบบใดให้แก่ผู้ป่วย</t>
        </is>
      </c>
      <c r="D27" t="inlineStr">
        <is>
          <t>Antazoline</t>
        </is>
      </c>
      <c r="E27" t="inlineStr">
        <is>
          <t>Clotrimazole</t>
        </is>
      </c>
      <c r="F27" t="inlineStr">
        <is>
          <t>Chloramphenicol</t>
        </is>
      </c>
      <c r="G27" t="inlineStr">
        <is>
          <t>Tropicamide</t>
        </is>
      </c>
      <c r="H27" t="inlineStr">
        <is>
          <t>Acyclovir</t>
        </is>
      </c>
      <c r="I27" t="n">
        <v>3</v>
      </c>
      <c r="J27" t="inlineStr">
        <is>
          <t>✅ คำตอบที่ถูกต้อง: ข้อ ค. Chloramphenicol
🎯 ทำไมข้อนี้ถึงถูก: Chloramphenicol eye drops เป็น broad-spectrum topical antibacterial ที่ครอบคลุมเชื้อก่อโรคเยื่อบุตาอักเสบจากแบคทีเรียได้กว้างขวาง และสามารถจ่ายได้ในร้านขายยาเพื่อกำจัดเชื้อแบคทีเรียต้นเหตุ
🔍 ข้ออื่นผิดเพราะอะไร:
ข้อ ก. Antazoline: เป็นยาแก้แพ้กลุ่ม antihistamine ใช้สำหรับ allergic conjunctivitis ไม่มีฤทธิ์ฆ่าเชื้อแบคทีเรีย
ข้อ ข. Clotrimazole: เป็นยาต้านเชื้อรา (antifungal) ไม่มีประสิทธิภาพต่อการติดเชื้อแบคทีเรีย
ข้อ ง. Tropicamide: เป็น mydriatic และ cycloplegic agent ใช้ขยายม่านตาเพื่อตรวจจอประสาทตา ไม่ใช่ยาต้านการติดเชื้อ
ข้อ จ. Acyclovir: เป็น antiviral agent ใช้รักษาการติดเชื้อไวรัสกลุ่ม Herpes simplex ที่กระจกตา ไม่ครอบคลุมแบคทีเรีย</t>
        </is>
      </c>
      <c r="L27" t="inlineStr">
        <is>
          <t>Ophthalmic Anti-infectives</t>
        </is>
      </c>
      <c r="M27" t="inlineStr">
        <is>
          <t>Clinic</t>
        </is>
      </c>
      <c r="N27" t="inlineStr">
        <is>
          <t>ข้อ 63 ข้อสอบย้อนหลังปี 2556 Pharma Plus เล่มม่วง 2</t>
        </is>
      </c>
      <c r="O27" t="inlineStr">
        <is>
          <t>ข้อสอบเก่า</t>
        </is>
      </c>
    </row>
    <row r="28" ht="13.2" customHeight="1" s="49">
      <c r="A28" t="n">
        <v>26</v>
      </c>
      <c r="B28" t="inlineStr">
        <is>
          <t>สถานการณ์ที่ 17
ผู้ป่วยหญิงอายุ 17 ปี ใส่คอนแทคเลนส์เป็นประจำ แต่ลืมถอดออกนอนค้างคืนไว้ เมื่อตื่นมาตาซ้ายบวมมีขี้ตาสีเขียวเหลือง เคืองตาซ้าย มองเห็นภาพปกติ ไม่เบลอ ปฏิเสธการแพ้ยา ปฏิเสธการมีโรคประจำตัว เดินมาหาท่านที่ร้านยาพร้อมกับขวด dexamethasone eye drops และต้องการขอซื้อยาดังกล่าว
ผู้ป่วยได้รับการรักษาด้วย dexamethasone eye drops มีความเหมาะสมหรือไม่ เพราะเหตุใด</t>
        </is>
      </c>
      <c r="D28" t="inlineStr">
        <is>
          <t>เหมาะสม เพราะ Dexamethasone eye drops ลดอาการอักเสบ</t>
        </is>
      </c>
      <c r="E28" t="inlineStr">
        <is>
          <t>เหมาะสม เพราะ Dexamethasone eye drops เพราะอาการแพ้เกิดจากการกระตุ้น antigen</t>
        </is>
      </c>
      <c r="F28" t="inlineStr">
        <is>
          <t>ไม่เหมาะสม เพราะ Dexamethasone eye drops กดภูมิคุ้มกัน ไม่เหมาะสำหรับการติดเชื้อ</t>
        </is>
      </c>
      <c r="G28" t="inlineStr">
        <is>
          <t>ไม่เหมาะสม เพราะ Dexamethasone eye drops เป็นยาควบคุมพิเศษ ต้องมีใบสั่งแพทย์</t>
        </is>
      </c>
      <c r="H28" t="inlineStr">
        <is>
          <t>ไม่เหมาะสม เพราะ Dexamethasone eye drops เพราะทำให้เพิ่มความดันในลูกตาได้</t>
        </is>
      </c>
      <c r="I28" t="n">
        <v>3</v>
      </c>
      <c r="J28" t="inlineStr">
        <is>
          <t>✅ คำตอบที่ถูกต้อง: ข้อ ค. ไม่เหมาะสม เพราะ Dexamethasone eye drops กดภูมิคุ้มกัน ไม่เหมาะสำหรับการติดเชื้อ
🎯 ทำไมข้อนี้ถึงถูก: Dexamethasone eye drops เป็นคอร์ติโคสเตียรอยด์ที่ออกฤทธิ์กดภูมิคุ้มกันเฉพาะที่ (local immunosuppression) การใช้ในภาวะที่มี active bacterial infection โดยไม่มีการควบคุมการติดเชื้อด้วยยาปฏิชีวนะที่เหมาะสมจะทำให้เชื้อแบคทีเรียแพร่กระจายลุกลาม เกิด corneal ulcer หรือกระจกตาทะลุได้ จึงไม่เหมาะสมอย่างยิ่ง
🔍 ข้ออื่นผิดเพราะอะไร:
ข้อ ก. เหมาะสม เพราะ Dexamethasone eye drops ลดอาการอักเสบ: แม้จะลดบวมอักเสบได้ แต่เป็นข้อห้ามใช้เนื่องจากทำให้การติดเชื้อลุกลามอย่างรวดเร็ว
ข้อ ข. เหมาะสม เพราะ Dexamethasone eye drops เพราะอาการแพ้เกิดจากการกระตุ้น antigen: ผู้ป่วยรายนี้เป็นการติดเชื้อแบคทีเรียไม่ใช่โรคภูมิแพ้
ข้อ ง. ไม่เหมาะสม เพราะ Dexamethasone eye drops เป็นยาควบคุมพิเศษ ต้องมีใบสั่งแพทย์: เหตุผลหลักทางคลินิกที่สำคัญต่อความปลอดภัยของผู้ป่วยคืออันตรายจากการกดภูมิคุ้มกัน
ข้อ จ. ไม่เหมาะสม เพราะ Dexamethasone eye drops เพราะทำให้เพิ่มความดันในลูกตาได้: แม้สเตียรอยด์จะเพิ่ม intraocular pressure ได้เมื่อใช้ระยะยาว แต่ประเด็นวิกฤติต่อตาของผู้ป่วยในระยะเฉียบพลันนี้คือการลุกลามของการติดเชื้อ</t>
        </is>
      </c>
      <c r="L28" t="inlineStr">
        <is>
          <t>Ophthalmic Corticosteroids</t>
        </is>
      </c>
      <c r="M28" t="inlineStr">
        <is>
          <t>Clinic</t>
        </is>
      </c>
      <c r="N28" t="inlineStr">
        <is>
          <t>ข้อ 64 ข้อสอบย้อนหลังปี 2556 Pharma Plus เล่มม่วง 2</t>
        </is>
      </c>
      <c r="O28" t="inlineStr">
        <is>
          <t>ข้อสอบเก่า</t>
        </is>
      </c>
    </row>
    <row r="29" ht="13.2" customHeight="1" s="49">
      <c r="A29" t="n">
        <v>27</v>
      </c>
      <c r="B29" t="inlineStr">
        <is>
          <t>สถานการณ์ที่ 17 (กรณีศึกษาต่อเนื่อง)
หลังจาก 3 วัน ผู้ป่วยมีอาการมากขึ้น ตาแดง ปวดตา ขี้ตาเป็นหนองสีเหลือง ตรวจพบเชื้อจากการย้อมแกรมรูปแท่ง ติดสีแดง (Pseudomonas aeruginosa)
อาการตาแดงจากเชื้อที่พบยาหยอดตาชนิดใดที่เหมาะสมที่สุด</t>
        </is>
      </c>
      <c r="D29" t="inlineStr">
        <is>
          <t>Polymyxin B + Neomycin + Gramicidin</t>
        </is>
      </c>
      <c r="E29" t="inlineStr">
        <is>
          <t>Latanoprost</t>
        </is>
      </c>
      <c r="F29" t="inlineStr">
        <is>
          <t>Sulfacetamide</t>
        </is>
      </c>
      <c r="G29" t="inlineStr">
        <is>
          <t>Dexamethasone</t>
        </is>
      </c>
      <c r="H29" t="inlineStr">
        <is>
          <t>Ketololac</t>
        </is>
      </c>
      <c r="I29" t="n">
        <v>1</v>
      </c>
      <c r="J29" t="inlineStr">
        <is>
          <t>✅ คำตอบที่ถูกต้อง: ข้อ ก. Polymyxin B + Neomycin + Gramicidin
🎯 ทำไมข้อนี้ถึงถูก: สูตรผสม Polymyxin B + Neomycin + Gramicidin (เช่น Poly-Oph) มี Polymyxin B ซึ่งออกฤทธิ์ทำลาย outer membrane ของแบคทีเรียแกรมลบได้อย่างมีประสิทธิภาพสูงมาก โดยเฉพาะ Pseudomonas aeruginosa จึงเป็นสูตรยาหยอดตาที่ครอบคลุมเชื้อดังกล่าวได้อย่างเหมาะสมที่สุด
🔍 ข้ออื่นผิดเพราะอะไร:
ข้อ ข. Latanoprost: เป็น prostaglandin analogue ใช้ลดความดันในลูกตาสำหรับต้อหิน ไม่มีฤทธิ์ต้านเชื้อแบคทีเรีย
ข้อ ค. Sulfacetamide: เป็น bacteriostatic antimetabolite ที่ครอบคลุมแบคทีเรียแกรมบวกและแกรมลบบางชนิดได้จำกัด แต่ดื้อยาต่อ Pseudomonas aeruginosa สูงมาก
ข้อ ง. Dexamethasone: เป็นสเตียรอยด์ที่กดภูมิคุ้มกัน เป็นข้อห้ามใช้เด็ดขาดในการติดเชื้อ Pseudomonas ที่กระจกตา
ข้อ จ. Ketololac: เป็น topical NSAID ใช้บรรเทาอาการอักเสบปวดตา ไม่มีฤทธิ์ฆ่าเชื้อแบคทีเรีย</t>
        </is>
      </c>
      <c r="L29" t="inlineStr">
        <is>
          <t>Ophthalmic Antibacterials</t>
        </is>
      </c>
      <c r="M29" t="inlineStr">
        <is>
          <t>Clinic</t>
        </is>
      </c>
      <c r="N29" t="inlineStr">
        <is>
          <t>ข้อ 66 ข้อสอบย้อนหลังปี 2556 Pharma Plus เล่มม่วง 2</t>
        </is>
      </c>
      <c r="O29" t="inlineStr">
        <is>
          <t>ข้อสอบเก่า</t>
        </is>
      </c>
    </row>
    <row r="30" ht="13.2" customHeight="1" s="49">
      <c r="A30" t="n">
        <v>28</v>
      </c>
      <c r="B30" t="inlineStr">
        <is>
          <t>สถานการณ์ที่ 24
เด็กหญิงอายุ 10 ปี เจ็บคอเวลากลืนน้ำลายมา 3 วัน มีไข้ ไม่ไอ ไม่มีน้ำมูก ไม่คัดจมูก ปฏิเสธการแพ้ยาหรือโรคประจำตัว ปฏิเสธการเข้ารับการรักษาตัวในโรงพยาบาลใน 6 เดือนที่ผ่านมา
จากอาการดังกล่าวผู้ป่วยเป็นอะไร</t>
        </is>
      </c>
      <c r="D30" t="inlineStr">
        <is>
          <t>Bronchitis</t>
        </is>
      </c>
      <c r="E30" t="inlineStr">
        <is>
          <t>Flu</t>
        </is>
      </c>
      <c r="F30" t="inlineStr">
        <is>
          <t>Pharyngitis</t>
        </is>
      </c>
      <c r="G30" t="inlineStr">
        <is>
          <t>Asthma</t>
        </is>
      </c>
      <c r="H30" t="inlineStr">
        <is>
          <t>Croup</t>
        </is>
      </c>
      <c r="I30" t="n">
        <v>3</v>
      </c>
      <c r="J30" t="inlineStr">
        <is>
          <t>✅ คำตอบที่ถูกต้อง: ข้อ ค. Pharyngitis
🎯 ทำไมข้อนี้ถึงถูก: อาการเจ็บคอเวลากลืนน้ำลาย (sore throat, odynophagia) มีไข้ โดยไม่มีอาการไอ ไม่มีน้ำมูก เป็นลักษณะทางคลินิกจำเพาะของโรคคอหอยอักเสบเฉียบพลัน (Acute pharyngitis) ซึ่งการประเมินตาม Centor score ได้คะแนนสูง บ่งชี้ถึงการติดเชื้อแบคทีเรียกลุ่ม Group A Streptococcus (GAS)
🔍 ข้ออื่นผิดเพราะอะไร:
ข้อ ก. Bronchitis: หลอดลมอักเสบมีอาการเด่นคือ ไอมีเสมหะเป็นอาการหลัก
ข้อ ข. Flu: ไข้หวัดใหญ่มีอาการไข้สูง ปวดเมื่อยตามตัวรุนแรง (myalgia) ไอแห้งๆ และมีอาการทางระบบทางเดินหายใจหลายระบบพร้อมกัน
ข้อ ง. Asthma: โรคหืดมีอาการหายใจมีเสียงหวีด (wheezing) หอบเหนื่อย หายใจลำบาก แน่นหน้าอก
ข้อ จ. Croup: ภาวะกล่องเสียงและหลอดลมอักเสบในเด็ก มีอาการเด่นคือ ไอเสียงก้องคล้ายเสียงสุนัขเห่า (barking cough) และเสียงหายใจเข้าฮืด (stridor)</t>
        </is>
      </c>
      <c r="L30" t="inlineStr">
        <is>
          <t>Upper Respiratory Tract Infections</t>
        </is>
      </c>
      <c r="M30" t="inlineStr">
        <is>
          <t>Clinic</t>
        </is>
      </c>
      <c r="N30" t="inlineStr">
        <is>
          <t>ข้อ 103 ข้อสอบย้อนหลังปี 2556 Pharma Plus เล่มม่วง 2</t>
        </is>
      </c>
      <c r="O30" t="inlineStr">
        <is>
          <t>ข้อสอบเก่า</t>
        </is>
      </c>
    </row>
    <row r="31" ht="13.2" customHeight="1" s="49">
      <c r="A31" s="45" t="inlineStr">
        <is>
          <t>Clinic</t>
        </is>
      </c>
      <c r="B31" s="45" t="inlineStr">
        <is>
          <t>Conjunctivitis &amp; Eye Surface Disorders</t>
        </is>
      </c>
      <c r="C31" s="45" t="inlineStr">
        <is>
          <t>Differential diagnosis of red eye and allergic conjunctivitis</t>
        </is>
      </c>
      <c r="D31" s="45" t="inlineStr">
        <is>
          <t>[สถานการณ์ที่ 2] ผู้ป่วยหญิงไทย อายุ 21 ปี มาร้านขายยาด้วยอาการตาแดง มีน้ำตาไหล ไม่มีขี้ตา ไม่เคยเป็นมาก่อน จากการซักประวัติเพิ่มเติมพบว่า คนในบ้านมีอาการดังกล่าวด้วย
คำถาม: อาการของผู้ป่วยรายนี้ เข้ากันได้กับภาวะใด</t>
        </is>
      </c>
      <c r="E31" s="45" t="inlineStr">
        <is>
          <t>Bacterial conjunctivitis</t>
        </is>
      </c>
      <c r="F31" s="45" t="inlineStr">
        <is>
          <t>Viral conjunctivitis</t>
        </is>
      </c>
      <c r="G31" s="45" t="inlineStr">
        <is>
          <t>Allergic conjunctivitis</t>
        </is>
      </c>
      <c r="H31" s="45" t="inlineStr">
        <is>
          <t>Stye</t>
        </is>
      </c>
      <c r="I31" s="45" t="inlineStr">
        <is>
          <t>Cataract</t>
        </is>
      </c>
      <c r="J31" s="57" t="inlineStr">
        <is>
          <t>ค</t>
        </is>
      </c>
      <c r="K31" s="45" t="inlineStr">
        <is>
          <t xml:space="preserve">✅ คำตอบที่ถูกต้อง: ข้อ ค. Allergic conjunctivitis
🎯 ทำไมข้อนี้ถึงถูก: 
🔍 ข้ออื่นผิดเพราะอะไร:
</t>
        </is>
      </c>
      <c r="L31" s="57" t="inlineStr">
        <is>
          <t>ข้อสอบเก่า</t>
        </is>
      </c>
      <c r="M31" s="45" t="inlineStr">
        <is>
          <t>[SOURCE: Pharma Plus เล่มม่วง 2 - ข้อสอบย้อนหลังปี 2557 วันที่ 2 ข้อ 11]</t>
        </is>
      </c>
    </row>
    <row r="32" ht="13.2" customHeight="1" s="49">
      <c r="A32" s="45" t="inlineStr">
        <is>
          <t>Clinic</t>
        </is>
      </c>
      <c r="B32" s="45" t="inlineStr">
        <is>
          <t>Ophthalmic Formulations &amp; Administration Technique</t>
        </is>
      </c>
      <c r="C32" s="45" t="inlineStr">
        <is>
          <t>Correct technique for eye drops administration and nasolacrimal occlusion</t>
        </is>
      </c>
      <c r="D32" s="45" t="inlineStr">
        <is>
          <t>[สถานการณ์ที่ 2] ผู้ป่วยหญิงไทย อายุ 21 ปี มาร้านขายยาด้วยอาการตาแดง มีน้ำตาไหล ไม่มีขี้ตา ไม่เคยเป็นมาก่อน จากการซักประวัติเพิ่มเติมพบว่า คนในบ้านมีอาการดังกล่าวด้วย
คำถาม: แพทย์สั่งจ่ายยา chloramphenicol eye drop ควรให้คำแนะนำในการหยอดตาอย่างไร</t>
        </is>
      </c>
      <c r="E32" s="45" t="inlineStr">
        <is>
          <t>ล้างมือให้สะอาด เปิดฝาครอบขวดยาออกโดยคว่ำฝาลงกับพื้น</t>
        </is>
      </c>
      <c r="F32" s="45" t="inlineStr">
        <is>
          <t>นั่ง หรือเงยหน้าขึ้น ค่อยๆ ใช้มืออีกข้างหนึ่งเปลือกตาบน และเหลือบตาขึ้นด้านบน</t>
        </is>
      </c>
      <c r="G32" s="45" t="inlineStr">
        <is>
          <t>หยอดยา 1 หยด ระวังอย่าให้ปลายหลอดสัมผัสกับขนตา มือ หรือสิ่งใด ๆ แล้วกระพริบตาถี่ ๆเพื่อทำให้ตัวยากระจายตัวดวงตา ปิดฝาขวดให้สนิท</t>
        </is>
      </c>
      <c r="H32" s="45" t="inlineStr">
        <is>
          <t>การกดหัวตาเบาๆ อาจช่วยลดอาการรู้สึกขมคอได้</t>
        </is>
      </c>
      <c r="I32" s="45" t="inlineStr">
        <is>
          <t>หลังเปิดใช้แล้ว ให้เก็บไว้ในตู้เย็นได้ไม่เกิน 3 เดือน</t>
        </is>
      </c>
      <c r="J32" s="57" t="inlineStr">
        <is>
          <t>ง</t>
        </is>
      </c>
      <c r="K32" s="45" t="inlineStr">
        <is>
          <t xml:space="preserve">✅ คำตอบที่ถูกต้อง: ข้อ ง. การกดหัวตาเบาๆ อาจช่วยลดอาการรู้สึกขมคอได้
🎯 ทำไมข้อนี้ถึงถูก: 
🔍 ข้ออื่นผิดเพราะอะไร:
</t>
        </is>
      </c>
      <c r="L32" s="57" t="inlineStr">
        <is>
          <t>ข้อสอบเก่า</t>
        </is>
      </c>
      <c r="M32" s="45" t="inlineStr">
        <is>
          <t>[SOURCE: Pharma Plus เล่มม่วง 2 - ข้อสอบย้อนหลังปี 2557 วันที่ 2 ข้อ 12]</t>
        </is>
      </c>
    </row>
    <row r="33" ht="13.2" customHeight="1" s="49">
      <c r="A33" s="45" t="inlineStr">
        <is>
          <t>Clinic</t>
        </is>
      </c>
      <c r="B33" s="45" t="inlineStr">
        <is>
          <t>Keratitis &amp; Contact Lens Complications</t>
        </is>
      </c>
      <c r="C33" s="45" t="inlineStr">
        <is>
          <t>Pseudomonas aeruginosa as primary pathogen in contact lens-induced keratitis</t>
        </is>
      </c>
      <c r="D33" s="45" t="inlineStr">
        <is>
          <t>[สถานการณ์ที่ 2] ผู้ป่วยหญิงไทย อายุ 21 ปี มาร้านขายยาด้วยอาการตาแดง มีน้ำตาไหล ไม่มีขี้ตา ไม่เคยเป็นมาก่อน จากการซักประวัติเพิ่มเติมพบว่า คนในบ้านมีอาการดังกล่าวด้วย
ต่อมา ผู้ป่วยรายนี้ใส่ contact lens และมีการติดเชื้อบริเวณดวงตา แพทย์สงสัยว่าการติดเชื้อเกิดจากการสวมใส่ contact lens
คำถาม: เชื้อก่อโรคใดเป็นสาเหตุให้เกิดการติดเชื้อบริเวณดวงตา อันเนื่องมาจากการใช้ contact lens</t>
        </is>
      </c>
      <c r="E33" s="45" t="inlineStr">
        <is>
          <t>Staphylococcus aureus</t>
        </is>
      </c>
      <c r="F33" s="45" t="inlineStr">
        <is>
          <t>Pseudomonas aeruginosa</t>
        </is>
      </c>
      <c r="G33" s="45" t="inlineStr">
        <is>
          <t>Esherichai coli</t>
        </is>
      </c>
      <c r="H33" s="45" t="inlineStr">
        <is>
          <t>Krebseilla pneumoniae</t>
        </is>
      </c>
      <c r="I33" s="45" t="inlineStr">
        <is>
          <t>Haemophilus influenza</t>
        </is>
      </c>
      <c r="J33" s="57" t="inlineStr">
        <is>
          <t>ข</t>
        </is>
      </c>
      <c r="K33" s="45" t="inlineStr">
        <is>
          <t xml:space="preserve">✅ คำตอบที่ถูกต้อง: ข้อ ข. Pseudomonas aeruginosa
🎯 ทำไมข้อนี้ถึงถูก: 
🔍 ข้ออื่นผิดเพราะอะไร:
</t>
        </is>
      </c>
      <c r="L33" s="57" t="inlineStr">
        <is>
          <t>ข้อสอบเก่า</t>
        </is>
      </c>
      <c r="M33" s="45" t="inlineStr">
        <is>
          <t>[SOURCE: Pharma Plus เล่มม่วง 2 - ข้อสอบย้อนหลังปี 2557 วันที่ 2 ข้อ 15]</t>
        </is>
      </c>
    </row>
    <row r="34" ht="13.2" customHeight="1" s="49">
      <c r="A34" s="45" t="inlineStr">
        <is>
          <t>Clinic</t>
        </is>
      </c>
      <c r="B34" s="45" t="inlineStr">
        <is>
          <t>Keratitis &amp; Ophthalmic Anti-infectives</t>
        </is>
      </c>
      <c r="C34" s="45" t="inlineStr">
        <is>
          <t>Antipseudomonal topical fluoroquinolones for contact lens-related corneal ulcer</t>
        </is>
      </c>
      <c r="D34" s="45" t="inlineStr">
        <is>
          <t>[สถานการณ์ที่ 2] ผู้ป่วยหญิงไทย อายุ 21 ปี มาร้านขายยาด้วยอาการตาแดง มีน้ำตาไหล ไม่มีขี้ตา ไม่เคยเป็นมาก่อน จากการซักประวัติเพิ่มเติมพบว่า คนในบ้านมีอาการดังกล่าวด้วย
ต่อมา ผู้ป่วยรายนี้ใส่ contact lens และมีการติดเชื้อบริเวณดวงตา แพทย์สงสัยว่าการติดเชื้อเกิดจากการสวมใส่ contact lens
คำถาม: จากข้อ 15. ควรรักษาด้วยยาในข้อใด</t>
        </is>
      </c>
      <c r="E34" s="45" t="inlineStr">
        <is>
          <t>Ciprofloxacin 0.3% ophthalmic solution</t>
        </is>
      </c>
      <c r="F34" s="45" t="inlineStr">
        <is>
          <t>Chloramphenicol 0.5% ophthalmic solution</t>
        </is>
      </c>
      <c r="G34" s="45" t="inlineStr">
        <is>
          <t>Dexamethasone 0.1% ophthalmic solution</t>
        </is>
      </c>
      <c r="H34" s="45" t="inlineStr">
        <is>
          <t>Tetracaine 0.5% ophthalmic solution</t>
        </is>
      </c>
      <c r="I34" s="45" t="inlineStr">
        <is>
          <t>Naphazoline 0.05% ophthalmic solution</t>
        </is>
      </c>
      <c r="J34" s="57" t="inlineStr">
        <is>
          <t>ก</t>
        </is>
      </c>
      <c r="K34" s="45" t="inlineStr">
        <is>
          <t xml:space="preserve">✅ คำตอบที่ถูกต้อง: ข้อ ก. Ciprofloxacin 0.3% ophthalmic solution
🎯 ทำไมข้อนี้ถึงถูก: 
🔍 ข้ออื่นผิดเพราะอะไร:
</t>
        </is>
      </c>
      <c r="L34" s="57" t="inlineStr">
        <is>
          <t>ข้อสอบเก่า</t>
        </is>
      </c>
      <c r="M34" s="45" t="inlineStr">
        <is>
          <t>[SOURCE: Pharma Plus เล่มม่วง 2 - ข้อสอบย้อนหลังปี 2557 วันที่ 2 ข้อ 16] [RECONSTRUCTED: ปรับแต่งและเติมเต็มบริบทโจทย์เพื่อความสมบูรณ์]</t>
        </is>
      </c>
    </row>
    <row r="35" ht="24" customHeight="1" s="49">
      <c r="A35" s="62" t="n">
        <v>29</v>
      </c>
      <c r="B35" s="62" t="inlineStr">
        <is>
          <t>ข้อสอบเก่า</t>
        </is>
      </c>
      <c r="C35" s="62" t="inlineStr">
        <is>
          <t>2558</t>
        </is>
      </c>
      <c r="D35" s="62" t="inlineStr">
        <is>
          <t>Clinic</t>
        </is>
      </c>
      <c r="E35" s="78" t="inlineStr">
        <is>
          <t>Ophthalmic Infections &amp; Inflammations</t>
        </is>
      </c>
      <c r="F35" s="78" t="inlineStr">
        <is>
          <t>Clinical diagnosis of hordeolum vs other eye conditions</t>
        </is>
      </c>
      <c r="G35" s="78"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ผู้ป่วยเป็นอะไร</t>
        </is>
      </c>
      <c r="H35" s="78" t="inlineStr">
        <is>
          <t>External hordeolum</t>
        </is>
      </c>
      <c r="I35" s="78" t="inlineStr">
        <is>
          <t>Blepharitis</t>
        </is>
      </c>
      <c r="J35" s="78" t="inlineStr">
        <is>
          <t>Bacterial conjunctivitis</t>
        </is>
      </c>
      <c r="K35" s="78" t="inlineStr">
        <is>
          <t>Virus conjunctivitis</t>
        </is>
      </c>
      <c r="L35" s="78" t="inlineStr">
        <is>
          <t>Pterygium</t>
        </is>
      </c>
      <c r="M35" s="62" t="inlineStr">
        <is>
          <t>ก</t>
        </is>
      </c>
      <c r="N35" s="78" t="inlineStr">
        <is>
          <t xml:space="preserve">✅ คำตอบที่ถูกต้อง: ข้อ ก. External hordeolum
🎯 ทำไมข้อนี้ถึงถูก:
🔍 ข้ออื่นผิดเพราะอะไร:
</t>
        </is>
      </c>
      <c r="O35" s="78" t="inlineStr">
        <is>
          <t>[SOURCE: Pharma Plus เล่มม่วง 2 - ข้อสอบย้อนหลังปี 2558 วันที่ 1 ข้อ 55]</t>
        </is>
      </c>
    </row>
    <row r="36" ht="24" customHeight="1" s="49">
      <c r="A36" s="62" t="n">
        <v>30</v>
      </c>
      <c r="B36" s="62" t="inlineStr">
        <is>
          <t>ข้อสอบเก่า</t>
        </is>
      </c>
      <c r="C36" s="62" t="inlineStr">
        <is>
          <t>2558</t>
        </is>
      </c>
      <c r="D36" s="62" t="inlineStr">
        <is>
          <t>Clinic</t>
        </is>
      </c>
      <c r="E36" s="78" t="inlineStr">
        <is>
          <t>Ophthalmic Infections &amp; Inflammations</t>
        </is>
      </c>
      <c r="F36" s="78" t="inlineStr">
        <is>
          <t>Etiology of hordeolum (Staphylococcus aureus)</t>
        </is>
      </c>
      <c r="G36" s="78"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สาเหตุเกิดจากอะไร</t>
        </is>
      </c>
      <c r="H36" s="78" t="inlineStr">
        <is>
          <t>ใช้สายตานาน ๆ</t>
        </is>
      </c>
      <c r="I36" s="78" t="inlineStr">
        <is>
          <t>เชื้อ Staph. aureus</t>
        </is>
      </c>
      <c r="J36" s="78" t="inlineStr">
        <is>
          <t>ต่อมไขมันที่ตาอุดตัน</t>
        </is>
      </c>
      <c r="K36" s="78" t="inlineStr">
        <is>
          <t>ขนตาทิ่มเข้าดวงตา</t>
        </is>
      </c>
      <c r="L36" s="78" t="inlineStr">
        <is>
          <t>เกิดจากการอักเสบของต่อมไขมันที่ตา</t>
        </is>
      </c>
      <c r="M36" s="62" t="inlineStr">
        <is>
          <t>ข</t>
        </is>
      </c>
      <c r="N36" s="78" t="inlineStr">
        <is>
          <t xml:space="preserve">✅ คำตอบที่ถูกต้อง: ข้อ ข. เชื้อ Staph. aureus
🎯 ทำไมข้อนี้ถึงถูก:
🔍 ข้ออื่นผิดเพราะอะไร:
</t>
        </is>
      </c>
      <c r="O36" s="78" t="inlineStr">
        <is>
          <t>[SOURCE: Pharma Plus เล่มม่วง 2 - ข้อสอบย้อนหลังปี 2558 วันที่ 1 ข้อ 56]</t>
        </is>
      </c>
    </row>
    <row r="37" ht="24" customHeight="1" s="49">
      <c r="A37" s="62" t="n">
        <v>31</v>
      </c>
      <c r="B37" s="62" t="inlineStr">
        <is>
          <t>ข้อสอบเก่า</t>
        </is>
      </c>
      <c r="C37" s="62" t="inlineStr">
        <is>
          <t>2558</t>
        </is>
      </c>
      <c r="D37" s="62" t="inlineStr">
        <is>
          <t>Clinic</t>
        </is>
      </c>
      <c r="E37" s="78" t="inlineStr">
        <is>
          <t>Ophthalmic Infections &amp; Inflammations</t>
        </is>
      </c>
      <c r="F37" s="78" t="inlineStr">
        <is>
          <t>Pharmacotherapy of external hordeolum</t>
        </is>
      </c>
      <c r="G37" s="78"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ควรได้รับการรักษาอย่างไร</t>
        </is>
      </c>
      <c r="H37" s="78" t="inlineStr">
        <is>
          <t>Antazoline/tetryzoline</t>
        </is>
      </c>
      <c r="I37" s="78" t="inlineStr">
        <is>
          <t>Artificial tear</t>
        </is>
      </c>
      <c r="J37" s="78" t="inlineStr">
        <is>
          <t>Oxytetracycline/Polymyxin B</t>
        </is>
      </c>
      <c r="K37" s="78" t="inlineStr">
        <is>
          <t>Acyclovir</t>
        </is>
      </c>
      <c r="L37" s="78" t="inlineStr">
        <is>
          <t>Dexamethasone</t>
        </is>
      </c>
      <c r="M37" s="62" t="inlineStr">
        <is>
          <t>ค</t>
        </is>
      </c>
      <c r="N37" s="78" t="inlineStr">
        <is>
          <t xml:space="preserve">✅ คำตอบที่ถูกต้อง: ข้อ ค. Oxytetracycline/Polymyxin B
🎯 ทำไมข้อนี้ถึงถูก:
🔍 ข้ออื่นผิดเพราะอะไร:
</t>
        </is>
      </c>
      <c r="O37" s="78" t="inlineStr">
        <is>
          <t>[SOURCE: Pharma Plus เล่มม่วง 2 - ข้อสอบย้อนหลังปี 2558 วันที่ 1 ข้อ 57]</t>
        </is>
      </c>
    </row>
    <row r="38" ht="28" customHeight="1" s="49">
      <c r="A38" s="62" t="n">
        <v>32</v>
      </c>
      <c r="B38" s="78" t="inlineStr">
        <is>
          <t>[กรณีศึกษา]
ผู้ป่วยมีอาการหนังตาบวม มีตุ่มคล้ายสิวบริเวณเปลือกตา กดเจ็บ มีขี้ตาเหลืองเขียว ไม่มีไข้
คำถาม: คำแนะนำใดเหมาะสมที่สุดในผู้ป่วยรายนี้</t>
        </is>
      </c>
      <c r="C38" s="78" t="inlineStr"/>
      <c r="D38" s="78" t="inlineStr">
        <is>
          <t>ประคบอุ่นบ่อยๆ</t>
        </is>
      </c>
      <c r="E38" s="78" t="inlineStr">
        <is>
          <t>ล้างตาด้วยน้ำยาล้างตา</t>
        </is>
      </c>
      <c r="F38" s="78" t="inlineStr">
        <is>
          <t>ออกกำลังกายอย่างสม่ำเสมอ</t>
        </is>
      </c>
      <c r="G38" s="78" t="inlineStr">
        <is>
          <t>รับประทานอาหารที่มีวิตามินเอ</t>
        </is>
      </c>
      <c r="H38" s="78" t="inlineStr">
        <is>
          <t>กระพริบตาบ่อยๆ เพื่อป้องกันไม่ให้ขี้ตาติด</t>
        </is>
      </c>
      <c r="I38" s="62" t="inlineStr">
        <is>
          <t>1</t>
        </is>
      </c>
      <c r="J38" s="78" t="inlineStr">
        <is>
          <t>✅ คำตอบที่ถูกต้อง: ข้อ ก. ประคบอุ่นบ่อยๆ
🎯 ทำไมข้อนี้ถึงถูก:
อาการหนังตาบวม มีตุ่มคล้ายสิว กดเจ็บ เข้าได้กับตากุ้งยิง (hordeolum) ซึ่งเกิดจากการอุดตันและการติดเชื้อของต่อมไขมันที่เปลือกตา การประคบอุ่น (warm compress) บ่อยๆ วันละ 3-4 ครั้ง ครั้งละ 10-15 นาที เป็นการรักษาเบื้องต้นที่สำคัญที่สุดเพื่อช่วยเปิดรูเปิดของต่อมและระบายหนอง
🔍 ข้ออื่นผิดเพราะอะไร:
• • ข้อ ข.: การล้างตาด้วยน้ำยาล้างตาบ่อยๆ อาจชะล้าง tear film ตามธรรมชาติและทำให้ระคายเคืองตามากขึ้น ไม่ได้ช่วยรักษาการติดเชื้อที่ต่อมไขมันเปลือกตา
• ข้อ ค.: การออกกำลังกายเป็นการส่งเสริมสุขภาพทั่วไป แต่ไม่ได้ช่วยรักษา hordeolum เฉียบพลัน
• ข้อ ง.: วิตามินเอช่วยบำรุงสายตาและเยื่อบุตาแห้ง แต่ไม่ได้ช่วยระบายหนองหรือลดการอักเสบของ hordeolum
• ข้อ จ.: การกระพริบตาบ่อยๆ ไม่สามารถป้องกันหรือลดขี้ตาติดได้ และการขยี้ตาอาจทำให้เชื้อแพร่กระจาย</t>
        </is>
      </c>
      <c r="K38" s="78" t="inlineStr">
        <is>
          <t>Ophthalmic disorders</t>
        </is>
      </c>
      <c r="L38" s="78" t="inlineStr">
        <is>
          <t>Management of acute hordeolum (stye)</t>
        </is>
      </c>
      <c r="M38" s="62" t="inlineStr">
        <is>
          <t>ปานกลาง</t>
        </is>
      </c>
      <c r="N38" s="62" t="inlineStr">
        <is>
          <t>ข้อสอบเก่า</t>
        </is>
      </c>
      <c r="O38" s="78" t="inlineStr">
        <is>
          <t>[SOURCE: Pharma Plus เล่มม่วง 2 - ข้อสอบย้อนหลัง PLE-CC1 ปี 2565 ข้อ 25]</t>
        </is>
      </c>
      <c r="P38" s="62" t="n">
        <v>2565</v>
      </c>
    </row>
    <row r="39" ht="28" customHeight="1" s="49">
      <c r="A39" s="62" t="n">
        <v>33</v>
      </c>
      <c r="B39" s="78" t="inlineStr">
        <is>
          <t>ฉลากเสริมระบุเตือนถึงอาการไม่พึงประสงค์ ได้แก่ salivation, urinary incontinence, tremor, sweating ตรงกับยาใด</t>
        </is>
      </c>
      <c r="C39" s="78" t="inlineStr"/>
      <c r="D39" s="78" t="inlineStr">
        <is>
          <t>Timolol</t>
        </is>
      </c>
      <c r="E39" s="78" t="inlineStr">
        <is>
          <t>Mannitol</t>
        </is>
      </c>
      <c r="F39" s="78" t="inlineStr">
        <is>
          <t>Pilocarpine</t>
        </is>
      </c>
      <c r="G39" s="78" t="inlineStr">
        <is>
          <t>Latanoprost</t>
        </is>
      </c>
      <c r="H39" s="78" t="inlineStr">
        <is>
          <t>Carbonic anhydrase inhibitor</t>
        </is>
      </c>
      <c r="I39" s="62" t="inlineStr">
        <is>
          <t>3</t>
        </is>
      </c>
      <c r="J39" s="78" t="inlineStr">
        <is>
          <t>✅ คำตอบที่ถูกต้อง: ข้อ ค. Pilocarpine
🎯 ทำไมข้อนี้ถึงถูก:
Pilocarpine เป็นยาหยอดตากลุ่ม Cholinergic agonist (parasympathomimetic) หากถูกดูดซึมเข้าสู่กระแสเลือดจะกระตุ้น muscarinic receptors ทั่วร่างกาย เกิดกลุ่มอาการ SLUDGE เช่น salivation, lacrimation, urination, sweating
🔍 ข้ออื่นผิดเพราะอะไร:
• ข้อ ก.: Timolol เป็น beta-blocker ผลข้างเคียงทางระบบคือ bradycardia, bronchospasm, hypotension
• ข้อ ข.: Mannitol เป็น osmotic diuretic ผลข้างเคียงหลักคือ dehydration, electrolyte imbalance, volume overload
• ข้อ ง.: Latanoprost เป็น prostaglandin analog ผลข้างเคียงเด่นคือ ม่านตาสีคล้ำขึ้น ขนตายาวหนาขึ้น และการระคายเคืองตา
• ข้อ จ.: Carbonic anhydrase inhibitor (เช่น dorzolamide, acetazolamide) ทำให้เกิด metabolic acidosis, ชาปลายมือปลายเท้า (paresthesia)</t>
        </is>
      </c>
      <c r="K39" s="78" t="inlineStr">
        <is>
          <t>Glaucoma Medications</t>
        </is>
      </c>
      <c r="L39" s="78" t="inlineStr">
        <is>
          <t>Cholinergic / Parasympathomimetic Adverse Effects of Pilocarpine</t>
        </is>
      </c>
      <c r="M39" s="62" t="inlineStr">
        <is>
          <t>ปานกลาง</t>
        </is>
      </c>
      <c r="N39" s="62" t="inlineStr">
        <is>
          <t>ข้อสอบเก่า</t>
        </is>
      </c>
      <c r="O39" s="78" t="inlineStr">
        <is>
          <t>[SOURCE: Pharma Plus เล่มม่วง 2 - ข้อสอบย้อนหลัง PLE-CC1 ปี 2565 ข้อ 85]</t>
        </is>
      </c>
      <c r="P39" s="62" t="n">
        <v>2565</v>
      </c>
    </row>
    <row r="40" ht="13.2" customHeight="1" s="49"/>
    <row r="41" ht="13.2" customHeight="1" s="49"/>
    <row r="42" ht="13.2" customHeight="1" s="49"/>
    <row r="43" ht="13.2" customHeight="1" s="49"/>
    <row r="44" ht="13.2" customHeight="1" s="49"/>
    <row r="45" ht="13.2" customHeight="1" s="49"/>
    <row r="46" ht="13.2" customHeight="1" s="49"/>
    <row r="47" ht="13.2" customHeight="1" s="49"/>
    <row r="48" ht="13.2" customHeight="1" s="49"/>
    <row r="49" ht="13.2" customHeight="1" s="49"/>
    <row r="50" ht="13.2" customHeight="1" s="49"/>
    <row r="51" ht="13.2" customHeight="1" s="49"/>
    <row r="52" ht="13.2" customHeight="1" s="49"/>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R8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t="inlineStr">
        <is>
          <t>1</t>
        </is>
      </c>
      <c r="B3"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มาพบแพทย์ได้รับการวินิจฉัยว่าเป็น non-small lung cancer IIIA เป็น myasthenia
แพทย์พิจารณาสั่งจ่ายยา
Cisplatin 50 mg/m2 1, 8
Vinblastine 6 mg/m2 1, 8, 15, 21
(1 cycle เท่ากับ 28 วัน ให้ 4 cycles)
ในแต่ละวันชายคนนี้จะได้รับยาทั้ง 2 ตัว อย่างละเท่าใด</t>
        </is>
      </c>
      <c r="C3" t="inlineStr">
        <is>
          <t>[NONE]</t>
        </is>
      </c>
      <c r="D3" t="inlineStr">
        <is>
          <t>Cisplatin 50 mg และ vinblastine 6 mg</t>
        </is>
      </c>
      <c r="E3" t="inlineStr">
        <is>
          <t>Cisplatin 100 mg และ vinblastine 12 mg</t>
        </is>
      </c>
      <c r="F3" t="inlineStr">
        <is>
          <t>Cisplatin 125 mg และ vinblastine 18 mg</t>
        </is>
      </c>
      <c r="G3" t="inlineStr">
        <is>
          <t>Cisplatin 150 mg และ vinblastine 24 mg</t>
        </is>
      </c>
      <c r="H3" t="inlineStr">
        <is>
          <t>Cisplatin 175 mg และ vinblastine 48 mg</t>
        </is>
      </c>
      <c r="I3" t="inlineStr">
        <is>
          <t>2</t>
        </is>
      </c>
      <c r="J3" t="inlineStr">
        <is>
          <t>✅ คำตอบที่ถูกต้อง: ข้อ ข. Cisplatin 100 mg และ vinblastine 12 mg
🎯 ทำไมข้อนี้ถึงถูก: คำนวณ Body Surface Area (BSA) ตามสูตร Mosteller: BSA = sqrt([ส่วนสูง cm x น้ำหนัก kg] / 3600) = sqrt([180 x 80] / 3600) = sqrt(14400 / 3600) = sqrt(4) = 2.0 m^2 ดังนั้น ในแต่ละวันที่ได้รับยา Cisplatin ขนาด 50 mg/m^2 ผู้ป่วยจะได้รับ 50 x 2.0 = 100 mg และ Vinblastine ขนาด 6 mg/m^2 ผู้ป่วยจะได้รับ 6 x 2.0 = 12 mg
🔍 ข้ออื่นผิดเพราะอะไร:
• ข้อ ก.: Cisplatin 50 mg และ vinblastine 6 mg เป็นขนาดยาต่อ 1 ตารางเมตร ยังไม่ได้คูณกับ BSA ของผู้ป่วย (2.0 m^2)
• ข้อ ค.: Cisplatin 120 mg และ vinblastine 18 mg เป็นการคำนวณที่ใช้ BSA เกินจริง (3.0 m^2) หรือขนาดยาผิดพลาด
• ข้อ ง.: Cisplatin 150 mg และ vinblastine 24 mg คิดจาก BSA 3.0-4.0 m^2 ซึ่งสูงเกินความเป็นจริงมาก
• ข้อ จ.: Cisplatin 175 mg และ vinblastine 48 mg เกินขนาดการรักษาและก่อให้เกิดพิษร้ายแรง</t>
        </is>
      </c>
      <c r="K3" t="inlineStr">
        <is>
          <t>[NONE]</t>
        </is>
      </c>
      <c r="L3" t="inlineStr">
        <is>
          <t>Chemotherapy Dosing &amp; Regimens</t>
        </is>
      </c>
      <c r="M3" t="inlineStr">
        <is>
          <t>Clinic</t>
        </is>
      </c>
      <c r="N3" t="inlineStr">
        <is>
          <t>Case ID: CASE_P2_ONCO_C01 (สถานการณ์ที่ 1)</t>
        </is>
      </c>
    </row>
    <row r="4" ht="13.2" customHeight="1" s="49">
      <c r="A4" t="inlineStr">
        <is>
          <t>2</t>
        </is>
      </c>
      <c r="B4"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มาพบแพทย์ได้รับการวินิจฉัยว่าเป็น non-small lung cancer IIIA เป็น myasthenia
แพทย์พิจารณาสั่งจ่ายยา
Cisplatin 50 mg/m2 1, 8
Vinblastine 6 mg/m2 1, 8, 15, 21
(1 cycle เท่ากับ 28 วัน ให้ 4 cycles)
ข้อใดคือกลไกการออกฤทธิ์ของยา cisplatin</t>
        </is>
      </c>
      <c r="C4" t="inlineStr">
        <is>
          <t>[NONE]</t>
        </is>
      </c>
      <c r="D4" t="inlineStr">
        <is>
          <t>ยับยั้งการสร้าง mitotic spindle</t>
        </is>
      </c>
      <c r="E4" t="inlineStr">
        <is>
          <t>ยับยั้งเอนไซม์ topoisomerase II</t>
        </is>
      </c>
      <c r="F4" t="inlineStr">
        <is>
          <t>แทนที่ลำดับเบสบน DNA หรือ RNA</t>
        </is>
      </c>
      <c r="G4" t="inlineStr">
        <is>
          <t>เข้าแทรกบนสาย double strand DNA</t>
        </is>
      </c>
      <c r="H4" t="inlineStr">
        <is>
          <t>เป็นอนุมูลอิสระรบกวน DNA</t>
        </is>
      </c>
      <c r="I4" t="inlineStr">
        <is>
          <t>2</t>
        </is>
      </c>
      <c r="J4" t="inlineStr">
        <is>
          <t>✅ คำตอบที่ถูกต้อง: ข้อ ข. ยับยั้งเอนไซม์ topoisomerase II
🎯 ทำไมข้อนี้ถึงถูก: ตามเฉลยทางการของคู่มือเล่มม่วงระบุข้อ ข (ในแง่การยับยั้งเอนไซม์และรบกวนโครงสร้าง DNA) โดยกลไกหลักแท้จริงคือการจับกับ DNA เกิด interstrand/intrastrand cross-links ยับยั้ง DNA replication และ transcription
🔍 ข้ออื่นผิดเพราะอะไร:
• ข้อ ก.: การยับยั้งการสร้าง mitotic spindle เป็นกลไกหลักของกลุ่ม Vinca alkaloids (เช่น vinblastine, vincristine) ไม่ใช่ cisplatin
• ข้อ ค.: การแทนที่ลำดับเบสบน DNA/RNA เป็นกลไกของกลุ่ม Antimetabolites (เช่น 5-FU, 6-MP, cytarabine)
• ข้อ ง.: การเข้าแทรกระหว่างเบสบนสาย DNA (intercalation) เป็นกลไกของกลุ่ม Anthracyclines (เช่น doxorubicin)
• ข้อ จ.: การสร้างอนุมูลอิสระ (free radicals) ทำลาย DNA เป็นกลไกเด่นของ Bleomycin และ Doxorubicin</t>
        </is>
      </c>
      <c r="K4" t="inlineStr">
        <is>
          <t>[NONE]</t>
        </is>
      </c>
      <c r="L4" t="inlineStr">
        <is>
          <t>Antineoplastic Agents Pharmacology</t>
        </is>
      </c>
      <c r="M4" t="inlineStr">
        <is>
          <t>Product</t>
        </is>
      </c>
      <c r="N4" t="inlineStr">
        <is>
          <t>Case ID: CASE_P2_ONCO_C01 (สถานการณ์ที่ 1) | [RECONSTRUCTED: ตามคู่มือเล่มม่วงเฉลยข้อ ข แต่ตามเภสัชวิทยามาตรฐาน Cisplatin จัดเป็น Platinum coordination complex ที่ออกฤทธิ์เสมือน Alkylating agent โดยเข้าจับกับ N-7 ของ guanine บน DNA ทำให้เกิด intrastrand และ interstrand DNA cross-linking ขัดขวางการจำลองตัวของ DNA และการทำงานของ topoisomerase]</t>
        </is>
      </c>
    </row>
    <row r="5" ht="13.2" customHeight="1" s="49">
      <c r="A5" t="inlineStr">
        <is>
          <t>3</t>
        </is>
      </c>
      <c r="B5"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มาพบแพทย์ได้รับการวินิจฉัยว่าเป็น non-small lung cancer IIIA เป็น myasthenia
แพทย์พิจารณาสั่งจ่ายยา
Cisplatin 50 mg/m2 1, 8
Vinblastine 6 mg/m2 1, 8, 15, 21
(1 cycle เท่ากับ 28 วัน ให้ 4 cycles)
ยา vinblastine มีกลไกการออกฤทธิ์ อย่างไร</t>
        </is>
      </c>
      <c r="C5" t="inlineStr">
        <is>
          <t>[NONE]</t>
        </is>
      </c>
      <c r="D5" t="inlineStr">
        <is>
          <t>ยับยั้ง RNA หรือ DNA</t>
        </is>
      </c>
      <c r="E5" t="inlineStr">
        <is>
          <t>ยับยั้งการสร้าง mitotic spindle</t>
        </is>
      </c>
      <c r="F5" t="inlineStr">
        <is>
          <t>ทำลายเอนไซม์ topoisomerase II</t>
        </is>
      </c>
      <c r="G5" t="inlineStr">
        <is>
          <t>เป็นอนุมูลอิสระรบกวน DNA</t>
        </is>
      </c>
      <c r="H5" t="inlineStr">
        <is>
          <t>ยับยั้ง dihydrofolate reductase</t>
        </is>
      </c>
      <c r="I5" t="inlineStr">
        <is>
          <t>2</t>
        </is>
      </c>
      <c r="J5" t="inlineStr">
        <is>
          <t>✅ คำตอบที่ถูกต้อง: ข้อ ข. ยับยั้งการสร้าง mitotic spindle
🎯 ทำไมข้อนี้ถึงถูก: Vinblastine จัดเป็นยากลุ่ม Vinca alkaloid ออกฤทธิ์โดยการจับกับ tubulin dimers และยับยั้ง microtubule polymerization ทำให้ไม่สามารถสร้าง mitotic spindle ได้ ส่งผลให้เซลล์หยุดการแบ่งตัวที่ระยะ Metaphase (M phase)
🔍 ข้ออื่นผิดเพราะอะไร:
• ข้อ ก.: Vinblastine ไม่ได้ออกฤทธิ์โดยตรงในการยับยั้งสาย RNA หรือ DNA
• ข้อ ค.: การทำลายหรือยับยั้ง Topoisomerase II เป็นกลไกของ Etoposide และ Anthracyclines
• ข้อ ง.: การสร้างอนุมูลอิสระรบกวน DNA เป็นกลไกของ Bleomycin
• ข้อ จ.: การยับยั้ง Dihydrofolate reductase (DHFR) เป็นกลไกของ Methotrexate</t>
        </is>
      </c>
      <c r="K5" t="inlineStr">
        <is>
          <t>[NONE]</t>
        </is>
      </c>
      <c r="L5" t="inlineStr">
        <is>
          <t>Antineoplastic Agents Pharmacology</t>
        </is>
      </c>
      <c r="M5" t="inlineStr">
        <is>
          <t>Product</t>
        </is>
      </c>
      <c r="N5" t="inlineStr">
        <is>
          <t>Case ID: CASE_P2_ONCO_C01 (สถานการณ์ที่ 1)</t>
        </is>
      </c>
    </row>
    <row r="6" ht="13.2" customHeight="1" s="49">
      <c r="A6" t="inlineStr">
        <is>
          <t>4</t>
        </is>
      </c>
      <c r="B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มาพบแพทย์ได้รับการวินิจฉัยว่าเป็น non-small lung cancer IIIA เป็น myasthenia
แพทย์พิจารณาสั่งจ่ายยา
Cisplatin 50 mg/m2 1, 8
Vinblastine 6 mg/m2 1, 8, 15, 21
(1 cycle เท่ากับ 28 วัน ให้ 4 cycles)
อาการอาเจียนที่เกิดขึ้นจาก cisplatin ป้องกันได้ด้วยวิธีใด</t>
        </is>
      </c>
      <c r="C6" t="inlineStr">
        <is>
          <t>[NONE]</t>
        </is>
      </c>
      <c r="D6" t="inlineStr">
        <is>
          <t>ให้ metoclopramide แบบ IV ครึ่งชั่วโมงก่อนให้ยา cisplatin</t>
        </is>
      </c>
      <c r="E6" t="inlineStr">
        <is>
          <t>ควรฉีด cisplatin แบบ IV push</t>
        </is>
      </c>
      <c r="F6" t="inlineStr">
        <is>
          <t>ให้ diphenhydramine แบบ oral ก่อนให้ cisplatin</t>
        </is>
      </c>
      <c r="G6" t="inlineStr">
        <is>
          <t>ให้ NSS ก่อนให้ cisplatin</t>
        </is>
      </c>
      <c r="H6" t="inlineStr">
        <is>
          <t>ให้ D5W ก่อนให้ cisplatin</t>
        </is>
      </c>
      <c r="I6" t="inlineStr">
        <is>
          <t>1</t>
        </is>
      </c>
      <c r="J6" t="inlineStr">
        <is>
          <t>✅ คำตอบที่ถูกต้อง: ข้อ ก. ให้ metoclopramide แบบ IV ครึ่งชั่วโมงก่อนให้ยา cisplatin
🎯 ทำไมข้อนี้ถึงถูก: ตามเฉลยคู่มือเล่มม่วงคือข้อ ก การให้ยาต้านอาเจียนทางหลอดเลือดดำ (IV antiemetic) ล่วงหน้าก่อนเริ่มให้ยาเคมีบำบัดที่มีความเสี่ยงก่อการอาเจียนสูง เช่น Cisplatin ช่วยป้องกัน acute emesis
🔍 ข้ออื่นผิดเพราะอะไร:
• ข้อ ข.: ห้ามฉีด cisplatin แบบ IV push โดยเด็ดขาด เพราะต้องให้แบบ IV infusion ช้าๆ ร่วมกับ hydration ปริมาตรมากเพื่อป้องกันภาวะไตวายเฉียบพลัน
• ข้อ ค.: Diphenhydramine ชนิดรับประทานตัวเดียวมีประสิทธิภาพไม่เพียงพอในการป้องกันการอาเจียนระดับสูงจาก cisplatin
• ข้อ ง.: การให้ NSS สารน้ำปริมาตรมากก่อนและหลังให้ cisplatin มีวัตถุประสงค์หลักเพื่อป้องกันพิษต่อไต (nephrotoxicity) ไม่ใช่ป้องกันการอาเจียนโดยตรง
• ข้อ จ.: D5W เป็นสารน้ำที่ไม่มีเกลือแร่ ไม่เหมาะในการทำ hydration สำหรับ cisplatin เพราะต้องการ chloride ion เพื่อรักษาเสถียรภาพของ cisplatin และป้องกันพิษต่อไต</t>
        </is>
      </c>
      <c r="K6" t="inlineStr">
        <is>
          <t>[NONE]</t>
        </is>
      </c>
      <c r="L6" t="inlineStr">
        <is>
          <t>Supportive Care in Oncology</t>
        </is>
      </c>
      <c r="M6" t="inlineStr">
        <is>
          <t>Clinic</t>
        </is>
      </c>
      <c r="N6" t="inlineStr">
        <is>
          <t>Case ID: CASE_P2_ONCO_C01 (สถานการณ์ที่ 1) | [RECONSTRUCTED: Cisplatin จัดเป็น Highly Emetogenic Chemotherapy (HEC) มี emetic risk &gt; 90% ตามแนวทางสากล NCCN/ASCO ต้องให้ 5-HT3 antagonist + Dexamethasone + NK1 antagonist ร่วมกับ Pre/Post hydration ด้วย NSS ปริมาตรมากเพื่อป้องกัน nephrotoxicity ตัวเลือกข้อ ก ให้ Metoclopramide เป็นแนวทางป้องกัน CINV ในข้อสอบยุคเก่า]</t>
        </is>
      </c>
    </row>
    <row r="7" ht="13.2" customHeight="1" s="49">
      <c r="A7" t="inlineStr">
        <is>
          <t>5</t>
        </is>
      </c>
      <c r="B7" t="inlineStr">
        <is>
          <t>จากโครงสร้างของยา Gemcitabine เป็นอนุพันธ์ของอะไร
[มีรูปโครงสร้างทางเคมีของ Gemcitabine ประกอบ]</t>
        </is>
      </c>
      <c r="C7" t="inlineStr">
        <is>
          <t>[NONE]</t>
        </is>
      </c>
      <c r="D7" t="inlineStr">
        <is>
          <t>Acyclonucleoside analog</t>
        </is>
      </c>
      <c r="E7" t="inlineStr">
        <is>
          <t>Pyrimidine nucleoside analog</t>
        </is>
      </c>
      <c r="F7" t="inlineStr">
        <is>
          <t>Pyrimidine nucleotide analog</t>
        </is>
      </c>
      <c r="G7" t="inlineStr">
        <is>
          <t>Purine nucleotide analog</t>
        </is>
      </c>
      <c r="H7" t="inlineStr">
        <is>
          <t>Purine nucleoside analog</t>
        </is>
      </c>
      <c r="I7" t="inlineStr">
        <is>
          <t>2</t>
        </is>
      </c>
      <c r="J7" t="inlineStr">
        <is>
          <t>✅ คำตอบที่ถูกต้อง: ข้อ ข. Pyrimidine nucleoside analog
🎯 ทำไมข้อนี้ถึงถูก: Gemcitabine (2',2'-difluoro-2'-deoxycytidine) เป็นสารสังเคราะห์ที่มีโครงสร้างเลียนแบบ cytidine ซึ่งประกอบด้วยเบส pyrimidine (cytosine) เชื่อมกับน้ำตาลดีออกซีไรโบสที่มีอะตอมฟลูออรีน 2 อะตอมที่ตำแหน่ง 2' จึงจัดเป็น Pyrimidine nucleoside analog (ยังไม่มีหมู่นิวคลีโอไทด์ฟอสเฟต)
🔍 ข้ออื่นผิดเพราะอะไร:
• ข้อ ก.: Acyclonucleoside analog คือกลุ่มยาต้านไวรัสที่มีวงน้ำตาลเปิด เช่น Acyclovir
• ข้อ ค.: Pyrimidine nucleotide analog จะต้องมีหมู่ phosphate group เกาะอยู่กับน้ำตาลแล้ว เช่น 5-fluoro-dUMP
• ข้อ ง.: Purine nucleotide analog มีเบสเป็นพิวรีนและมีหมู่ฟอสเฟต
• ข้อ จ.: Purine nucleoside analog มีเบสเป็นพิวรีน เช่น Fludarabine, Cladribine</t>
        </is>
      </c>
      <c r="K7" t="inlineStr">
        <is>
          <t>[NONE]</t>
        </is>
      </c>
      <c r="L7" t="inlineStr">
        <is>
          <t>Medicinal Chemistry</t>
        </is>
      </c>
      <c r="M7" t="inlineStr">
        <is>
          <t>Product</t>
        </is>
      </c>
      <c r="N7" t="inlineStr">
        <is>
          <t>ข้อ 5</t>
        </is>
      </c>
    </row>
    <row r="8" ht="13.2" customHeight="1" s="49">
      <c r="A8" t="inlineStr">
        <is>
          <t>6</t>
        </is>
      </c>
      <c r="B8" t="inlineStr">
        <is>
          <t>จากโครงสร้างของยาข้อ 5 ตัวที่ออกฤทธิ์คือ</t>
        </is>
      </c>
      <c r="C8" t="inlineStr">
        <is>
          <t>[NONE]</t>
        </is>
      </c>
      <c r="D8" t="inlineStr">
        <is>
          <t>Deoxygemcitabine</t>
        </is>
      </c>
      <c r="E8" t="inlineStr">
        <is>
          <t>Gemcitabine monophosphate</t>
        </is>
      </c>
      <c r="F8" t="inlineStr">
        <is>
          <t>Gemcitabine diphosphate</t>
        </is>
      </c>
      <c r="G8" t="inlineStr">
        <is>
          <t>Gemcitabine triphosphate</t>
        </is>
      </c>
      <c r="H8" t="inlineStr">
        <is>
          <t>Gemcitabine tetraphosphate</t>
        </is>
      </c>
      <c r="I8" t="inlineStr">
        <is>
          <t>4</t>
        </is>
      </c>
      <c r="J8" t="inlineStr">
        <is>
          <t>✅ คำตอบที่ถูกต้อง: ข้อ ง. Gemcitabine triphosphate
🎯 ทำไมข้อนี้ถึงถูก: Gemcitabine เป็น prodrug ที่ต้องถูก phosphorylated ภายในเซลล์โดยเอนไซม์ deoxycytidine kinase กลายเป็น gemcitabine monophosphate (dFdCMP) และเปลี่ยนต่อไปจนเป็น Gemcitabine triphosphate (dFdCTP) ซึ่งเป็นรูปที่ออกฤทธิ์ทางชีวภาพหลัก โดยเข้าแข่งขันกับ dCTP ในการสังเคราะห์ DNA และยับยั้ง DNA polymerase
🔍 ข้ออื่นผิดเพราะอะไร:
• ข้อ ก.: Deoxygemcitabine ไม่ใช่รูป active metabolite
• ข้อ ข.: Gemcitabine monophosphate เป็นสารตัวกลางขั้นแรก ยังไม่ใช่รูป active triphosphate ที่เข้าจับกับ DNA
• ข้อ ค.: Gemcitabine diphosphate (dFdCDP) มีบทบาทในการยับยั้งเอนไซม์ ribonucleotide reductase แต่รูปหลักที่แทรกในสาย DNA คือ triphosphate
• ข้อ จ.: ไม่มีรูป Tetraphosphate ในระบบชีวภาพของนิวคลีโอไทด์</t>
        </is>
      </c>
      <c r="K8" t="inlineStr">
        <is>
          <t>[NONE]</t>
        </is>
      </c>
      <c r="L8" t="inlineStr">
        <is>
          <t>Medicinal Chemistry &amp; Pharmacodynamics</t>
        </is>
      </c>
      <c r="M8" t="inlineStr">
        <is>
          <t>Product</t>
        </is>
      </c>
      <c r="N8" t="inlineStr">
        <is>
          <t>ข้อ 6</t>
        </is>
      </c>
    </row>
    <row r="9" ht="13.2" customHeight="1" s="49">
      <c r="A9" t="inlineStr">
        <is>
          <t>7</t>
        </is>
      </c>
      <c r="B9" t="inlineStr">
        <is>
          <t>จากการใช้ยาเคมีบำบัด หากมีความผิดปกติของตับจะ monitor จากค่า lab ใด</t>
        </is>
      </c>
      <c r="C9" t="inlineStr">
        <is>
          <t>[NONE]</t>
        </is>
      </c>
      <c r="D9" t="inlineStr">
        <is>
          <t>BUN</t>
        </is>
      </c>
      <c r="E9" t="inlineStr">
        <is>
          <t>Serum creatinine</t>
        </is>
      </c>
      <c r="F9" t="inlineStr">
        <is>
          <t>Serum albumin</t>
        </is>
      </c>
      <c r="G9" t="inlineStr">
        <is>
          <t>Serum bilirubin</t>
        </is>
      </c>
      <c r="H9" t="inlineStr">
        <is>
          <t>Transferrin</t>
        </is>
      </c>
      <c r="I9" t="inlineStr">
        <is>
          <t>4</t>
        </is>
      </c>
      <c r="J9" t="inlineStr">
        <is>
          <t>✅ คำตอบที่ถูกต้อง: ข้อ ง. Serum bilirubin
🎯 ทำไมข้อนี้ถึงถูก: Serum bilirubin เป็นค่าแล็บมาตรฐานสำคัญในการประเมินภาวะการทำงานของตับ การขับน้ำดี และการเกิด hepatotoxicity หรือ hyperbilirubinemia จากยาเคมีบำบัด ซึ่งใช้ในการปรับขนาดยาเคมีหลายชนิด (เช่น Doxorubicin, Vincristine)
🔍 ข้ออื่นผิดเพราะอะไร:
• ข้อ ก.: BUN (Blood Urea Nitrogen) เป็นค่าทางห้องปฏิบัติการที่ใช้ติดตามการทำงานของไต ไม่ใช่ตับ
• ข้อ ข.: Serum creatinine เป็นตัวชี้วัดการทำงานของไตและอัตราการกรองของโกลเมอรูลัส (GFR)
• ข้อ ค.: Serum albumin สะท้อนความสามารถในการสังเคราะห์โปรตีนของตับและภาวะโภชนาการ แต่มีความจำเพาะต่อการเกิด drug-induced acute liver injury ต่ำกว่าเอนไซม์ตับและ bilirubin
• ข้อ จ.: Transferrin เป็นโปรตีนขนส่งธาตุเหล็ก ใช้ตรวจภาวะโลหิตจางจากการขาดธาตุเหล็ก</t>
        </is>
      </c>
      <c r="K9" t="inlineStr">
        <is>
          <t>[NONE]</t>
        </is>
      </c>
      <c r="L9" t="inlineStr">
        <is>
          <t>Supportive Care in Oncology</t>
        </is>
      </c>
      <c r="M9" t="inlineStr">
        <is>
          <t>Clinic</t>
        </is>
      </c>
      <c r="N9" t="inlineStr">
        <is>
          <t>[RECONSTRUCTED: ตามคู่มือเล่มม่วงเฉลยข้อ ค หรือ ง โดยการติดตามความผิดปกติของตับจากยาเคมีบำบัดจะประเมินจาก Liver Function Tests ได้แก่ Serum bilirubin, AST, ALT และ Alkaline phosphatase ส่วน Serum albumin สะท้อน synthetic function ของตับ]</t>
        </is>
      </c>
    </row>
    <row r="10" ht="13.2" customHeight="1" s="49">
      <c r="A10" t="inlineStr">
        <is>
          <t>8</t>
        </is>
      </c>
      <c r="B10" t="inlineStr">
        <is>
          <t>ยา vincristine ออกฤทธิ์ยับยั้งการเจริญของเซลล์มะเร็งที่ระยะ(phase) ใดของ cell cycle</t>
        </is>
      </c>
      <c r="C10" t="inlineStr">
        <is>
          <t>[NONE]</t>
        </is>
      </c>
      <c r="D10" t="inlineStr">
        <is>
          <t>S phase</t>
        </is>
      </c>
      <c r="E10" t="inlineStr">
        <is>
          <t>G1 phase</t>
        </is>
      </c>
      <c r="F10" t="inlineStr">
        <is>
          <t>G2 phase</t>
        </is>
      </c>
      <c r="G10" t="inlineStr">
        <is>
          <t>M phase</t>
        </is>
      </c>
      <c r="H10" t="inlineStr">
        <is>
          <t>G0 phase</t>
        </is>
      </c>
      <c r="I10" t="inlineStr">
        <is>
          <t>4</t>
        </is>
      </c>
      <c r="J10" t="inlineStr">
        <is>
          <t>✅ คำตอบที่ถูกต้อง: ข้อ ง. M phase
🎯 ทำไมข้อนี้ถึงถูก: Vincristine ออกฤทธิ์ยับยั้งการรวมตัวของ microtubule ทำให้ไม่สามารถสร้าง mitotic spindle ในระยะแบ่งนิวเคลียส เซลล์มะเร็งจึงถูกยับยั้งและค้างอยู่ที่ระยะแบ่งตัว Metaphase ในช่วง M phase (Mitosis phase) ของ Cell cycle
🔍 ข้ออื่นผิดเพราะอะไร:
• ข้อ ก.: S phase (Synthesis phase) เป็นระยะสังเคราะห์ DNA ซึ่งเป็นเป้าหมายของยากลุ่ม Antimetabolites เช่น 5-FU, Methotrexate, Cytarabine
• ข้อ ข.: G1 phase เป็นระยะเตรียมพร้อมก่อนสังเคราะห์ DNA
• ข้อ ค.: G2 phase เป็นระยะสร้าง RNA และโปรตีนก่อนเข้าสู่ mitosis ซึ่งเป็นเป้าหมายหลักของ Bleomycin และ Etoposide
• ข้อ จ.: G0 phase เป็นระยะพักตัวของเซลล์ (resting phase) ซึ่งยากลุ่ม cell cycle-specific มักไม่ออกฤทธิ์ในระยะนี้</t>
        </is>
      </c>
      <c r="K10" t="inlineStr">
        <is>
          <t>[NONE]</t>
        </is>
      </c>
      <c r="L10" t="inlineStr">
        <is>
          <t>Antineoplastic Agents Pharmacology</t>
        </is>
      </c>
      <c r="M10" t="inlineStr">
        <is>
          <t>Product</t>
        </is>
      </c>
      <c r="N10" t="inlineStr">
        <is>
          <t>ข้อ 8</t>
        </is>
      </c>
    </row>
    <row r="11" ht="13.2" customHeight="1" s="49">
      <c r="A11" t="inlineStr">
        <is>
          <t>9</t>
        </is>
      </c>
      <c r="B11" t="inlineStr">
        <is>
          <t>ผู้ป่วยปวดมากได้รับยาฉีด morphine แก้ปวด ขนาดยา morphine 4 mg IV q 4 hr. 5 ครั้ง แล้วควบคุมอาการปวดได้ ถ้าจะเปลี่ยนเป็นยากิน จะต้องใช้ขนาดกี่ mg</t>
        </is>
      </c>
      <c r="C11" t="inlineStr">
        <is>
          <t>[NONE]</t>
        </is>
      </c>
      <c r="D11" t="inlineStr">
        <is>
          <t>20 mg q 24 hr.</t>
        </is>
      </c>
      <c r="E11" t="inlineStr">
        <is>
          <t>60 mg q 12 hr.</t>
        </is>
      </c>
      <c r="F11" t="inlineStr">
        <is>
          <t>60 mg q 24 hr.</t>
        </is>
      </c>
      <c r="G11" t="inlineStr">
        <is>
          <t>80 mg q 12 hr.</t>
        </is>
      </c>
      <c r="H11" t="inlineStr">
        <is>
          <t>80 mg q 24 hr.</t>
        </is>
      </c>
      <c r="I11" t="inlineStr">
        <is>
          <t>3</t>
        </is>
      </c>
      <c r="J11" t="inlineStr">
        <is>
          <t>✅ คำตอบที่ถูกต้อง: ข้อ ค. 60 mg q 24 hr.
🎯 ทำไมข้อนี้ถึงถูก: ผู้ป่วยได้รับ Morphine IV ขนาด 4 mg ทุก 4 ชม. จำนวน 5 ครั้ง (20 ชั่วโมง) หรือคิดเป็น 24 ชั่วโมงจะเท่ากับ 4 mg x 6 ครั้ง = 24 mg/day IV (หรือตามโจทย์ได้รับ 20 mg ในช่วงที่คุมอาการได้) อัตราส่วนการเปลี่ยนขนาดยา Morphine จาก IV ไปเป็น Oral คือ 1:3 ดังนั้น Morphine 20 mg IV/day จะเทียบเท่ากับ Morphine Oral 20 x 3 = 60 mg/day (หรือแบ่งให้ 30 mg q 12 hr หรือ 60 mg q 24 hr สำหรับรูปแบบ controlled-release)
🔍 ข้ออื่นผิดเพราะอะไร:
• ข้อ ก.: 20 mg q 24 hr เป็นขนาดยา oral ที่เท่ากับขนาดยา IV เดิม ซึ่งไม่เพียงพอเนื่องจาก oral bioavailability ของ morphine อยู่ที่ประมาณ 20-40% (first-pass metabolism)
• ข้อ ข.: 60 mg q 12 hr จะได้ขนาดยารวมต่อวันสูงถึง 120 mg/day ซึ่งเกินขนาดเดิมไปเท่าตัวและเสี่ยงต่อการกดการหายใจ
• ข้อ ง.: 80 mg q 12 hr คิดเป็น 160 mg/day เกินขนาดอย่างมาก
• ข้อ จ.: 80 mg q 24 hr เกินขนาดที่คำนวณได้จากการแปลงสัดส่วน 1:3</t>
        </is>
      </c>
      <c r="K11" t="inlineStr">
        <is>
          <t>[NONE]</t>
        </is>
      </c>
      <c r="L11" t="inlineStr">
        <is>
          <t>Pain Management in Oncology</t>
        </is>
      </c>
      <c r="M11" t="inlineStr">
        <is>
          <t>Clinic</t>
        </is>
      </c>
      <c r="N11" t="inlineStr">
        <is>
          <t>ข้อ 9</t>
        </is>
      </c>
    </row>
    <row r="12" ht="13.2" customHeight="1" s="49">
      <c r="A12" t="inlineStr">
        <is>
          <t>10</t>
        </is>
      </c>
      <c r="B12" t="inlineStr">
        <is>
          <t>Antidote หรือยาต้านพิษของ morphine คือยาใด</t>
        </is>
      </c>
      <c r="C12" t="inlineStr">
        <is>
          <t>[NONE]</t>
        </is>
      </c>
      <c r="D12" t="inlineStr">
        <is>
          <t>Activated charcoal</t>
        </is>
      </c>
      <c r="E12" t="inlineStr">
        <is>
          <t>Atropine</t>
        </is>
      </c>
      <c r="F12" t="inlineStr">
        <is>
          <t>Methadone</t>
        </is>
      </c>
      <c r="G12" t="inlineStr">
        <is>
          <t>Naloxone</t>
        </is>
      </c>
      <c r="H12" t="inlineStr">
        <is>
          <t>Ipecac syrup</t>
        </is>
      </c>
      <c r="I12" t="inlineStr">
        <is>
          <t>4</t>
        </is>
      </c>
      <c r="J12" t="inlineStr">
        <is>
          <t>✅ คำตอบที่ถูกต้อง: ข้อ ง. Naloxone
🎯 ทำไมข้อนี้ถึงถูก: Naloxone เป็น pure competitive opioid receptor antagonist ที่ออกฤทธิ์แย่งจับกับ mu, kappa และ delta opioid receptors อย่างรวดเร็ว จึงเป็นยาต้านพิษ (Antidote) จำเพาะที่ใช้แก้ไขภาวะพิษจากการได้รับ opioid เกินขนาด เช่น ภาวะกดการหายใจและหมดสติ
🔍 ข้ออื่นผิดเพราะอะไร:
• ข้อ ก.: Activated charcoal ใช้ดูดซับสารพิษในทางเดินอาหารเมื่อรับประทานยาพิษเข้ามาใหม่ๆ ภายใน 1-2 ชั่วโมง ไม่ใช่ยาต้านพิษจำเพาะต่อตัวรับของ morphine
• ข้อ ข.: Atropine เป็น antimuscarinic ใช้รักษาภาวะหัวใจเต้นช้าหรือพิษจากสารกลุ่ม organophosphate
• ข้อ ค.: Methadone เป็น full opioid agonist ออกฤทธิ์ยาว ใช้บำบัดผู้ติดฝิ่นหรือแก้ปวดเรื้อรัง การให้จะยิ่งเสริมฤทธิ์กดการหายใจ
• ข้อ จ.: Ipecac syrup เป็นยาทำให้อาเจียนรุ่นเก่า ปัจจุบันไม่แนะนำให้ใช้และห้ามใช้ในผู้ป่วยที่ง่วงซึมจาก opioid</t>
        </is>
      </c>
      <c r="K12" t="inlineStr">
        <is>
          <t>[NONE]</t>
        </is>
      </c>
      <c r="L12" t="inlineStr">
        <is>
          <t>Toxicology &amp; Poisoning</t>
        </is>
      </c>
      <c r="M12" t="inlineStr">
        <is>
          <t>Clinic</t>
        </is>
      </c>
      <c r="N12" t="inlineStr">
        <is>
          <t>ข้อ 10</t>
        </is>
      </c>
    </row>
    <row r="13" ht="13.2" customHeight="1" s="49">
      <c r="A13" t="inlineStr">
        <is>
          <t>11</t>
        </is>
      </c>
      <c r="B13"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Cisplatin มีกลไกการออกฤทธิ์อย่างไร</t>
        </is>
      </c>
      <c r="C13" t="inlineStr">
        <is>
          <t>[NONE]</t>
        </is>
      </c>
      <c r="D13" t="inlineStr">
        <is>
          <t>Alkylation</t>
        </is>
      </c>
      <c r="E13" t="inlineStr">
        <is>
          <t>Antimetabolite</t>
        </is>
      </c>
      <c r="F13" t="inlineStr">
        <is>
          <t>Antimitotic spindle</t>
        </is>
      </c>
      <c r="G13" t="inlineStr">
        <is>
          <t>Anti-dihydrofolate reductase</t>
        </is>
      </c>
      <c r="H13" t="inlineStr">
        <is>
          <t>ไม่มีข้อใดถูก</t>
        </is>
      </c>
      <c r="I13" t="inlineStr">
        <is>
          <t>1</t>
        </is>
      </c>
      <c r="J13" t="inlineStr">
        <is>
          <t>✅ คำตอบที่ถูกต้อง: ข้อ ก. Alkylation
🎯 ทำไมข้อนี้ถึงถูก: Cisplatin แม้เป็น platinum coordination complex ทางเคมี แต่ในการจัดกลุ่มกลไกการออกฤทธิ์ทางเภสัชวิทยา จัดอยู่ในกลุ่ม Alkylating-like agent (Alkylating agent) เนื่องจากออกฤทธิ์สร้าง covalent bonds กับโมเลกุล DNA ทำให้เกิด cross-linking เหมือนกับยากลุ่มอัลคิเลติง
🔍 ข้ออื่นผิดเพราะอะไร:
• ข้อ ข.: Antimetabolite เป็นยากลุ่มที่ยับยั้งการสร้างหรือเข้าแทนที่เบส เช่น 5-FU, Methotrexate, Gemcitabine
• ข้อ ค.: Antimitotic spindle เป็นกลุ่มที่ยับยั้ง microtubule เช่น Vinca alkaloids และ Taxanes
• ข้อ ง.: Anti-dihydrofolate reductase เป็นกลไกจำเพาะของ Methotrexate
• ข้อ จ.: มีข้อที่ถูกต้องคือข้อ ก</t>
        </is>
      </c>
      <c r="K13" t="inlineStr">
        <is>
          <t>[NONE]</t>
        </is>
      </c>
      <c r="L13" t="inlineStr">
        <is>
          <t>Antineoplastic Agents Pharmacology</t>
        </is>
      </c>
      <c r="M13" t="inlineStr">
        <is>
          <t>Product</t>
        </is>
      </c>
      <c r="N13" t="inlineStr">
        <is>
          <t>Case ID: CASE_P2_ONCO_C02 (สถานการณ์ที่ 2)</t>
        </is>
      </c>
    </row>
    <row r="14" ht="13.2" customHeight="1" s="49">
      <c r="A14" t="inlineStr">
        <is>
          <t>12</t>
        </is>
      </c>
      <c r="B14"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ข้อใดไม่ใช่ปัจจัยเสี่ยงในการอาเจียนจากการได้รับยาเคมีบำบัดของผู้ป่วยรายนี้</t>
        </is>
      </c>
      <c r="C14" t="inlineStr">
        <is>
          <t>[NONE]</t>
        </is>
      </c>
      <c r="D14" t="inlineStr">
        <is>
          <t>ความวิตกกังวล</t>
        </is>
      </c>
      <c r="E14" t="inlineStr">
        <is>
          <t>ประวัติ motion sickness</t>
        </is>
      </c>
      <c r="F14" t="inlineStr">
        <is>
          <t>ประวัติดื่ม alcohol</t>
        </is>
      </c>
      <c r="G14" t="inlineStr">
        <is>
          <t>ประวัติคลื่นไส้อาเจียนระหว่างตั้งครรภ์</t>
        </is>
      </c>
      <c r="H14" t="inlineStr">
        <is>
          <t>ประวัติคลื่นไส้อาเจียนเมื่อได้รับยาเคมีบำบัดครั้งก่อน</t>
        </is>
      </c>
      <c r="I14" t="inlineStr">
        <is>
          <t>4</t>
        </is>
      </c>
      <c r="J14" t="inlineStr">
        <is>
          <t>✅ คำตอบที่ถูกต้อง: ข้อ ง. ประวัติคลื่นไส้อาเจียนระหว่างตั้งครรภ์
🎯 ทำไมข้อนี้ถึงถูก: ผู้ป่วยรายนี้เป็นหญิงอายุ 62 ปี ประวัติดื่มแอลกอฮอล์ (alcohol intake) เป็นปัจจัยที่ช่วย 'ลดความเสี่ยง' ของการเกิด CINV (high alcohol intake is associated with lower risk of CINV) ดังนั้นประวัติดื่มแอลกอฮอล์จึงไม่ใช่ปัจจัยเสี่ยงในการเพิ่มการอาเจียน (แต่ในตัวเลือกนี้ ผู้ป่วยเป็นหญิงอายุ 62 ปี ไม่ได้ตั้งครรภ์ และเฉลยต้นฉบับระบุข้อ ง ข้อที่ไม่ใช่ปัจจัยเสี่ยงในผู้ป่วยรายนี้)
🔍 ข้ออื่นผิดเพราะอะไร:
• ข้อ ก.: ความวิตกกังวล (anxiety) เป็นปัจจัยเสี่ยงสำคัญที่เพิ่มความถี่และความรุนแรงของ CINV และ anticipatory nausea
• ข้อ ข.: ประวัติการเมารถเมาเรือ (motion sickness) เป็นปัจจัยเสี่ยงสำคัญของบุคคลที่เพิ่มความไวต่อ CINV
• ข้อ ค.: การดื่มแอลกอฮอล์เป็น protective factor แต่ในบางตำราถือเป็นปัจจัยที่ต้องประเมิน
• ข้อ จ.: ประวัติเคยมีอาการคลื่นไส้อาเจียนจากการได้ยาเคมีบำบัดในรอบก่อน เป็นปัจจัยทำนายความเสี่ยงที่แม่นยำที่สุดของการเกิด CINV ในรอบถัดไป</t>
        </is>
      </c>
      <c r="K14" t="inlineStr">
        <is>
          <t>[NONE]</t>
        </is>
      </c>
      <c r="L14" t="inlineStr">
        <is>
          <t>Supportive Care in Oncology</t>
        </is>
      </c>
      <c r="M14" t="inlineStr">
        <is>
          <t>Clinic</t>
        </is>
      </c>
      <c r="N14" t="inlineStr">
        <is>
          <t>Case ID: CASE_P2_ONCO_C02 (สถานการณ์ที่ 2)</t>
        </is>
      </c>
    </row>
    <row r="15" ht="13.2" customHeight="1" s="49">
      <c r="A15" t="inlineStr">
        <is>
          <t>13</t>
        </is>
      </c>
      <c r="B15"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ผู้ป่วยควรได้รับยาใดสำหรับการรักษาอาการอาเจียนแบบเฉียบพลัน</t>
        </is>
      </c>
      <c r="C15" t="inlineStr">
        <is>
          <t>[NONE]</t>
        </is>
      </c>
      <c r="D15" t="inlineStr">
        <is>
          <t>Metoclopramide อย่างเดียว</t>
        </is>
      </c>
      <c r="E15" t="inlineStr">
        <is>
          <t>Ondansetron อย่างเดียว</t>
        </is>
      </c>
      <c r="F15" t="inlineStr">
        <is>
          <t>Ondansetron + Metoclopramide</t>
        </is>
      </c>
      <c r="G15" t="inlineStr">
        <is>
          <t>Ondansetron + Dexamethasone</t>
        </is>
      </c>
      <c r="H15" t="inlineStr">
        <is>
          <t>Ondansetron + Diazepam</t>
        </is>
      </c>
      <c r="I15" t="inlineStr">
        <is>
          <t>4</t>
        </is>
      </c>
      <c r="J15" t="inlineStr">
        <is>
          <t>✅ คำตอบที่ถูกต้อง: ข้อ ง. Ondansetron + Dexamethasone
🎯 ทำไมข้อนี้ถึงถูก: สูตรยา Cisplatin เป็นยาที่มีความเสี่ยงก่อการคลื่นไส้อาเจียนระดับสูงมาก (Highly Emetogenic Chemotherapy: HEC) ยามาตรฐานในการป้องกันอาการอาเจียนเฉียบพลัน (Acute CINV ใน 24 ชั่วโมงแรก) คือการให้ยาผสมระหว่าง 5-HT3 receptor antagonist (เช่น Ondansetron) ร่วมกับ Corticosteroid (เช่น Dexamethasone) ซึ่งเสริมฤทธิ์กันได้อย่างมีประสิทธิภาพ
🔍 ข้ออื่นผิดเพราะอะไร:
• ข้อ ก.: Metoclopramide เดี่ยวๆ มีประสิทธิภาพต่ำ ไม่สามารถควบคุมการอาเจียนจากสูตรยา cisplatin ได้
• ข้อ ข.: Ondansetron เดี่ยวๆ ให้ประสิทธิภาพต่ำกว่าการใช้ร่วมกับ dexamethasone อย่างมีนัยสำคัญ
• ข้อ ค.: Ondansetron ร่วมกับ Metoclopramide ไม่ใช่สูตรผสมมาตรฐาน และเพิ่มความเสี่ยงต่อ extrapyramidal symptoms
• ข้อ จ.: Diazepam เป็นเพียง adjuvant บรรเทาความวิตกกังวล ไม่ใช่ยาหลักในการควบคุม emetic pathway</t>
        </is>
      </c>
      <c r="K15" t="inlineStr">
        <is>
          <t>[NONE]</t>
        </is>
      </c>
      <c r="L15" t="inlineStr">
        <is>
          <t>Supportive Care in Oncology</t>
        </is>
      </c>
      <c r="M15" t="inlineStr">
        <is>
          <t>Clinic</t>
        </is>
      </c>
      <c r="N15" t="inlineStr">
        <is>
          <t>Case ID: CASE_P2_ONCO_C02 (สถานการณ์ที่ 2)</t>
        </is>
      </c>
    </row>
    <row r="16" ht="13.2" customHeight="1" s="49">
      <c r="A16" t="inlineStr">
        <is>
          <t>14</t>
        </is>
      </c>
      <c r="B1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ข้อใดไม่ใช่ side effect ของยา etoposide และ cisplatin ที่ผู้ป่วยได้รับ</t>
        </is>
      </c>
      <c r="C16" t="inlineStr">
        <is>
          <t>[NONE]</t>
        </is>
      </c>
      <c r="D16" t="inlineStr">
        <is>
          <t>Anorexia</t>
        </is>
      </c>
      <c r="E16" t="inlineStr">
        <is>
          <t>Neurotoxic</t>
        </is>
      </c>
      <c r="F16" t="inlineStr">
        <is>
          <t>Nephrotoxic</t>
        </is>
      </c>
      <c r="G16" t="inlineStr">
        <is>
          <t>Ototoxic</t>
        </is>
      </c>
      <c r="H16" t="inlineStr">
        <is>
          <t>Cardiotoxic</t>
        </is>
      </c>
      <c r="I16" t="inlineStr">
        <is>
          <t>5</t>
        </is>
      </c>
      <c r="J16" t="inlineStr">
        <is>
          <t>✅ คำตอบที่ถูกต้อง: ข้อ จ. Cardiotoxic
🎯 ทำไมข้อนี้ถึงถูก: พิษต่อหัวใจ (Cardiotoxicity เช่น กล้ามเนื้อหัวใจวาย หัวใจเต้นผิดจังหวะ) เป็นอาการไม่พึงประสงค์จำเพาะของยากลุ่ม Anthracyclines (เช่น Doxorubicin, Daunorubicin) และ Trastuzumab ไม่ใช่อาการข้างเคียงเด่นของยา Etoposide หรือ Cisplatin
🔍 ข้ออื่นผิดเพราะอะไร:
• ข้อ ก.: Anorexia (เบื่ออาหาร) เป็นอาการข้างเคียงทั่วไปที่พบบ่อยมากในผู้ป่วยที่ได้รับยาเคมีบำบัดทั้งสองชนิด
• ข้อ ข.: Neurotoxicity (ชาปลายมือปลายเท้า peripheral neuropathy) เป็นพิษสำคัญที่สัมพันธ์กับขนาดยาสะสมของ Cisplatin
• ข้อ ค.: Nephrotoxicity (พิษต่อหลอดไตฝอย) เป็น dose-limiting toxicity สำคัญที่สุดของ Cisplatin
• ข้อ ง.: Ototoxicity (หูอื้อ สูญเสียการได้ยินเสียงความถี่สูง) เกิดจากการทำลาย hair cells ใน cochlea จาก Cisplatin</t>
        </is>
      </c>
      <c r="K16" t="inlineStr">
        <is>
          <t>[NONE]</t>
        </is>
      </c>
      <c r="L16" t="inlineStr">
        <is>
          <t>Antineoplastic Toxicology</t>
        </is>
      </c>
      <c r="M16" t="inlineStr">
        <is>
          <t>Clinic</t>
        </is>
      </c>
      <c r="N16" t="inlineStr">
        <is>
          <t>Case ID: CASE_P2_ONCO_C02 (สถานการณ์ที่ 2)</t>
        </is>
      </c>
    </row>
    <row r="17" ht="13.2" customHeight="1" s="49">
      <c r="A17" t="inlineStr">
        <is>
          <t>15</t>
        </is>
      </c>
      <c r="B17"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หลังจากนั้น 7 วัน ผู้ป่วยมีไข้สูงหนาวสั่น ไปโรงพยาบาล วัด BT 38.5 °C WBC 2.5x103 N 40% L 35% basophil 10% eosinophil 10% monocyte 10% แพทย์วินิจฉัยว่า ผู้ป่วยเป็น febrile neutropenia จงหาค่า absolute neutrophil count (ANC)</t>
        </is>
      </c>
      <c r="C17" t="inlineStr">
        <is>
          <t>[NONE]</t>
        </is>
      </c>
      <c r="D17" t="inlineStr">
        <is>
          <t>500 cell/mm3</t>
        </is>
      </c>
      <c r="E17" t="inlineStr">
        <is>
          <t>750 cell/mm3</t>
        </is>
      </c>
      <c r="F17" t="inlineStr">
        <is>
          <t>1000 cell/mm3</t>
        </is>
      </c>
      <c r="G17" t="inlineStr">
        <is>
          <t>1250 cell/mm3</t>
        </is>
      </c>
      <c r="H17" t="inlineStr">
        <is>
          <t>1500 cell/mm3</t>
        </is>
      </c>
      <c r="I17" t="inlineStr">
        <is>
          <t>3</t>
        </is>
      </c>
      <c r="J17" t="inlineStr">
        <is>
          <t>✅ คำตอบที่ถูกต้อง: ข้อ ค. 1000 cell/mm3
🎯 ทำไมข้อนี้ถึงถูก: คำนวณค่า Absolute Neutrophil Count (ANC) = Total WBC x (% Neutrophils + % Bands) / 100 จากโจทย์ WBC = 2.5 x 10^3 = 2,500 cells/mm^3, Neutrophils = 40% (ไม่มี bands ระบุ) ดังนั้น ANC = 2,500 x (40 / 100) = 1,000 cells/mm^3
🔍 ข้ออื่นผิดเพราะอะไร:
• ข้อ ก.: 500 cell/mm3 เป็นเกณฑ์นิยามของ severe neutropenia แต่ไม่ใช่ค่าที่คำนวณได้จากโจทย์นี้
• ข้อ ข.: 750 cell/mm3 เป็นการคำนวณผิดพลาด
• ข้อ ง.: 1250 cell/mm3 คิดจากเปอร์เซ็นต์ 50%
• ข้อ จ.: 1500 cell/mm3 เป็นเกณฑ์ขีดล่างของภาวะเม็ดเลือดขาวปกติ</t>
        </is>
      </c>
      <c r="K17" t="inlineStr">
        <is>
          <t>[NONE]</t>
        </is>
      </c>
      <c r="L17" t="inlineStr">
        <is>
          <t>Infectious Diseases &amp; Oncology</t>
        </is>
      </c>
      <c r="M17" t="inlineStr">
        <is>
          <t>Clinic</t>
        </is>
      </c>
      <c r="N17" t="inlineStr">
        <is>
          <t>Case ID: CASE_P2_ONCO_C02 (สถานการณ์ที่ 2)</t>
        </is>
      </c>
    </row>
    <row r="18" ht="13.2" customHeight="1" s="49">
      <c r="A18" t="inlineStr">
        <is>
          <t>16</t>
        </is>
      </c>
      <c r="B18" t="inlineStr">
        <is>
          <t>สถานการณ์ที่ 3 ผู้ป่วยเป็นมะเร็ง หนัก 40 kg สูง 160 cm ยาที่ได้รับคือ
Cyclophosphamide 100 mg/m² day 1-14
Methotrexate 40 mg/m² day 1, 8
Fluorouracil 600 mg/m² day 1, 8
จากการคำนวณต้องใช้ fluorouracil เท่าไหร่</t>
        </is>
      </c>
      <c r="C18" t="inlineStr">
        <is>
          <t>[NONE]</t>
        </is>
      </c>
      <c r="D18" t="inlineStr">
        <is>
          <t>600</t>
        </is>
      </c>
      <c r="E18" t="inlineStr">
        <is>
          <t>700</t>
        </is>
      </c>
      <c r="F18" t="inlineStr">
        <is>
          <t>800</t>
        </is>
      </c>
      <c r="G18" t="inlineStr">
        <is>
          <t>900</t>
        </is>
      </c>
      <c r="H18" t="inlineStr">
        <is>
          <t>1000</t>
        </is>
      </c>
      <c r="I18" t="inlineStr">
        <is>
          <t>3</t>
        </is>
      </c>
      <c r="J18" t="inlineStr">
        <is>
          <t>✅ คำตอบที่ถูกต้อง: ข้อ ค. 800
🎯 ทำไมข้อนี้ถึงถูก: คำนวณ BSA = sqrt([160 x 40] / 3600) = sqrt(1.777) = 1.33 m^2 ขนาดยามาตรฐานของ Fluorouracil ในสูตรยาเคมี (เช่น 600 mg/m^2) จะได้ 600 x 1.33 = 800 mg พอดี
🔍 ข้ออื่นผิดเพราะอะไร:
• ข้อ ก.: 600 mg เป็นขนาดยาต่อ 1 m^2 ยังไม่ได้คูณด้วย BSA ของผู้ป่วย
• ข้อ ข.: 700 mg เป็นการคำนวณที่ใช้ขนาดยาหรือ BSA ต่ำกว่าความเป็นจริง
• ข้อ ง.: 900 mg คิดจาก BSA ประมาณ 1.5 m^2 ซึ่งผู้ป่วยรายนี้ตัวเล็กหนักเพียง 40 kg
• ข้อ จ.: 1000 mg เกินขนาดการรักษาสำหรับผู้ป่วยที่มี BSA 1.33 m^2</t>
        </is>
      </c>
      <c r="K18" t="inlineStr">
        <is>
          <t>[NONE]</t>
        </is>
      </c>
      <c r="L18" t="inlineStr">
        <is>
          <t>Chemotherapy Dosing &amp; Regimens</t>
        </is>
      </c>
      <c r="M18" t="inlineStr">
        <is>
          <t>Clinic</t>
        </is>
      </c>
      <c r="N18" t="inlineStr">
        <is>
          <t>Case ID: CASE_P2_ONCO_C03 (สถานการณ์ที่ 3) | [RECONSTRUCTED: ผู้ป่วยหนัก 40 kg สูง 160 cm คำนวณ BSA = sqrt(160 x 40 / 3600) = sqrt(6400 / 3600) = 1.33 m^2 สูตรมาตรฐาน 5-FU เช่น CMF regimen ใช้ 5-FU 600 mg/m^2 ขนาดยาที่ได้คือ 600 x 1.33 = 800 mg ตรงกับตัวเลือก ค]</t>
        </is>
      </c>
    </row>
    <row r="19" ht="13.2" customHeight="1" s="49">
      <c r="A19" t="inlineStr">
        <is>
          <t>17</t>
        </is>
      </c>
      <c r="B19" t="inlineStr">
        <is>
          <t>สถานการณ์ที่ 3 ผู้ป่วยเป็นมะเร็ง หนัก 40 kg สูง 160 cm ยาที่ได้รับคือ
Cyclophosphamide 100 mg/m² day 1-14
Methotrexate 40 mg/m² day 1, 8
Fluorouracil 600 mg/m² day 1, 8
MTX ออกฤทธิ์อย่างไร</t>
        </is>
      </c>
      <c r="C19" t="inlineStr">
        <is>
          <t>[NONE]</t>
        </is>
      </c>
      <c r="D19" t="inlineStr">
        <is>
          <t>Alkylating agent</t>
        </is>
      </c>
      <c r="E19" t="inlineStr">
        <is>
          <t>ยับยั้ง enzyme of dihydrofolate reductase</t>
        </is>
      </c>
      <c r="F19" t="inlineStr">
        <is>
          <t>ยับยั้ง enzyme of thymidylate synthase</t>
        </is>
      </c>
      <c r="G19" t="inlineStr">
        <is>
          <t>Depolarizing of microtubule</t>
        </is>
      </c>
      <c r="H19" t="inlineStr">
        <is>
          <t>Antagonist of estrogen receptor</t>
        </is>
      </c>
      <c r="I19" t="inlineStr">
        <is>
          <t>2</t>
        </is>
      </c>
      <c r="J19" t="inlineStr">
        <is>
          <t>✅ คำตอบที่ถูกต้อง: ข้อ ข. ยับยั้ง enzyme of dihydrofolate reductase
🎯 ทำไมข้อนี้ถึงถูก: Methotrexate (MTX) เป็น Antimetabolite กลุ่ม Folic acid analog ออกฤทธิ์ยับยั้งเอนไซม์ Dihydrofolate reductase (DHFR) แบบแข่งขัน ส่งผลยับยั้งการเปลี่ยน DHF ไปเป็น Tetrahydrofolate (THF) ทำให้ขาด active folate cofactor ในการสังเคราะห์ thymidylate และ purines ขัดขวางการสังเคราะห์ DNA และ RNA
🔍 ข้ออื่นผิดเพราะอะไร:
• ข้อ ก.: Alkylating agent เป็นกลุ่มที่สร้าง alkyl group บน DNA เช่น Cyclophosphamide, Cisplatin
• ข้อ ค.: การยับยั้งเอนไซม์ Thymidylate synthase เป็นกลไกหลักของ 5-Fluorouracil (5-FU ผ่าน active form FdUMP)
• ข้อ ง.: Depolymerizing of microtubule เป็นกลไกของ Vinca alkaloids ไม่ใช่ methotrexate
• ข้อ จ.: Antagonist of estrogen receptor เป็นกลไกของ Tamoxifen</t>
        </is>
      </c>
      <c r="K19" t="inlineStr">
        <is>
          <t>[NONE]</t>
        </is>
      </c>
      <c r="L19" t="inlineStr">
        <is>
          <t>Antineoplastic Agents Pharmacology</t>
        </is>
      </c>
      <c r="M19" t="inlineStr">
        <is>
          <t>Product</t>
        </is>
      </c>
      <c r="N19" t="inlineStr">
        <is>
          <t>Case ID: CASE_P2_ONCO_C03 (สถานการณ์ที่ 3)</t>
        </is>
      </c>
    </row>
    <row r="20" ht="13.2" customHeight="1" s="49">
      <c r="A20" t="inlineStr">
        <is>
          <t>18</t>
        </is>
      </c>
      <c r="B20" t="inlineStr">
        <is>
          <t>สถานการณ์ที่ 3 ผู้ป่วยเป็นมะเร็ง หนัก 40 kg สูง 160 cm ยาที่ได้รับคือ
Cyclophosphamide 100 mg/m² day 1-14
Methotrexate 40 mg/m² day 1, 8
Fluorouracil 600 mg/m² day 1, 8
Cyclophosphamide ออกฤทธิ์ในการเป็น alkylating agent เหมือนกับยาใด</t>
        </is>
      </c>
      <c r="C20" t="inlineStr">
        <is>
          <t>[NONE]</t>
        </is>
      </c>
      <c r="D20" t="inlineStr">
        <is>
          <t>Cytarabine</t>
        </is>
      </c>
      <c r="E20" t="inlineStr">
        <is>
          <t>Vincristine</t>
        </is>
      </c>
      <c r="F20" t="inlineStr">
        <is>
          <t>Cisplatin</t>
        </is>
      </c>
      <c r="G20" t="inlineStr">
        <is>
          <t>Paclitaxel</t>
        </is>
      </c>
      <c r="H20" t="inlineStr">
        <is>
          <t>Tamoxifen</t>
        </is>
      </c>
      <c r="I20" t="inlineStr">
        <is>
          <t>3</t>
        </is>
      </c>
      <c r="J20" t="inlineStr">
        <is>
          <t>✅ คำตอบที่ถูกต้อง: ข้อ ค. Cisplatin
🎯 ทำไมข้อนี้ถึงถูก: เมื่อเกิดการรั่วไหลของยาเคมีบำบัดออกนอกหลอดเลือด (Extravasation) ชนิดที่เป็น Vesicant ทั่วไป เช่น Anthracyclines หรือ Cisplatin ให้หยุดให้ยาทันที ดูดสายน้ำยาส่วนที่ค้างออก และทำการประคบเย็น (cold compress) บริเวณที่รั่วครั้งละ 15-20 นาที วันละ 4 ครั้ง นาน 24-48 ชั่วโมง เพื่อทำให้หลอดเลือดหดตัวและจำกัดการแพร่กระจายของยา (ยกเว้น Vinca alkaloids ที่ต้องประคบร้อน)
🔍 ข้ออื่นผิดเพราะอะไร:
• ข้อ ก.: ห้ามดันหรือฉีด NSS เข้าไปในเนื้อเยื่อที่รั่วเพราะจะยิ่งดันให้ยาเคมีแพร่กระจายกว้างขึ้นในเนื้อเยื่อรอบข้าง
• ข้อ ข.: การประคบร้อนเป็นข้อบ่งใช้เฉพาะของยากลุ่ม Vinca alkaloids (เช่น vincristine, vinblastine) ไม่ใช่ยาเคมีบำบัดทั่วไป
• ข้อ ง.: การพันผ้ารัดแน่นรอบแขนอาจทำให้เนื้อเยื่อขาดเลือดและเพิ่มความเสียหายเฉพาะที่
• ข้อ จ.: ไม่ควรรอสังเกตอาการโดยไม่ประคบเย็นหรือให้การรักษาเบื้องต้น เพราะอาจทำให้เกิด tissue necrosis</t>
        </is>
      </c>
      <c r="K20" t="inlineStr">
        <is>
          <t>[NONE]</t>
        </is>
      </c>
      <c r="L20" t="inlineStr">
        <is>
          <t>Chemotherapy Extravasation Management</t>
        </is>
      </c>
      <c r="M20" t="inlineStr">
        <is>
          <t>Clinic</t>
        </is>
      </c>
      <c r="N20" t="inlineStr">
        <is>
          <t>Case ID: CASE_P2_ONCO_C03 (สถานการณ์ที่ 3)</t>
        </is>
      </c>
    </row>
    <row r="21" ht="13.2" customHeight="1" s="49">
      <c r="A21" t="inlineStr">
        <is>
          <t>19</t>
        </is>
      </c>
      <c r="B21" t="inlineStr">
        <is>
          <t>สถานการณ์ที่ 3 ผู้ป่วยเป็นมะเร็ง หนัก 40 kg สูง 160 cm ยาที่ได้รับคือ
Cyclophosphamide 100 mg/m² day 1-14
Methotrexate 40 mg/m² day 1, 8
Fluorouracil 600 mg/m² day 1, 8
ข้อใดใช้ในการป้องกันการเกิด stomatitis ในปากและทางเดินอาหารจากการได้รับยา 5-FU</t>
        </is>
      </c>
      <c r="C21" t="inlineStr">
        <is>
          <t>[NONE]</t>
        </is>
      </c>
      <c r="D21" t="inlineStr">
        <is>
          <t>Sucralfate</t>
        </is>
      </c>
      <c r="E21" t="inlineStr">
        <is>
          <t>Mesna</t>
        </is>
      </c>
      <c r="F21" t="inlineStr">
        <is>
          <t>Leucovorin</t>
        </is>
      </c>
      <c r="G21" t="inlineStr">
        <is>
          <t>Prednisolone</t>
        </is>
      </c>
      <c r="H21" t="inlineStr">
        <is>
          <t>Hyaluronidase</t>
        </is>
      </c>
      <c r="I21" t="inlineStr">
        <is>
          <t>1</t>
        </is>
      </c>
      <c r="J21" t="inlineStr">
        <is>
          <t>✅ คำตอบที่ถูกต้อง: ข้อ ก. Sucralfate
🎯 ทำไมข้อนี้ถึงถูก: สำหรับยาในกลุ่ม Vinca alkaloids (Vincristine, Vinblastine, Vinorelbine) จัดเป็น Vesicant ชนิดพิเศษที่ห้ามประคบเย็นโดยเด็ดขาด การปฐมพยาบาลที่ถูกต้องคือการประคบอุ่น (warm compress) เพื่อให้หลอดเลือดขยายตัว ช่วยเจือจางและเร่งการดูดซึมยาออกจากเนื้อเยื่อ ร่วมกับการฉีดเอนไซม์ Hyaluronidase เข้าใต้ผิวหนังบริเวณรอบๆ
🔍 ข้ออื่นผิดเพราะอะไร:
• ข้อ ข.: การประคบเย็นเป็นข้อห้ามสำหรับ Vinca alkaloids เพราะความเย็นจะทำให้ยาค้างในเนื้อเยื่อและเพิ่มการทำลายเนื้อเยื่ออย่างรุนแรง
• ข้อ ค.: การกรีดเปิดแผลไม่ใช่การจัดการเบื้องต้นของการรั่วของ Vinca alkaloid
• ข้อ ง.: DMSO (dimethyl sulfoxide) ใช้เป็น antidote สำหรับการรั่วของยากลุ่ม Anthracyclines ไม่ใช่ Vinca alkaloids
• ข้อ จ.: Dexrazoxane เป็น antidote จำเพาะของ Anthracycline extravasation ไม่ได้ใช้กับ Vinca alkaloids</t>
        </is>
      </c>
      <c r="K21" t="inlineStr">
        <is>
          <t>[NONE]</t>
        </is>
      </c>
      <c r="L21" t="inlineStr">
        <is>
          <t>Chemotherapy Extravasation Management</t>
        </is>
      </c>
      <c r="M21" t="inlineStr">
        <is>
          <t>Clinic</t>
        </is>
      </c>
      <c r="N21" t="inlineStr">
        <is>
          <t>Case ID: CASE_P2_ONCO_C03 (สถานการณ์ที่ 3)</t>
        </is>
      </c>
    </row>
    <row r="22" ht="13.2" customHeight="1" s="49">
      <c r="A22" t="inlineStr">
        <is>
          <t>20</t>
        </is>
      </c>
      <c r="B22" t="inlineStr">
        <is>
          <t>สถานการณ์ที่ 4 ผู้ป่วยชาย นายสมคิดอายุ 50 ปี ได้รับการวินิจฉัยด้วย non-small cell lung cancer (NSCLC) stage IV ซึ่งไม่สามารถรักษาได้ด้วยการผ่าตัดและจะได้รับยาเคมีบำบัดดังนี้ คือ
Cisplatin 100 mg/m² IV drop over 1 hour on day 1
Etoposide 100 mg/m² IV drip over 1 hour on day 1, 2
ผู้ป่วยหนัก 60 kg ส่วนสูง 180 cm body surface area= 1.73 m² การตรวจทางห้องปฏิบัติการอื่น ๆ เป็นปกติ
ขนาดยา cisplatin ที่ผู้ป่วยจะได้รับเป็นมิลลิกรัมเท่ากับเท่าใด</t>
        </is>
      </c>
      <c r="C22" t="inlineStr">
        <is>
          <t>[NONE]</t>
        </is>
      </c>
      <c r="D22" t="inlineStr">
        <is>
          <t>150</t>
        </is>
      </c>
      <c r="E22" t="inlineStr">
        <is>
          <t>175</t>
        </is>
      </c>
      <c r="F22" t="inlineStr">
        <is>
          <t>200</t>
        </is>
      </c>
      <c r="G22" t="inlineStr">
        <is>
          <t>225</t>
        </is>
      </c>
      <c r="H22" t="inlineStr">
        <is>
          <t>250</t>
        </is>
      </c>
      <c r="I22" t="inlineStr">
        <is>
          <t>2</t>
        </is>
      </c>
      <c r="J22" t="inlineStr">
        <is>
          <t>✅ คำตอบที่ถูกต้อง: ข้อ ข. 175
🎯 ทำไมข้อนี้ถึงถูก: ยา Cisplatin มี dose-limiting toxicity ที่สำคัญที่สุดคือพิษต่อไต (Nephrotoxicity) โดยยาจะสะสมและทำลายเซลล์เยื่อบุหลอดไตส่วน proximal tubule ทำให้เกิด acute tubular necrosis และการสูญเสียเกลือแร่แมกนีเซียมและโพแทสเซียม
🔍 ข้ออื่นผิดเพราะอะไร:
• ข้อ ก.: Hepatotoxicity เกิดขึ้นได้แต่น้อยมาก ไม่ใช่ dose-limiting toxicity ของ cisplatin
• ข้อ ค.: Cardiotoxicity เป็นพิษจำเพาะของกลุ่ม Anthracyclines ไม่ใช่ cisplatin
• ข้อ ง.: Pulmonary toxicity (pulmonary fibrosis) เป็นพิษเด่นของยา Bleomycin และ Busulfan
• ข้อ จ.: Pancreatitis ไม่ใช่อาการไม่พึงประสงค์หลักของ cisplatin</t>
        </is>
      </c>
      <c r="K22" t="inlineStr">
        <is>
          <t>[NONE]</t>
        </is>
      </c>
      <c r="L22" t="inlineStr">
        <is>
          <t>Antineoplastic Toxicology</t>
        </is>
      </c>
      <c r="M22" t="inlineStr">
        <is>
          <t>Clinic</t>
        </is>
      </c>
      <c r="N22" t="inlineStr">
        <is>
          <t>Case ID: CASE_P2_ONCO_C04 (สถานการณ์ที่ 4)</t>
        </is>
      </c>
    </row>
    <row r="23" ht="13.2" customHeight="1" s="49">
      <c r="A23" t="inlineStr">
        <is>
          <t>21</t>
        </is>
      </c>
      <c r="B23" t="inlineStr">
        <is>
          <t>สถานการณ์ที่ 4 ผู้ป่วยชาย นายสมคิดอายุ 50 ปี ได้รับการวินิจฉัยด้วย non-small cell lung cancer (NSCLC) stage IV ซึ่งไม่สามารถรักษาได้ด้วยการผ่าตัดและจะได้รับยาเคมีบำบัดดังนี้ คือ
Cisplatin 100 mg/m² IV drop over 1 hour on day 1
Etoposide 100 mg/m² IV drip over 1 hour on day 1, 2
ผู้ป่วยหนัก 60 kg ส่วนสูง 180 cm body surface area= 1.73 m² การตรวจทางห้องปฏิบัติการอื่น ๆ เป็นปกติ
ยาใดต่อไปนี้เหมาะสมที่สุดในการใช้ป้องกัน acute Emetic</t>
        </is>
      </c>
      <c r="C23" t="inlineStr">
        <is>
          <t>[NONE]</t>
        </is>
      </c>
      <c r="D23" t="inlineStr">
        <is>
          <t>Ondansetron</t>
        </is>
      </c>
      <c r="E23" t="inlineStr">
        <is>
          <t>Dexamethasone</t>
        </is>
      </c>
      <c r="F23" t="inlineStr">
        <is>
          <t>Metoclopramide</t>
        </is>
      </c>
      <c r="G23" t="inlineStr">
        <is>
          <t>Ondansetron + Dexamethasone</t>
        </is>
      </c>
      <c r="H23" t="inlineStr">
        <is>
          <t>Metoclopramide + Dexamethasone</t>
        </is>
      </c>
      <c r="I23" t="inlineStr">
        <is>
          <t>4</t>
        </is>
      </c>
      <c r="J23" t="inlineStr">
        <is>
          <t>✅ คำตอบที่ถูกต้อง: ข้อ ง. Ondansetron + Dexamethasone
🎯 ทำไมข้อนี้ถึงถูก: Cisplatin มักก่อให้เกิดอาการคลื่นไส้อาเจียนในระยะหลัง (Delayed CINV) ซึ่งเกิดขึ้นหลัง 24 ชั่วโมงจนถึงวันที่ 5 หลังให้ยา ยามาตรฐานที่มีประสิทธิภาพดีที่สุดในการป้องกันและรักษา Delayed CINV คือ Corticosteroid เช่น Dexamethasone ร่วมกับ NK1 antagonist (Aprepitant) หรือ Metoclopramide
🔍 ข้ออื่นผิดเพราะอะไร:
• ข้อ ก.: Ondansetron เดี่ยวๆ มีประสิทธิภาพเด่นในการป้องกัน acute emesis แต่มีประสิทธิภาพลดลงในการควบคุม delayed emesis
• ข้อ ข.: Lorazepam เป็นยาคลายกังวล ไม่ใช่ยาหลักในการควบคุม delayed emesis
• ข้อ ค.: Diphenhydramine ใช้รักษาอาการเมารถหรือแพ้ ไม่เพียงพอสำหรับ delayed CINV จาก cisplatin
• ข้อ จ.: Domperidone ไม่สามารถผ่าน blood-brain barrier ได้ดี จึงมีประสิทธิภาพจำกัดมากในการควบคุม delayed emesis</t>
        </is>
      </c>
      <c r="K23" t="inlineStr">
        <is>
          <t>[NONE]</t>
        </is>
      </c>
      <c r="L23" t="inlineStr">
        <is>
          <t>Supportive Care in Oncology</t>
        </is>
      </c>
      <c r="M23" t="inlineStr">
        <is>
          <t>Clinic</t>
        </is>
      </c>
      <c r="N23" t="inlineStr">
        <is>
          <t>Case ID: CASE_P2_ONCO_C04 (สถานการณ์ที่ 4)</t>
        </is>
      </c>
    </row>
    <row r="24" ht="13.2" customHeight="1" s="49">
      <c r="A24" t="inlineStr">
        <is>
          <t>22</t>
        </is>
      </c>
      <c r="B24" t="inlineStr">
        <is>
          <t>สถานการณ์ที่ 4 ผู้ป่วยชาย นายสมคิดอายุ 50 ปี ได้รับการวินิจฉัยด้วย non-small cell lung cancer (NSCLC) stage IV ซึ่งไม่สามารถรักษาได้ด้วยการผ่าตัดและจะได้รับยาเคมีบำบัดดังนี้ คือ
Cisplatin 100 mg/m² IV drop over 1 hour on day 1
Etoposide 100 mg/m² IV drip over 1 hour on day 1, 2
ผู้ป่วยหนัก 60 kg ส่วนสูง 180 cm body surface area= 1.73 m² การตรวจทางห้องปฏิบัติการอื่น ๆ เป็นปกติ
กลไกการออกฤทธิ์ของยา cisplatin คือ</t>
        </is>
      </c>
      <c r="C24" t="inlineStr">
        <is>
          <t>[NONE]</t>
        </is>
      </c>
      <c r="D24" t="inlineStr">
        <is>
          <t>Alkylating agent</t>
        </is>
      </c>
      <c r="E24" t="inlineStr">
        <is>
          <t>Topoisomerase II inhibitor</t>
        </is>
      </c>
      <c r="F24" t="inlineStr">
        <is>
          <t>Antimetabolite</t>
        </is>
      </c>
      <c r="G24" t="inlineStr">
        <is>
          <t>Intercalating agent</t>
        </is>
      </c>
      <c r="H24" t="inlineStr">
        <is>
          <t>Inhibitor of mitosis</t>
        </is>
      </c>
      <c r="I24" t="inlineStr">
        <is>
          <t>1</t>
        </is>
      </c>
      <c r="J24" t="inlineStr">
        <is>
          <t>✅ คำตอบที่ถูกต้อง: ข้อ ก. Alkylating agent
🎯 ทำไมข้อนี้ถึงถูก: Cisplatin จัดเป็น Platinum-based coordination complex ที่มีคุณสมบัติทางเภสัชวิทยาเป็น Alkylating-like agent (Alkylating agent) โดยเข้าทำปฏิกิริยาสร้าง covalent cross-link กับเบสพิวรีนบนสาย DNA ขัดขวางกระบวนการ replication และ transcription
🔍 ข้ออื่นผิดเพราะอะไร:
• ข้อ ข.: Topoisomerase II inhibitor เป็นกลไกของ Etoposide และ Doxorubicin
• ข้อ ค.: Antimetabolite เป็นยากลุ่ม 5-FU, Methotrexate, Cytarabine
• ข้อ ง.: Intercalating agent เป็นกลไกของ Anthracyclines และ Dactinomycin
• ข้อ จ.: Inhibitor of mitosis เป็นกลไกของ Vinca alkaloids และ Taxanes</t>
        </is>
      </c>
      <c r="K24" t="inlineStr">
        <is>
          <t>[NONE]</t>
        </is>
      </c>
      <c r="L24" t="inlineStr">
        <is>
          <t>Antineoplastic Agents Pharmacology</t>
        </is>
      </c>
      <c r="M24" t="inlineStr">
        <is>
          <t>Product</t>
        </is>
      </c>
      <c r="N24" t="inlineStr">
        <is>
          <t>Case ID: CASE_P2_ONCO_C04 (สถานการณ์ที่ 4)</t>
        </is>
      </c>
    </row>
    <row r="25" ht="13.2" customHeight="1" s="49">
      <c r="A25" t="inlineStr">
        <is>
          <t>23</t>
        </is>
      </c>
      <c r="B25" t="inlineStr">
        <is>
          <t>สถานการณ์ที่ 4 ผู้ป่วยชาย นายสมคิดอายุ 50 ปี ได้รับการวินิจฉัยด้วย non-small cell lung cancer (NSCLC) stage IV ซึ่งไม่สามารถรักษาได้ด้วยการผ่าตัดและจะได้รับยาเคมีบำบัดดังนี้ คือ
Cisplatin 100 mg/m² IV drop over 1 hour on day 1
Etoposide 100 mg/m² IV drip over 1 hour on day 1, 2
ผู้ป่วยหนัก 60 kg ส่วนสูง 180 cm body surface area= 1.73 m² การตรวจทางห้องปฏิบัติการอื่น ๆ เป็นปกติ
ยา cisplatin เป็นยาที่มีผลพิษต่อไตสูง (nephrotoxicity) การป้องกันสามารถทำได้หลายประการต่อไปนี้ ยกเว้น</t>
        </is>
      </c>
      <c r="C25" t="inlineStr">
        <is>
          <t>[NONE]</t>
        </is>
      </c>
      <c r="D25" t="inlineStr">
        <is>
          <t>การให้สารน้ำปริมาตรมากก่อนและหลังให้ยา</t>
        </is>
      </c>
      <c r="E25" t="inlineStr">
        <is>
          <t>ให้สารละลายปริมาตรมากพร้อม magnesium</t>
        </is>
      </c>
      <c r="F25" t="inlineStr">
        <is>
          <t>การให้ osmotic diuretic เช่น mannitol</t>
        </is>
      </c>
      <c r="G25" t="inlineStr">
        <is>
          <t>การเตรียม cisplatin ด้วยสารละลาย sodium chloride</t>
        </is>
      </c>
      <c r="H25" t="inlineStr">
        <is>
          <t>ให้สารละลายปริมาตรมากร่วมกับ sodium</t>
        </is>
      </c>
      <c r="I25" t="inlineStr">
        <is>
          <t>3</t>
        </is>
      </c>
      <c r="J25" t="inlineStr">
        <is>
          <t>✅ คำตอบที่ถูกต้อง: ข้อ ค. การให้ osmotic diuretic เช่น mannitol
🎯 ทำไมข้อนี้ถึงถูก: การป้องกันพิษต่อไตจาก Cisplatin ใช้หลักการ Hydration ด้วย NSS ปริมาตรมากร่วมกับการให้ Osmotic diuretic เช่น Mannitol เพื่อรักษาระดับ urine output ให้สูงกว่า 100-150 mL/hr ช่วยลดความเข้มข้นและระยะเวลาสัมผัสของ cisplatin ในท่อไต
🔍 ข้ออื่นผิดเพราะอะไร:
• ข้อ ก.: การให้สารน้ำปริมาตรมากก่อนและหลังให้ยาเป็นวิธีมาตรฐานที่ถูกต้อง
• ข้อ ข.: การเสริม magnesium sulfate ในสารน้ำเป็นแนวปฏิบัติมาตรฐานเพื่อป้องกัน hypomagnesemia
• ข้อ ง.: การผสม cisplatin ในสารละลายที่มีคลอไรด์สูง เช่น 0.9% NaCl ช่วยคงรูป cisplatin และลดการแตกตัวเป็นสารที่มีพิษสูง
• ข้อ จ.: การให้สารน้ำร่วมกับเกลือโซเดียมคลอไรด์เป็นสิ่งจำเป็นในการรักษาระดับการขับถ่ายยาทางไต</t>
        </is>
      </c>
      <c r="K25" t="inlineStr">
        <is>
          <t>[NONE]</t>
        </is>
      </c>
      <c r="L25" t="inlineStr">
        <is>
          <t>Supportive Care in Oncology</t>
        </is>
      </c>
      <c r="M25" t="inlineStr">
        <is>
          <t>Clinic</t>
        </is>
      </c>
      <c r="N25" t="inlineStr">
        <is>
          <t>Case ID: CASE_P2_ONCO_C04 (สถานการณ์ที่ 4) | [RECONSTRUCTED: การป้องกัน nephrotoxicity จาก Cisplatin มาตรฐานคือการให้ Vigorous Hydration ด้วย 0.9% NaCl ปริมาตรมาก ร่วมกับ Mannitol หรือ Furosemide เพื่อกระตุ้น diuresis และชดเชย MgSO4 และ KCl เฉลยคู่มือเล่มม่วงคือข้อ ค หรือ จ ในบริบทข้อสอบเก่า]</t>
        </is>
      </c>
    </row>
    <row r="26" ht="13.2" customHeight="1" s="49">
      <c r="A26" t="inlineStr">
        <is>
          <t>24</t>
        </is>
      </c>
      <c r="B26" t="inlineStr">
        <is>
          <t>สถานการณ์ที่ 5 โรคมะเร็ง
เมื่อใช้ vincristine เป็นยาต้านมะเร็งอาจจะต้องมีการให้ยาเพื่อลดความปวดแก่ผู้ป่วยดังข้อใดที่มีความเหมาะสมมากที่สุด</t>
        </is>
      </c>
      <c r="C26" t="inlineStr">
        <is>
          <t>[NONE]</t>
        </is>
      </c>
      <c r="D26" t="inlineStr">
        <is>
          <t>ให้ยากลุ่ม weak opioid ร่วมกับ fentanyl transdermal patch</t>
        </is>
      </c>
      <c r="E26" t="inlineStr">
        <is>
          <t>เริ่มด้วย aspirin หรือ piroxicam หากไม่ดีขึ้นจึงใช้ tramadol หรือ morphine</t>
        </is>
      </c>
      <c r="F26" t="inlineStr">
        <is>
          <t>ให้ fentanyl ร่วมกับยากลุ่ม COX2-Inhibitor เนื่องจาก vincristine มีผลข้างเคียงกับระบบทางเดินอาหาร</t>
        </is>
      </c>
      <c r="G26" t="inlineStr">
        <is>
          <t>ให้ได้เฉพาะยากลุ่ม NSAIDs เนื่องจากผลข้างเคียงของ vincristine มีฤทธิ์กดการหายใจ</t>
        </is>
      </c>
      <c r="H26" t="inlineStr">
        <is>
          <t>ให้ morphine เพราะ vincristine จะทำให้เกิดอาการปวดอย่างรุนแรง</t>
        </is>
      </c>
      <c r="I26" t="inlineStr">
        <is>
          <t>2</t>
        </is>
      </c>
      <c r="J26" t="inlineStr">
        <is>
          <t>✅ คำตอบที่ถูกต้อง: ข้อ ข. เริ่มด้วย aspirin หรือ piroxicam หากไม่ดีขึ้นจึงใช้ tramadol หรือ morphine
🎯 ทำไมข้อนี้ถึงถูก: ตามหลักบันได 3 ขั้นขององค์การอนามัยโลก (WHO Analgesic Ladder) สำหรับการจัดการความปวดจากมะเร็งและผลของยาเคมีบำบัด หากผู้ป่วยเริ่มมีอาการปวดระดับเล็กน้อยถึงปานกลาง ควรเริ่มจาก Non-opioid (เช่น Paracetamol, Aspirin หรือ NSAIDs) หากควบคุมความปวดไม่ได้จึงขยับขึ้นไปใช้ Weak opioid (เช่น Tramadol, Codeine) และ Strong opioid (เช่น Morphine) ตามลำดับ
🔍 ข้ออื่นผิดเพราะอะไร:
• ข้อ ก.: ไม่ควรเริ่มด้วย Fentanyl transdermal patch ทันทีในผู้ป่วยที่ไม่เคยได้รับ opioid มาก่อน (opioid-naive) เนื่องจากเสี่ยงต่อภาวะกดการหายใจรุนแรง
• ข้อ ค.: Fentanyl ไม่ใช่ยาบรรเทาอาการปวดทางเดินอาหาร และ vincristine ไม่ได้มีข้อบ่งใช้ที่ต้องให้ fentanyl ร่วมกับ COX-2 inhibitor เป็นประจำ
• ข้อ ง.: Vincristine ไม่ได้มีผลกดการหายใจเป็นหลัก และการรักษาความปวดสามารถใช้ opioid ได้เมื่อมีข้อบ่งชี้
• ข้อ จ.: ไม่จำเป็นต้องเริ่มด้วย Morphine ในทันทีหากระดับความปวดยังไม่รุนแรง</t>
        </is>
      </c>
      <c r="K26" t="inlineStr">
        <is>
          <t>[NONE]</t>
        </is>
      </c>
      <c r="L26" t="inlineStr">
        <is>
          <t>Pain Management in Oncology</t>
        </is>
      </c>
      <c r="M26" t="inlineStr">
        <is>
          <t>Clinic</t>
        </is>
      </c>
      <c r="N26" t="inlineStr">
        <is>
          <t>Case ID: CASE_P2_ONCO_C05 (สถานการณ์ที่ 5)</t>
        </is>
      </c>
    </row>
    <row r="27" ht="13.2" customHeight="1" s="49">
      <c r="A27" t="inlineStr">
        <is>
          <t>25</t>
        </is>
      </c>
      <c r="B27" t="inlineStr">
        <is>
          <t>สถานการณ์ที่ 5 โรคมะเร็ง
ผู้ป่วยมะเร็งกระดูกจะมีผลข้างเคียงเกิดขึ้นทุกครั้งจากการได้รับยา morphine เพื่อระงับอาการปวดดังข้อต่อไปนี้ ยกเว้นข้อใด</t>
        </is>
      </c>
      <c r="C27" t="inlineStr">
        <is>
          <t>[NONE]</t>
        </is>
      </c>
      <c r="D27" t="inlineStr">
        <is>
          <t>คลื่นไส้ อาเจียน</t>
        </is>
      </c>
      <c r="E27" t="inlineStr">
        <is>
          <t>ง่วงซึม</t>
        </is>
      </c>
      <c r="F27" t="inlineStr">
        <is>
          <t>กดการหายใจ</t>
        </is>
      </c>
      <c r="G27" t="inlineStr">
        <is>
          <t>สับสน มึนงง</t>
        </is>
      </c>
      <c r="H27" t="inlineStr">
        <is>
          <t>ท้องผูก</t>
        </is>
      </c>
      <c r="I27" t="inlineStr">
        <is>
          <t>5</t>
        </is>
      </c>
      <c r="J27" t="inlineStr">
        <is>
          <t>✅ คำตอบที่ถูกต้อง: ข้อ จ. ท้องผูก
🎯 ทำไมข้อนี้ถึงถูก: อาการท้องผูก (Constipation) เป็นผลข้างเคียงสำคัญของ Morphine ที่เกิดจากตัวรับ mu-receptor ในทางเดินอาหารลดการบีบตัวและลดการหลั่งสารคัดหลั่ง ซึ่งเป็นผลข้างเคียงที่ร่างกาย 'ไม่เกิดการดื้อยา (no tolerance)' และเกิดขึ้นอย่างต่อเนื่องตลอดการใช้ยา จึงจำเป็นต้องสั่งจ่ายยาระบายควบคู่เสมอ
🔍 ข้ออื่นผิดเพราะอะไร:
• ข้อ ก.: อาการคลื่นไส้ อาเจียน มักเกิดขึ้นในช่วงแรกของการเริ่มยา และร่างกายจะเกิด tolerance ภายใน 3-7 วันจนอาการหายไปได้เอง
• ข้อ ข.: อาการง่วงซึม (sedation) ร่างกายจะเกิด tolerance ขึ้นได้เองภายในไม่กี่วันหลังได้รับยาขนาดยาคงที่
• ข้อ ค.: การกดการหายใจ (respiratory depression) เป็นอาการข้างเคียงที่อันตรายแต่ร่างกายสามารถเกิด tolerance ได้เมื่อปรับขนาดยาอย่างช้าๆ
• ข้อ ง.: อาการสับสน มึนงง มักพบในช่วงแรกหรือเมื่อขนาดยาสูงเกินไป และเกิด tolerance ได้</t>
        </is>
      </c>
      <c r="K27" t="inlineStr">
        <is>
          <t>[NONE]</t>
        </is>
      </c>
      <c r="L27" t="inlineStr">
        <is>
          <t>Pain Management in Oncology</t>
        </is>
      </c>
      <c r="M27" t="inlineStr">
        <is>
          <t>Clinic</t>
        </is>
      </c>
      <c r="N27" t="inlineStr">
        <is>
          <t>Case ID: CASE_P2_ONCO_C05 (สถานการณ์ที่ 5) | [RECONSTRUCTED: หนังสือเฉลยระบุข้อ 25 ทุกข้อเป็นผลข้างเคียงของ morphine แต่ผลข้างเคียงที่ 'เกิดขึ้นทุกครั้งและร่างกายไม่เกิด tolerance' คือ อาการท้องผูก (Constipation) และรูม่านตาหด (Miosis) จึงต้องให้ยาป้องกันท้องผูกควบคู่เสมอ]</t>
        </is>
      </c>
    </row>
    <row r="28" ht="13.2" customHeight="1" s="49">
      <c r="A28" t="inlineStr">
        <is>
          <t>26</t>
        </is>
      </c>
      <c r="B28" t="inlineStr">
        <is>
          <t>สถานการณ์ที่ 5 โรคมะเร็ง
ผู้ป่วยมะเร็งลำไส้ใหญ่มีอาการปวดจากมะเร็งระดับ 6 ควรเลือกยาใดเป็นอันดับแรกเพื่อบรรเทาอาการปวดให้แก่ผู้ป่วย</t>
        </is>
      </c>
      <c r="C28" t="inlineStr">
        <is>
          <t>[NONE]</t>
        </is>
      </c>
      <c r="D28" t="inlineStr">
        <is>
          <t>Aspirin</t>
        </is>
      </c>
      <c r="E28" t="inlineStr">
        <is>
          <t>Ketamine</t>
        </is>
      </c>
      <c r="F28" t="inlineStr">
        <is>
          <t>Pethidine</t>
        </is>
      </c>
      <c r="G28" t="inlineStr">
        <is>
          <t>Fentanyl transdermal patch</t>
        </is>
      </c>
      <c r="H28" t="inlineStr">
        <is>
          <t>Tramadol</t>
        </is>
      </c>
      <c r="I28" t="inlineStr">
        <is>
          <t>5</t>
        </is>
      </c>
      <c r="J28" t="inlineStr">
        <is>
          <t>✅ คำตอบที่ถูกต้อง: ข้อ จ. Tramadol
🎯 ทำไมข้อนี้ถึงถูก: คะแนนความปวดระดับ 6 (จากเต็ม 10) จัดอยู่ในเกณฑ์ความปวดระดับปานกลาง (Moderate pain, score 4-6) ตามหลัก WHO Analgesic Ladder ขั้นที่ 2 แนะนำให้เลือกใช้ยาแก้ปวดกลุ่ม Weak opioids เช่น Tramadol (หรือ Codeine) ร่วมกับยาในกลุ่ม non-opioid
🔍 ข้ออื่นผิดเพราะอะไร:
• ข้อ ก.: Aspirin เป็นยาแก้ปวดขั้นที่ 1 (Step 1) สำหรับความปวดระดับเล็กน้อย (Mild pain, score 1-3) ประสิทธิภาพไม่เพียงพอสำหรับความปวดระดับ 6
• ข้อ ข.: Ketamine เป็น adjuvant anesthetic ไม่ใช่ยาบรรเทาอาการปวดเดี่ยวขั้นแรกสำหรับมะเร็ง
• ข้อ ค.: Pethidine (Meperidine) เป็นข้อห้ามใช้ในการรักษา chronic cancer pain เนื่องจากมี neurotoxic metabolite (normeperidine) ที่สะสมทำให้ชักได้
• ข้อ ง.: Fentanyl patch เป็น Strong opioid (Step 3) สำหรับความปวดรุนแรง (Severe pain, score 7-10) และห้ามใช้ในผู้ป่วย opioid-naive</t>
        </is>
      </c>
      <c r="K28" t="inlineStr">
        <is>
          <t>[NONE]</t>
        </is>
      </c>
      <c r="L28" t="inlineStr">
        <is>
          <t>Pain Management in Oncology</t>
        </is>
      </c>
      <c r="M28" t="inlineStr">
        <is>
          <t>Clinic</t>
        </is>
      </c>
      <c r="N28" t="inlineStr">
        <is>
          <t>Case ID: CASE_P2_ONCO_C05 (สถานการณ์ที่ 5)</t>
        </is>
      </c>
    </row>
    <row r="29" ht="13.2" customHeight="1" s="49">
      <c r="A29" t="inlineStr">
        <is>
          <t>27</t>
        </is>
      </c>
      <c r="B29" t="inlineStr">
        <is>
          <t>ในระหว่างที่ผู้ป่วยได้รับยาเคมีบำบัดอยู่นั้น เภสัชกรควรให้คำแนะนำเกี่ยวกับอาการข้างเคียงที่อาจเกิดขึ้นแบบฉับพลันดังข้อต่อไปนี้</t>
        </is>
      </c>
      <c r="C29" t="inlineStr">
        <is>
          <t>[NONE]</t>
        </is>
      </c>
      <c r="D29" t="inlineStr">
        <is>
          <t>ผมร่วง</t>
        </is>
      </c>
      <c r="E29" t="inlineStr">
        <is>
          <t>อาการปวด</t>
        </is>
      </c>
      <c r="F29" t="inlineStr">
        <is>
          <t>เยื่อบุทางเดินอาหารอักเสบ</t>
        </is>
      </c>
      <c r="G29" t="inlineStr">
        <is>
          <t>คลื่นไส้ อาเจียน</t>
        </is>
      </c>
      <c r="H29" t="inlineStr">
        <is>
          <t>ข้อ ค และ ง ถูก</t>
        </is>
      </c>
      <c r="I29" t="inlineStr">
        <is>
          <t>5</t>
        </is>
      </c>
      <c r="J29" t="inlineStr">
        <is>
          <t>✅ คำตอบที่ถูกต้อง: ข้อ จ. ข้อ ค และ ง ถูก
🎯 ทำไมข้อนี้ถึงถูก: ยาเคมีบำบัดออกฤทธิ์ทำลายเซลล์ที่มีการแบ่งตัวอย่างรวดเร็ว ส่งผลให้เยื่อบุทางเดินอาหารอักเสบ (Mucositis / Stomatitis) และกระตุ้น Chemoreceptor Trigger Zone ทำให้เกิดอาการคลื่นไส้ อาเจียน (Nausea and Vomiting) ซึ่งทั้งสองอย่างเป็นอาการข้างเคียงหลักที่เภสัชกรต้องให้คำแนะนำอย่างละเอียด
🔍 ข้ออื่นผิดเพราะอะไร:
• ข้อ ก.: ผมร่วงเป็นผลข้างเคียงที่พบบ่อยแต่ไม่ได้ทำให้เกิดอันตรายทางกายภาพเฉียบพลันเท่าภาวะแทรกซ้อนของทางเดินอาหาร
• ข้อ ข.: อาการปวดมักเกิดจากตัวโรคมะเร็งเองมากกว่าเป็นผลข้างเคียงโดยตรงจากยาเคมีทั่วไป
• ข้อ ค.: เยื่อบุทางเดินอาหารอักเสบเป็นข้อที่ถูกต้องแต่ยังมีคลื่นไส้อาเจียนที่เป็นอาการข้างเคียงสำคัญเช่นกัน
• ข้อ ง.: คลื่นไส้อาเจียนถูกต้องแต่ตัวเลือก จ รวมทั้งข้อ ค และ ง ซึ่งครอบคลุมที่สุด</t>
        </is>
      </c>
      <c r="K29" t="inlineStr">
        <is>
          <t>[NONE]</t>
        </is>
      </c>
      <c r="L29" t="inlineStr">
        <is>
          <t>Supportive Care in Oncology</t>
        </is>
      </c>
      <c r="M29" t="inlineStr">
        <is>
          <t>Clinic</t>
        </is>
      </c>
      <c r="N29" t="inlineStr">
        <is>
          <t>ข้อ 27</t>
        </is>
      </c>
    </row>
    <row r="30" ht="13.2" customHeight="1" s="49">
      <c r="A30" t="inlineStr">
        <is>
          <t>28</t>
        </is>
      </c>
      <c r="B30" t="inlineStr">
        <is>
          <t>ผู้ป่วยมะเร็ง มีอาการอาเจียนอย่างมาก ภายหลังการให้ยาเคมีบำบัด 2-4 วัน ท่านคิดว่าหลังจากให้ยาเคมีบำบัดครั้งต่อไปควรให้ยาต้านการอาเจียนในข้อใดต่อไปนี้</t>
        </is>
      </c>
      <c r="C30" t="inlineStr">
        <is>
          <t>[NONE]</t>
        </is>
      </c>
      <c r="D30" t="inlineStr">
        <is>
          <t>Dexamethasone เดี่ยว ๆ</t>
        </is>
      </c>
      <c r="E30" t="inlineStr">
        <is>
          <t>Ondansetron + metoclopramide</t>
        </is>
      </c>
      <c r="F30" t="inlineStr">
        <is>
          <t>Dexamethasone + domperidone</t>
        </is>
      </c>
      <c r="G30" t="inlineStr">
        <is>
          <t>Dexamethasone + metoclopramide</t>
        </is>
      </c>
      <c r="H30" t="inlineStr">
        <is>
          <t>Dexamethasone + ondansetron</t>
        </is>
      </c>
      <c r="I30" t="inlineStr">
        <is>
          <t>1</t>
        </is>
      </c>
      <c r="J30" t="inlineStr">
        <is>
          <t>✅ คำตอบที่ถูกต้อง: ข้อ ก. Dexamethasone เดี่ยว ๆ
🎯 ทำไมข้อนี้ถึงถูก: อาการคลื่นไส้อาเจียนที่เกิดขึ้นหลังได้รับยาเคมีบำบัด 2-4 วันจัดเป็น Delayed CINV ยาที่มีหลักฐานเชิงประจักษ์ชัดเจนที่สุดในการควบคุม delayed emesis คือ Corticosteroid เช่น Dexamethasone ซึ่งสามารถให้ต่อเนื่องในวันที่ 2-4
🔍 ข้ออื่นผิดเพราะอะไร:
• ข้อ ข.: Ondansetron ร่วมกับ metoclopramide ไม่มีข้อบ่งใช้ร่วมกันและ ondansetron มีประสิทธิภาพต่ำใน delayed emesis
• ข้อ ค.: Domperidone ไม่สามารถควบคุม delayed emesis ระดับรุนแรงจากยาเคมีบำบัดได้
• ข้อ ง.: การให้ Dexamethasone ร่วมกับ metoclopramide อาจใช้ได้แต่ dexamethasone เป็นแกนหลักที่ระบุในเฉลย
• ข้อ จ.: Ondansetron มีบทบาทหลักเฉพาะใน acute phase (วันแรก) เท่านั้น การให้ต่อในวันที่ 2-4 ไม่ได้เพิ่มประสิทธิภาพอย่างมีนัยสำคัญ</t>
        </is>
      </c>
      <c r="K30" t="inlineStr">
        <is>
          <t>[NONE]</t>
        </is>
      </c>
      <c r="L30" t="inlineStr">
        <is>
          <t>Supportive Care in Oncology</t>
        </is>
      </c>
      <c r="M30" t="inlineStr">
        <is>
          <t>Clinic</t>
        </is>
      </c>
      <c r="N30" t="inlineStr">
        <is>
          <t>[RECONSTRUCTED: อาการอาเจียนหลังให้ยาเคมีบำบัด 2-4 วัน นิยามเป็น Delayed CINV แนวทางมาตรฐานสำหรับ delayed emesis คือการให้ Dexamethasone เดี่ยวๆ หรือ Dexamethasone ร่วมกับ Aprepitant/Metoclopramide คู่มือเล่มม่วงเฉลยข้อ ก Dexamethasone เดี่ยวๆ]</t>
        </is>
      </c>
    </row>
    <row r="31" ht="13.2" customHeight="1" s="49">
      <c r="A31" t="inlineStr">
        <is>
          <t>29</t>
        </is>
      </c>
      <c r="B31" t="inlineStr">
        <is>
          <t>ผู้ป่วยมะเร็งตับมีความจำเป็นต้องได้รับยา methotrexate ในขนาดที่สูงควรได้รับยาใดเพิ่ม</t>
        </is>
      </c>
      <c r="C31" t="inlineStr">
        <is>
          <t>[NONE]</t>
        </is>
      </c>
      <c r="D31" t="inlineStr">
        <is>
          <t>Dexamethasone เดี่ยว ๆ</t>
        </is>
      </c>
      <c r="E31" t="inlineStr">
        <is>
          <t>Ondansetron</t>
        </is>
      </c>
      <c r="F31" t="inlineStr">
        <is>
          <t>Enalapril</t>
        </is>
      </c>
      <c r="G31" t="inlineStr">
        <is>
          <t>ยากลุ่ม opioid</t>
        </is>
      </c>
      <c r="H31" t="inlineStr">
        <is>
          <t>ไม่ต้องรับยาอะไร เพียงแต่ให้ผู้ป่วยอมน้ำแข็งระหว่างการให้ยาให้ถูกวิธี</t>
        </is>
      </c>
      <c r="I31" t="inlineStr">
        <is>
          <t>5</t>
        </is>
      </c>
      <c r="J31" t="inlineStr">
        <is>
          <t>✅ คำตอบที่ถูกต้อง: ข้อ จ. ไม่ต้องรับยาอะไร เพียงแต่ให้ผู้ป่วยอมน้ำแข็งระหว่างการให้ยาให้ถูกวิธี
🎯 ทำไมข้อนี้ถึงถูก: ตามเฉลยทางการของชุดข้อสอบเดิมระบุข้อ จ (ในบริบทตัวเลือกที่กำหนดมาให้) แต่ในทางเวชปฏิบัติมะเร็งวิทยามาตรฐาน การให้ High-dose Methotrexate จะต้องให้ Leucovorin rescue ร่วมกับการทำ urine alkalinization เสมอ
🔍 ข้ออื่นผิดเพราะอะไร:
• ข้อ ก.: Dexamethasone เดี่ยวๆ ไม่สามารถต้านพิษของ high-dose methotrexate ได้
• ข้อ ข.: Ondansetron ใช้ต้านการอาเจียน ไม่สามารถป้องกันการกดไขกระดูกจาก methotrexate ได้
• ข้อ ค.: Enalapril เป็นยาลดความดัน และอาจลดการขับออกของ methotrexate ทางไต ทำให้พิษเพิ่มขึ้น
• ข้อ ง.: ยากลุ่ม Opioid ใช้แก้ปวด ไม่มีบทบาทในการป้องกันพิษจาก methotrexate</t>
        </is>
      </c>
      <c r="K31" t="inlineStr">
        <is>
          <t>[NONE]</t>
        </is>
      </c>
      <c r="L31" t="inlineStr">
        <is>
          <t>Antineoplastic Toxicology</t>
        </is>
      </c>
      <c r="M31" t="inlineStr">
        <is>
          <t>Clinic</t>
        </is>
      </c>
      <c r="N31" t="inlineStr">
        <is>
          <t>[RECONSTRUCTED: โจทย์พิมพ์ตัวเลือกตกหล่น ในทางคลินิกเมื่อให้ High-Dose Methotrexate (&gt; 500 mg/m^2) มีความจำเป็นอย่างยิ่งยวดที่ต้องได้รับ 'Leucovorin (Folinic acid) rescue' เพื่อป้องกันพิษต่อไขกระดูกและเยื่อบุทางเดินอาหารอันตรายถึงชีวิต เฉลยข้อสอบเก่ายุคก่อนที่ไม่มีตัวเลือก Leucovorin ระบุข้อ จ เป็นคำตอบของข้อนี้]</t>
        </is>
      </c>
    </row>
    <row r="32" ht="13.2" customHeight="1" s="49">
      <c r="A32" t="inlineStr">
        <is>
          <t>30</t>
        </is>
      </c>
      <c r="B32" t="inlineStr">
        <is>
          <t>หากผู้ป่วยมะเร็งเกิดอาการเจ็บจากอาการปากเปื่อยภายหลังจากได้รับยาเคมีบำบัด ท่านจะให้ยาในข้อใดต่อไปนี้เพื่อบรรเทาอาการ</t>
        </is>
      </c>
      <c r="C32" t="inlineStr">
        <is>
          <t>[NONE]</t>
        </is>
      </c>
      <c r="D32" t="inlineStr">
        <is>
          <t>ในการให้ยาเคมีบำบัดครั้งต่อไป ให้ผู้ป่วยอมน้ำแข็งก่อนให้ยา 30 นาทีและอมต่อไปหลังจากให้ยาอีก 30 นาที</t>
        </is>
      </c>
      <c r="E32" t="inlineStr">
        <is>
          <t>Dimenhydrinate + lidocaine + sucralfate แล้วตามด้วยยากลุ่ม NSAIDs</t>
        </is>
      </c>
      <c r="F32" t="inlineStr">
        <is>
          <t>Diphenhydramine + lidocaine + sucralfate แล้วตามด้วยยากลุ่ม opioids</t>
        </is>
      </c>
      <c r="G32" t="inlineStr">
        <is>
          <t>Diphenhydramine + lidocaine + antacid</t>
        </is>
      </c>
      <c r="H32" t="inlineStr">
        <is>
          <t>ไม่มีข้อใดถูก</t>
        </is>
      </c>
      <c r="I32" t="inlineStr">
        <is>
          <t>1</t>
        </is>
      </c>
      <c r="J32" t="inlineStr">
        <is>
          <t>✅ คำตอบที่ถูกต้อง: ข้อ ก. ในการให้ยาเคมีบำบัดครั้งต่อไป ให้ผู้ป่วยอมน้ำแข็งก่อนให้ยา 30 นาทีและอมต่อไปหลังจากให้ยาอีก 30 นาที
🎯 ทำไมข้อนี้ถึงถูก: การทำ Oral Cryotherapy (อมน้ำแข็งหรือดื่มน้ำเย็นจัด) ก่อนให้ยาเคมี 30 นาทีและต่อเนื่องขณะให้ยา ช่วยให้หลอดเลือดฝอยในช่องปากหดตัว ลดการไหลเวียนของยาเคมีบำบัดเข้าสู่เยื่อบุช่องปาก จึงช่วยป้องกันการเกิด Stomatitis / Mucositis ได้อย่างมีประสิทธิภาพ
🔍 ข้ออื่นผิดเพราะอะไร:
• ข้อ ข.: ไม่ควรใช้น้ำยาบ้วนปากผสม Dimenhydrinate ร่วมกับ NSAIDs เพราะอาจระคายเคืองและเพิ่มความเสี่ยงต่อเลือดออกในช่องปาก
• ข้อ ค.: การให้ Opioids ควรสงวนไว้สำหรับกรณีที่มีอาการปวดรุนแรง ไม่ใช่สูตรบ้วนปากทั่วไป
• ข้อ ง.: สูตร Stomatitis cocktail (เช่น Diphenhydramine + Lidocaine + Antacid) ใช้เพื่อบรรเทาอาการเจ็บปวดเฉพาะที่เมื่อเกิดแผลแล้ว
• ข้อ จ.: มีแนวทางปฏิบัติที่ถูกต้องคือการทำ cryotherapy เพื่อป้องกัน</t>
        </is>
      </c>
      <c r="K32" t="inlineStr">
        <is>
          <t>[NONE]</t>
        </is>
      </c>
      <c r="L32" t="inlineStr">
        <is>
          <t>Supportive Care in Oncology</t>
        </is>
      </c>
      <c r="M32" t="inlineStr">
        <is>
          <t>Clinic</t>
        </is>
      </c>
      <c r="N32" t="inlineStr">
        <is>
          <t>[RECONSTRUCTED: การอมน้ำแข็งในปาก (Oral cryotherapy) ก่อน ระหว่าง และหลังให้ยาเคมีบำบัดที่มีค่าครึ่งชีวิตสั้น (เช่น Bolus 5-FU หรือ Melphalan) เป็นวิธีมาตรฐานในการป้องกัน Mucositis โดยทำให้หลอดเลือดในช่องปากหดตัว ลดปริมาณยาเคมีที่เข้าสู่เยื่อบุช่องปาก คู่มือเล่มม่วงเฉลยข้อ ก และ ง]</t>
        </is>
      </c>
    </row>
    <row r="33" ht="13.2" customHeight="1" s="49">
      <c r="A33" t="inlineStr">
        <is>
          <t>31</t>
        </is>
      </c>
      <c r="B33" t="inlineStr">
        <is>
          <t>ข้อใดเป็นยาต้านการอาเจียนที่ดีที่สุดในผู้ป่วยที่ได้รับยาเคมีบำบัด</t>
        </is>
      </c>
      <c r="C33" t="inlineStr">
        <is>
          <t>[NONE]</t>
        </is>
      </c>
      <c r="D33" t="inlineStr">
        <is>
          <t>Metoclopramide</t>
        </is>
      </c>
      <c r="E33" t="inlineStr">
        <is>
          <t>Ondansetron</t>
        </is>
      </c>
      <c r="F33" t="inlineStr">
        <is>
          <t>Lorazepam</t>
        </is>
      </c>
      <c r="G33" t="inlineStr">
        <is>
          <t>ข้อ ก และ ค ถูก</t>
        </is>
      </c>
      <c r="H33" t="inlineStr">
        <is>
          <t>ข้อ ก, ข, และ ค ถูก</t>
        </is>
      </c>
      <c r="I33" t="inlineStr">
        <is>
          <t>2</t>
        </is>
      </c>
      <c r="J33" t="inlineStr">
        <is>
          <t>✅ คำตอบที่ถูกต้อง: ข้อ ข. Ondansetron
🎯 ทำไมข้อนี้ถึงถูก: Ondansetron เป็นยาในกลุ่ม 5-HT3 receptor antagonist ซึ่งมีประสิทธิภาพสูงที่สุดในการป้องกันและรักษาอาการคลื่นไส้อาเจียนเฉียบพลันจากยาเคมีบำบัด (Chemotherapy-Induced Nausea and Vomiting: CINV) เหนือกว่ายากลุ่ม dopamine antagonist อย่าง metoclopramide อย่างชัดเจน
🔍 ข้ออื่นผิดเพราะอะไร:
• ข้อ ก.: Metoclopramide เป็น dopamine antagonist ที่มีประสิทธิภาพต่ำกว่า ondansetron และเสี่ยงต่อ extrapyramidal symptoms
• ข้อ ค.: Lorazepam เป็น benzodiazepine ที่ใช้เสริมเพื่อลดความกังวลหรือป้องกัน anticipatory emesis ไม่ใช่ยาแก้อาเจียนหลักที่มีประสิทธิภาพสูงสุด
• ข้อ ง.: การให้ metoclopramide ร่วมกับ lorazepam ยังมีประสิทธิภาพด้อยกว่าการใช้ 5-HT3 antagonist
• ข้อ จ.: Ondansetron เป็นยาตัวเดี่ยวที่มีประสิทธิภาพดีที่สุดในกลุ่มตัวเลือกนี้</t>
        </is>
      </c>
      <c r="K33" t="inlineStr">
        <is>
          <t>[NONE]</t>
        </is>
      </c>
      <c r="L33" t="inlineStr">
        <is>
          <t>Supportive Care in Oncology</t>
        </is>
      </c>
      <c r="M33" t="inlineStr">
        <is>
          <t>Clinic</t>
        </is>
      </c>
      <c r="N33" t="inlineStr">
        <is>
          <t>ข้อ 31</t>
        </is>
      </c>
    </row>
    <row r="34" ht="13.2" customHeight="1" s="49">
      <c r="A34" t="inlineStr">
        <is>
          <t>32</t>
        </is>
      </c>
      <c r="B34" t="inlineStr">
        <is>
          <t>ข้อใดถูกต้องเกี่ยวกับการรักษาเยื่อบุทางเดินอาหารถูกทำลายที่เกิดจากการได้รับยาเคมีบำบัด</t>
        </is>
      </c>
      <c r="C34" t="inlineStr">
        <is>
          <t>[NONE]</t>
        </is>
      </c>
      <c r="D34" t="inlineStr">
        <is>
          <t>หากผู้ป่วยมีตุ่มใส และมีอาการเจ็บ แสบร้อน ร่วมด้วย ให้ผู้ป่วยบ้วนปากด้วย stomatitis cocktail ก่อนรับประทานอาหาร 5-15 นาที</t>
        </is>
      </c>
      <c r="E34" t="inlineStr">
        <is>
          <t>หากมีการติดเชื้อร่วมด้วยให้ผู้ป่วยกินยาต้านเชื้อรา</t>
        </is>
      </c>
      <c r="F34" t="inlineStr">
        <is>
          <t>ในการให้ยาเคมีครั้งต่อไป ให้ผู้ป่วยอมน้ำแข็งก่อนให้ยา 30 นาที และหลังให้ยา 30 นาที</t>
        </is>
      </c>
      <c r="G34" t="inlineStr">
        <is>
          <t>ข้อ ก และ ข ถูก</t>
        </is>
      </c>
      <c r="H34" t="inlineStr">
        <is>
          <t>ข้อ ก และ ค ถูก</t>
        </is>
      </c>
      <c r="I34" t="inlineStr">
        <is>
          <t>2</t>
        </is>
      </c>
      <c r="J34" t="inlineStr">
        <is>
          <t>✅ คำตอบที่ถูกต้อง: ข้อ ข. หากมีการติดเชื้อร่วมด้วยให้ผู้ป่วยกินยาต้านเชื้อรา
🎯 ทำไมข้อนี้ถึงถูก: เมื่อเยื่อบุทางเดินอาหารและช่องปากถูกทำลายจากยาเคมีบำบัด ผู้ป่วยจะมีภาวะภูมิคุ้มกันต่ำและเสี่ยงต่อการติดเชื้อราแทรกซ้อน (Oral candidiasis) ได้ง่าย หากตรวจพบการติดเชื้อราร่วมด้วย จำเป็นต้องให้ยาต้านเชื้อรา (เช่น Nystatin หรือ Fluconazole) เพื่อรักษาการติดเชื้อทันที
🔍 ข้ออื่นผิดเพราะอะไร:
• ข้อ ก.: หากมีตุ่มใส (vesicles) มักสงสัยการติดเชื้อไวรัส Herpes simplex virus (HSV) ต้องได้รับการรักษาด้วย Acyclovir ไม่ใช่แค่บ้วนปากด้วย stomatitis cocktail
• ข้อ ค.: การอมน้ำแข็งก่อนและหลังให้ยาเป็นวิธีป้องกัน (prophylaxis) ในการให้ยาเคมีครั้งต่อไป ไม่ใช่วิธีรักษาแผลที่เกิดขึ้นแล้ว
• ข้อ ง.: ข้อ ก ยังไม่ถูกต้องสมบูรณ์เนื่องจากตุ่มใสมักเกิดจากเชื้อไวรัส
• ข้อ จ.: ข้อ ค เป็นการป้องกัน ไม่ใช่การรักษาแผลที่ถูกทำลายไปแล้ว</t>
        </is>
      </c>
      <c r="K34" t="inlineStr">
        <is>
          <t>[NONE]</t>
        </is>
      </c>
      <c r="L34" t="inlineStr">
        <is>
          <t>Supportive Care in Oncology</t>
        </is>
      </c>
      <c r="M34" t="inlineStr">
        <is>
          <t>Clinic</t>
        </is>
      </c>
      <c r="N34" t="inlineStr">
        <is>
          <t>[RECONSTRUCTED: คู่มือเล่มม่วงเฉลย ข และ ค โดยหากมีแผลในปากและสงสัยการติดเชื้อราแทรกซ้อน (Oral Candidiasis เช่น คราบขาวเช็ดออกแล้วมีเลือดออกซึม) ต้องให้ยาต้านเชื้อรา เช่น Nystatin oral suspension หรือ Fluconazole ส่วนการอมน้ำแข็งใช้สำหรับป้องกันในรอบถัดไป]</t>
        </is>
      </c>
    </row>
    <row r="35" ht="13.2" customHeight="1" s="49">
      <c r="A35" t="inlineStr">
        <is>
          <t>33</t>
        </is>
      </c>
      <c r="B35" t="inlineStr">
        <is>
          <t>ข้อใดไม่ใช่ adjuvant drug ในการบรรเทาอาการปวดของผู้ป่วยมะเร็งจากการได้รับยาเคมีบำบัด</t>
        </is>
      </c>
      <c r="C35" t="inlineStr">
        <is>
          <t>[NONE]</t>
        </is>
      </c>
      <c r="D35" t="inlineStr">
        <is>
          <t>Phenytoin</t>
        </is>
      </c>
      <c r="E35" t="inlineStr">
        <is>
          <t>Diazepam</t>
        </is>
      </c>
      <c r="F35" t="inlineStr">
        <is>
          <t>Dexamethasone</t>
        </is>
      </c>
      <c r="G35" t="inlineStr">
        <is>
          <t>Amitriptyline</t>
        </is>
      </c>
      <c r="H35" t="inlineStr">
        <is>
          <t>ไม่มีข้อใดถูก</t>
        </is>
      </c>
      <c r="I35" t="inlineStr">
        <is>
          <t>2</t>
        </is>
      </c>
      <c r="J35" t="inlineStr">
        <is>
          <t>✅ คำตอบที่ถูกต้อง: ข้อ ข. Diazepam
🎯 ทำไมข้อนี้ถึงถูก: Diazepam เป็นยานอนหลับและคลายกังวลในกลุ่ม Benzodiazepine ไม่มีฤทธิ์ระงับปวด (analgesic effect) และไม่ได้จัดเป็น Adjuvant analgesic ในแนวทางมาตรฐานของ WHO หรือ NCCN ในการรักษาความปวดจากมะเร็ง
🔍 ข้ออื่นผิดเพราะอะไร:
• ข้อ ก.: Phenytoin เป็นยากันชักที่สามารถใช้เป็น adjuvant analgesic ในการบรรเทาอาการปวดแสบปวดร้อนจากเส้นประสาท (neuropathic pain)
• ข้อ ค.: Dexamethasone เป็นคอร์ติโคสเตียรอยด์ที่ใช้เป็น adjuvant เด่นมากในการลดอาการปวดจากการกดทับไขสันหลัง (spinal cord compression) หรือการแพร่กระจายไปที่กระดูก
• ข้อ ง.: Amitriptyline เป็น Tricyclic antidepressant (TCA) ซึ่งเป็น first-line adjuvant analgesic ในการรักษา neuropathic cancer pain
• ข้อ จ.: มีข้อที่ไม่ใช่ adjuvant analgesic ชัดเจนคือข้อ ข</t>
        </is>
      </c>
      <c r="K35" t="inlineStr">
        <is>
          <t>[NONE]</t>
        </is>
      </c>
      <c r="L35" t="inlineStr">
        <is>
          <t>Pain Management in Oncology</t>
        </is>
      </c>
      <c r="M35" t="inlineStr">
        <is>
          <t>Clinic</t>
        </is>
      </c>
      <c r="N35" t="inlineStr">
        <is>
          <t>[RECONSTRUCTED: Adjuvant analgesics สำหรับ neuropathic cancer pain ได้แก่ Anticonvulsants (เช่น Gabapentin, Pregabalin, Phenytoin), Antidepressants (เช่น Amitriptyline, Duloxetine) และ Corticosteroids (Dexamethasone) สำหรับลดอาการบวมกดทับเส้นประสาท ส่วน Diazepam เป็น Anxiolytic/Muscle relaxant ไม่ได้จัดเป็น analgesic adjuvant โดยตรง]</t>
        </is>
      </c>
    </row>
    <row r="36" ht="13.2" customHeight="1" s="49">
      <c r="A36" t="inlineStr">
        <is>
          <t>34</t>
        </is>
      </c>
      <c r="B36" t="inlineStr">
        <is>
          <t>สถานการณ์ที่ 6 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ขนาดยา Cisplatin ที่ผู้ป่วยจะได้รับควรจะเป็นเท่าไร (หน่วยเป็น mg)</t>
        </is>
      </c>
      <c r="C36" t="inlineStr">
        <is>
          <t>[NONE]</t>
        </is>
      </c>
      <c r="D36" t="inlineStr">
        <is>
          <t>150</t>
        </is>
      </c>
      <c r="E36" t="inlineStr">
        <is>
          <t>175</t>
        </is>
      </c>
      <c r="F36" t="inlineStr">
        <is>
          <t>200</t>
        </is>
      </c>
      <c r="G36" t="inlineStr">
        <is>
          <t>225</t>
        </is>
      </c>
      <c r="H36" t="inlineStr">
        <is>
          <t>250</t>
        </is>
      </c>
      <c r="I36" t="inlineStr">
        <is>
          <t>2</t>
        </is>
      </c>
      <c r="J36" t="inlineStr">
        <is>
          <t>✅ คำตอบที่ถูกต้อง: ข้อ ข. 175
🎯 ทำไมข้อนี้ถึงถูก: ผู้ป่วยชายไทย หนัก 60 kg สูง 180 cm คำนวณ Mosteller BSA = sqrt([180 x 60] / 3600) = sqrt(10800 / 3600) = sqrt(3) ≈ 1.732 m^2 ขนาดยา Cisplatin ตามใบสั่งคือ 100 mg/m^2 ดังนั้นขนาดยาที่ผู้ป่วยจะได้รับคือ 100 x 1.732 = 173.2 mg ซึ่งปัดเป็น 175 mg (ตัวเลือก ข)
🔍 ข้ออื่นผิดเพราะอะไร:
• ข้อ ก.: 150 mg คิดจาก BSA ประมาณ 1.5 m^2 ซึ่งต่ำกว่าค่าจริงของผู้ป่วยที่สูงถึง 180 cm
• ข้อ ค.: 200 mg คิดจาก BSA 2.0 m^2 ซึ่งสูงเกินไป
• ข้อ ง.: 225 mg เกินขนาดการรักษาอย่างมาก เสี่ยงต่อพิษไตวายเฉียบพลัน
• ข้อ จ.: 250 mg เกินขนาดอย่างร้ายแรง</t>
        </is>
      </c>
      <c r="K36" t="inlineStr">
        <is>
          <t>[NONE]</t>
        </is>
      </c>
      <c r="L36" t="inlineStr">
        <is>
          <t>Chemotherapy Dosing &amp; Regimens</t>
        </is>
      </c>
      <c r="M36" t="inlineStr">
        <is>
          <t>Clinic</t>
        </is>
      </c>
      <c r="N36" t="inlineStr">
        <is>
          <t>Case ID: CASE_P2_ONCO_C06 (สถานการณ์ที่ 6)</t>
        </is>
      </c>
    </row>
    <row r="37" ht="13.2" customHeight="1" s="49">
      <c r="A37" t="inlineStr">
        <is>
          <t>35</t>
        </is>
      </c>
      <c r="B37" t="inlineStr">
        <is>
          <t>สถานการณ์ที่ 6 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ปัญหาใดต่อไปนี้ไม่น่าจะเกิดจากการใช้ยาจากสูตรดังกล่าว</t>
        </is>
      </c>
      <c r="C37" t="inlineStr">
        <is>
          <t>[NONE]</t>
        </is>
      </c>
      <c r="D37" t="inlineStr">
        <is>
          <t>Nephrotoxicity</t>
        </is>
      </c>
      <c r="E37" t="inlineStr">
        <is>
          <t>Neurotoxicity</t>
        </is>
      </c>
      <c r="F37" t="inlineStr">
        <is>
          <t>Hypotension</t>
        </is>
      </c>
      <c r="G37" t="inlineStr">
        <is>
          <t>Pulmonary toxicity</t>
        </is>
      </c>
      <c r="H37" t="inlineStr">
        <is>
          <t>Ototoxicity</t>
        </is>
      </c>
      <c r="I37" t="inlineStr">
        <is>
          <t>4</t>
        </is>
      </c>
      <c r="J37" t="inlineStr">
        <is>
          <t>✅ คำตอบที่ถูกต้อง: ข้อ ง. Pulmonary toxicity
🎯 ทำไมข้อนี้ถึงถูก: Pulmonary fibrosis (พังผืดในปอด) เป็นอาการไม่พึงประสงค์จำเพาะของยา Bleomycin และ Busulfan ไม่ใช่อาการข้างเคียงที่คาดว่าจะเกิดจากสูตรยา Cisplatin ร่วมกับ Etoposide
🔍 ข้ออื่นผิดเพราะอะไร:
• ข้อ ก.: Nausea and vomiting เป็นผลข้างเคียงสำคัญมากจาก Cisplatin (highly emetogenic)
• ข้อ ข.: Nephrotoxicity เป็นพิษหลักและ dose-limiting toxicity ของ Cisplatin
• ข้อ ค.: Bone marrow suppression (leukopenia, thrombocytopenia) เป็น dose-limiting toxicity สำคัญของ Etoposide
• ข้อ จ.: Alopecia (ผมร่วง) พบบ่อยมากจากการใช้ Etoposide</t>
        </is>
      </c>
      <c r="K37" t="inlineStr">
        <is>
          <t>[NONE]</t>
        </is>
      </c>
      <c r="L37" t="inlineStr">
        <is>
          <t>Antineoplastic Toxicology</t>
        </is>
      </c>
      <c r="M37" t="inlineStr">
        <is>
          <t>Clinic</t>
        </is>
      </c>
      <c r="N37" t="inlineStr">
        <is>
          <t>Case ID: CASE_P2_ONCO_C06 (สถานการณ์ที่ 6)</t>
        </is>
      </c>
    </row>
    <row r="38" ht="13.2" customHeight="1" s="49">
      <c r="A38" t="inlineStr">
        <is>
          <t>36</t>
        </is>
      </c>
      <c r="B38" t="inlineStr">
        <is>
          <t>สถานการณ์ที่ 6 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กลไกการออกฤทธิ์ของยา cisplatin คืออะไร</t>
        </is>
      </c>
      <c r="C38" t="inlineStr">
        <is>
          <t>[NONE]</t>
        </is>
      </c>
      <c r="D38" t="inlineStr">
        <is>
          <t>Antimetabolite</t>
        </is>
      </c>
      <c r="E38" t="inlineStr">
        <is>
          <t>Topoisomerase inhibitor</t>
        </is>
      </c>
      <c r="F38" t="inlineStr">
        <is>
          <t>Produce free radical</t>
        </is>
      </c>
      <c r="G38" t="inlineStr">
        <is>
          <t>Mitotic spindle toxicity</t>
        </is>
      </c>
      <c r="H38" t="inlineStr">
        <is>
          <t>Alkylating agent</t>
        </is>
      </c>
      <c r="I38" t="inlineStr">
        <is>
          <t>5</t>
        </is>
      </c>
      <c r="J38" t="inlineStr">
        <is>
          <t>✅ คำตอบที่ถูกต้อง: ข้อ จ. Alkylating agent
🎯 ทำไมข้อนี้ถึงถูก: Cisplatin เมื่อเข้าสู่เซลล์ที่มีความเข้มข้นของคลอไรด์ต่ำจะถูกแทนที่ด้วยน้ำ (aquation) เกิดเป็นโมเลกุลที่มีประจุบวก เข้าทำปฏิกิริยาสร้าง covalent bonds กับตำแหน่ง N-7 ของเบส Guanine ทำให้เกิด DNA cross-linking ขัดขวางการทำงานของ DNA อย่างสมบูรณ์
🔍 ข้ออื่นผิดเพราะอะไร:
• ข้อ ก.: Cisplatin ไม่ได้ยับยั้งเอนไซม์ ribonucleotide reductase (เป็นกลไกของ Hydroxyurea และ Gemcitabine)
• ข้อ ข.: Cisplatin ไม่ได้เป็น mitotic inhibitor ที่จับกับ tubulin (เป็นกลไกของ Vinca alkaloids และ Taxanes)
• ข้อ ค.: Cisplatin ไม่ได้ยับยั้ง dihydrofolate reductase (เป็นกลไกของ Methotrexate)
• ข้อ ง.: Cisplatin ไม่ได้เป็น topoisomerase inhibitor โดยตรง</t>
        </is>
      </c>
      <c r="K38" t="inlineStr">
        <is>
          <t>[NONE]</t>
        </is>
      </c>
      <c r="L38" t="inlineStr">
        <is>
          <t>Antineoplastic Agents Pharmacology</t>
        </is>
      </c>
      <c r="M38" t="inlineStr">
        <is>
          <t>Product</t>
        </is>
      </c>
      <c r="N38" t="inlineStr">
        <is>
          <t>Case ID: CASE_P2_ONCO_C06 (สถานการณ์ที่ 6) | [RECONSTRUCTED: กลไกของ Cisplatin คือการสร้าง interstrand และ intrastrand cross-links กับเบส Guanine บน DNA ขัดขวางการคลายเกลียวและการทำงานของ DNA คู่มือเฉลยระบุข้อ จ]</t>
        </is>
      </c>
    </row>
    <row r="39" ht="13.2" customHeight="1" s="49">
      <c r="A39" t="inlineStr">
        <is>
          <t>37</t>
        </is>
      </c>
      <c r="B39" t="inlineStr">
        <is>
          <t>สถานการณ์ที่ 6 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จากยาสูตรดังกล่าว ควรให้การป้องกันการอาเจียนในระยะ acute phase แก่ผู้ป่วย ข้อใดเหมาะสมที่สุด</t>
        </is>
      </c>
      <c r="C39" t="inlineStr">
        <is>
          <t>[NONE]</t>
        </is>
      </c>
      <c r="D39" t="inlineStr">
        <is>
          <t>Dronabinol + lorazepam</t>
        </is>
      </c>
      <c r="E39" t="inlineStr">
        <is>
          <t>Metoclopramide + dexamethasone</t>
        </is>
      </c>
      <c r="F39" t="inlineStr">
        <is>
          <t>Ondansetron + dexamethasone</t>
        </is>
      </c>
      <c r="G39" t="inlineStr">
        <is>
          <t>Metoclopramide + lorazepam</t>
        </is>
      </c>
      <c r="H39" t="inlineStr">
        <is>
          <t>Ondansetron + lorazepam</t>
        </is>
      </c>
      <c r="I39" t="inlineStr">
        <is>
          <t>3</t>
        </is>
      </c>
      <c r="J39" t="inlineStr">
        <is>
          <t>✅ คำตอบที่ถูกต้อง: ข้อ ค. Ondansetron + dexamethasone
🎯 ทำไมข้อนี้ถึงถูก: Cisplatin จัดเป็นยาเคมีบำบัดที่มีความเสี่ยงก่อการอาเจียนระดับสูงมาก (Highly Emetogenic) การป้องกันอาการอาเจียนในระยะเฉียบพลัน (Acute phase ภายใน 24 ชม. แรก) จำเป็นต้องให้การรักษาแบบผสมผสาน ได้แก่ 5-HT3 receptor antagonist (เช่น Ondansetron) ร่วมกับ Corticosteroid (เช่น Dexamethasone) ซึ่งเป็นแกนหลักมาตรฐานในการควบคุม emetic pathways
🔍 ข้ออื่นผิดเพราะอะไร:
• ข้อ ก.: Metoclopramide เดี่ยวๆ มีประสิทธิภาพต่ำเกินไป ไม่สามารถป้องกันการอาเจียนจาก cisplatin ได้
• ข้อ ข.: Ondansetron เดี่ยวๆ ให้ประสิทธิภาพต่ำกว่าเมื่อเทียบกับการใช้ร่วมกับ dexamethasone
• ข้อ ง.: Dexamethasone เดี่ยวๆ ใช้สำหรับ low-risk หรือ delayed emesis ไม่เพียงพอสำหรับ acute HEC
• ข้อ จ.: Lorazepam เป็นเพียงยาเสริมคลายกังวล ไม่สามารถป้องกัน emesis จาก cisplatin ได้เพียงลำพัง</t>
        </is>
      </c>
      <c r="K39" t="inlineStr">
        <is>
          <t>[NONE]</t>
        </is>
      </c>
      <c r="L39" t="inlineStr">
        <is>
          <t>Supportive Care in Oncology</t>
        </is>
      </c>
      <c r="M39" t="inlineStr">
        <is>
          <t>Clinic</t>
        </is>
      </c>
      <c r="N39" t="inlineStr">
        <is>
          <t>Case ID: CASE_P2_ONCO_C06 (สถานการณ์ที่ 6)</t>
        </is>
      </c>
    </row>
    <row r="40" ht="13.2" customHeight="1" s="49">
      <c r="A40" t="inlineStr">
        <is>
          <t>38</t>
        </is>
      </c>
      <c r="B40" t="inlineStr">
        <is>
          <t>ยาเคมีชนิดใดที่ไม่ได้สกัดมาจากธรรมชาติ</t>
        </is>
      </c>
      <c r="C40" t="inlineStr">
        <is>
          <t>[NONE]</t>
        </is>
      </c>
      <c r="D40" t="inlineStr">
        <is>
          <t>Doxorubicin</t>
        </is>
      </c>
      <c r="E40" t="inlineStr">
        <is>
          <t>Paclitaxel</t>
        </is>
      </c>
      <c r="F40" t="inlineStr">
        <is>
          <t>Oxaliplatin</t>
        </is>
      </c>
      <c r="G40" t="inlineStr">
        <is>
          <t>Vincristine</t>
        </is>
      </c>
      <c r="H40" t="inlineStr">
        <is>
          <t>Hydroxyurea</t>
        </is>
      </c>
      <c r="I40" t="inlineStr">
        <is>
          <t>3</t>
        </is>
      </c>
      <c r="J40" t="inlineStr">
        <is>
          <t>✅ คำตอบที่ถูกต้อง: ข้อ ค. Oxaliplatin
🎯 ทำไมข้อนี้ถึงถูก: Cisplatin เป็นสารประกอบโคออร์ดิเนชันของแพลทินัมสังเคราะห์ (synthetic platinum coordination complex) ไม่ได้สกัดมาจากพืช สัตว์ หรือจุลินทรีย์ในธรรมชาติ
🔍 ข้ออื่นผิดเพราะอะไร:
• ข้อ ก.: Vincristine สกัดมาจากต้นแพงพวยฝรั่ง (Catharanthus roseus)
• ข้อ ข.: Paclitaxel สกัดมาจากเปลือกของต้นสนแปซิฟิก (Taxus brevifolia)
• ข้อ ง.: Etoposide เป็น semisynthetic derivative จาก podophyllotoxin ที่สกัดจากต้น Podophyllum peltatum
• ข้อ จ.: Doxorubicin สกัดมาจากเชื้อแบคทีเรีย Streptomyces peucetius</t>
        </is>
      </c>
      <c r="K40" t="inlineStr">
        <is>
          <t>[NONE]</t>
        </is>
      </c>
      <c r="L40" t="inlineStr">
        <is>
          <t>Pharmacognosy &amp; Natural Products in Oncology</t>
        </is>
      </c>
      <c r="M40" t="inlineStr">
        <is>
          <t>Product</t>
        </is>
      </c>
      <c r="N40" t="inlineStr">
        <is>
          <t>ข้อ 38</t>
        </is>
      </c>
    </row>
    <row r="41" ht="13.2" customHeight="1" s="49">
      <c r="A41" t="inlineStr">
        <is>
          <t>39</t>
        </is>
      </c>
      <c r="B41" t="inlineStr">
        <is>
          <t>กลไกการออกฤทธิ์ของยา paclitaxel คืออะไร</t>
        </is>
      </c>
      <c r="C41" t="inlineStr">
        <is>
          <t>[NONE]</t>
        </is>
      </c>
      <c r="D41" t="inlineStr">
        <is>
          <t>Antimetabolite</t>
        </is>
      </c>
      <c r="E41" t="inlineStr">
        <is>
          <t>Topoisomerase inhibitor</t>
        </is>
      </c>
      <c r="F41" t="inlineStr">
        <is>
          <t>Produce free radical</t>
        </is>
      </c>
      <c r="G41" t="inlineStr">
        <is>
          <t>Mitotic phase inhibitor</t>
        </is>
      </c>
      <c r="H41" t="inlineStr">
        <is>
          <t>Alkylating agent</t>
        </is>
      </c>
      <c r="I41" t="inlineStr">
        <is>
          <t>4</t>
        </is>
      </c>
      <c r="J41" t="inlineStr">
        <is>
          <t>✅ คำตอบที่ถูกต้อง: ข้อ ง. Mitotic phase inhibitor
🎯 ทำไมข้อนี้ถึงถูก: Paclitaxel ออกฤทธิ์จับกับ beta-tubulin subunit และส่งเสริมการรวมตัวของ microtubule (promote microtubule assembly) พร้อมทั้ง 'ยับยั้งการสลายตัวของไมโครทูบูล (inhibit depolymerization)' ทำให้เกิด microtubule bundles ที่คงตัวผิดปกติ ขัดขวางการทำงานของ mitotic spindle และทำให้เซลล์หยุดการแบ่งตัวที่ระยะ G2/M phase
🔍 ข้ออื่นผิดเพราะอะไร:
• ข้อ ก.: การยับยั้งการรวมตัวของไมโครทูบูล (inhibit microtubule polymerization) เป็นกลไกของ Vinca alkaloids ไม่ใช่ Taxanes
• ข้อ ข.: การยับยั้งเอนไซม์ topoisomerase I เป็นกลไกของ Irinotecan และ Topotecan
• ข้อ ค.: การยับยั้งเอนไซม์ topoisomerase II เป็นกลไกของ Etoposide และ Doxorubicin
• ข้อ จ.: การยับยั้ง tyrosine kinase เป็นกลไกของกลุ่ม Targeted therapy (เช่น Imatinib, Gefitinib)</t>
        </is>
      </c>
      <c r="K41" t="inlineStr">
        <is>
          <t>[NONE]</t>
        </is>
      </c>
      <c r="L41" t="inlineStr">
        <is>
          <t>Antineoplastic Agents Pharmacology</t>
        </is>
      </c>
      <c r="M41" t="inlineStr">
        <is>
          <t>Product</t>
        </is>
      </c>
      <c r="N41" t="inlineStr">
        <is>
          <t>ข้อ 39</t>
        </is>
      </c>
    </row>
    <row r="42" ht="13.2" customHeight="1" s="49">
      <c r="A42" t="inlineStr">
        <is>
          <t>40</t>
        </is>
      </c>
      <c r="B42" t="inlineStr">
        <is>
          <t>ผู้ป่วยมะเร็งที่มีอาการปวดรุนแรง และได้รับยาแก้ปวด opioids ปริมาณสูง อาจทำให้เกิดผลข้างเคียงใด</t>
        </is>
      </c>
      <c r="C42" t="inlineStr">
        <is>
          <t>[NONE]</t>
        </is>
      </c>
      <c r="D42" t="inlineStr">
        <is>
          <t>Diarrhea, Convulsion</t>
        </is>
      </c>
      <c r="E42" t="inlineStr">
        <is>
          <t>Mydriasis, Hypoventilation</t>
        </is>
      </c>
      <c r="F42" t="inlineStr">
        <is>
          <t>Hyperthermia</t>
        </is>
      </c>
      <c r="G42" t="inlineStr">
        <is>
          <t>Coma, Miosis</t>
        </is>
      </c>
      <c r="H42" t="inlineStr">
        <is>
          <t>Hyperventilation</t>
        </is>
      </c>
      <c r="I42" t="inlineStr">
        <is>
          <t>4</t>
        </is>
      </c>
      <c r="J42" t="inlineStr">
        <is>
          <t>✅ คำตอบที่ถูกต้อง: ข้อ ง. Coma, Miosis
🎯 ทำไมข้อนี้ถึงถูก: ลักษณะทางคลินิกที่สำคัญของภาวะพิษเฉียบพลันจากยาในกลุ่ม Opioid (Opioid overdose triad) ได้แก่ ภาวะหมดสติ (CNS depression/coma), รูม่านตาหดเล็กเท่ารูเข็ม (Pinpoint pupils/Miosis), และการกดการหายใจ (Respiratory depression)
🔍 ข้ออื่นผิดเพราะอะไร:
• ข้อ ก.: รูม่านตาขยาย (Mydriasis) พบในภาวะถอนยา (withdrawal) หรือพิษจากสารกลุ่ม Anticholinergic และ Sympathomimetic ไม่ใช่อาการของ opioid overdose
• ข้อ ข.: ความดันโลหิตสูงและหัวใจเต้นเร็วเป็นอาการของ Sympathomimetic toxicity ตรงข้ามกับฤทธิ์ของ opioid ที่ทำให้ความดันตกและชีพจรช้า
• ข้อ ค.: ท้องเสียและน้ำมูกน้ำตาไหลเป็นอาการของ Opioid withdrawal หรือ Cholinergic crisis ไม่ใช่ overdose
• ข้อ จ.: อาการชักไม่ใช่อาการทั่วไปของ morphine overdose (ยกเว้น pethidine/tramadol overdose)</t>
        </is>
      </c>
      <c r="K42" t="inlineStr">
        <is>
          <t>[NONE]</t>
        </is>
      </c>
      <c r="L42" t="inlineStr">
        <is>
          <t>Toxicology &amp; Poisoning</t>
        </is>
      </c>
      <c r="M42" t="inlineStr">
        <is>
          <t>Clinic</t>
        </is>
      </c>
      <c r="N42" t="inlineStr">
        <is>
          <t>ข้อ 40</t>
        </is>
      </c>
    </row>
    <row r="43" ht="13.2" customHeight="1" s="49">
      <c r="A43" t="inlineStr">
        <is>
          <t>41</t>
        </is>
      </c>
      <c r="B43" t="inlineStr">
        <is>
          <t>การใช้ leucovorin ร่วมเมื่อใช้ยา methotrexate ขนาดสูง ในการรักษามะเร็งบางชนิด เพื่ออะไร</t>
        </is>
      </c>
      <c r="C43" t="inlineStr">
        <is>
          <t>[NONE]</t>
        </is>
      </c>
      <c r="D43" t="inlineStr">
        <is>
          <t>ช่วยเพิ่ม MTX เข้าสู่เซลล์มะเร็ง</t>
        </is>
      </c>
      <c r="E43" t="inlineStr">
        <is>
          <t>ช่วยเร่งการขับ MTX ออกทางปัสสาวะ</t>
        </is>
      </c>
      <c r="F43" t="inlineStr">
        <is>
          <t>ช่วยเร่งการแปรรูปของ MTX ที่ตับ</t>
        </is>
      </c>
      <c r="G43" t="inlineStr">
        <is>
          <t>ช่วยลดความเป็นพิษของ MTX ต่อเซลล์ปกติ</t>
        </is>
      </c>
      <c r="H43" t="inlineStr">
        <is>
          <t>ช่วยเพิ่มความเป็นพิษของ MTX ต่อเซลล์มะเร็ง</t>
        </is>
      </c>
      <c r="I43" t="inlineStr">
        <is>
          <t>4</t>
        </is>
      </c>
      <c r="J43" t="inlineStr">
        <is>
          <t>✅ คำตอบที่ถูกต้อง: ข้อ ง. ช่วยลดความเป็นพิษของ MTX ต่อเซลล์ปกติ
🎯 ทำไมข้อนี้ถึงถูก: Leucovorin (Folinic acid หรือ 5-formyl-THF) เป็น active form ของ tetrahydrofolate ที่สามารถเข้าสู่เซลล์ปกติได้โดยตรง 'โดยไม่ต้องพึ่งพาเอนไซม์ Dihydrofolate reductase (DHFR)' จึงช่วยบายพาสการบล็อกของ Methotrexate และช่วยให้เซลล์ปกติสามารถสังเคราะห์กรดนิวคลีอิกต่อไปได้ ป้องกันภาวะไขกระดูกฝ่อและเยื่อบุทางเดินอาหารอักเสบเฉียบพลัน
🔍 ข้ออื่นผิดเพราะอะไร:
• ข้อ ก.: Leucovorin ไม่ได้ออกฤทธิ์แย่งจับกับ receptor ของ methotrexate
• ข้อ ข.: Leucovorin ไม่ได้เร่งการขับถ่าย methotrexate ออกทางไต
• ข้อ ค.: Leucovorin ไม่ได้ไปกระตุ้นเอนไซม์ DHFR ให้ทำงานเพิ่มขึ้น เพราะ DHFR ยังคงถูก methotrexate จับไว้อย่างเหนียวแน่น
• ข้อ จ.: Leucovorin ไม่ได้ทำลายโครงสร้างทางเคมีของ methotrexate โดยตรง</t>
        </is>
      </c>
      <c r="K43" t="inlineStr">
        <is>
          <t>[NONE]</t>
        </is>
      </c>
      <c r="L43" t="inlineStr">
        <is>
          <t>Antineoplastic Agents Pharmacology</t>
        </is>
      </c>
      <c r="M43" t="inlineStr">
        <is>
          <t>Product</t>
        </is>
      </c>
      <c r="N43" t="inlineStr">
        <is>
          <t>ข้อ 41</t>
        </is>
      </c>
    </row>
    <row r="44" ht="13.2" customHeight="1" s="49">
      <c r="A44" t="inlineStr">
        <is>
          <t>42</t>
        </is>
      </c>
      <c r="B44" t="inlineStr">
        <is>
          <t>ยาใดต่อไปนี้เกี่ยวข้องกับ nephrotoxicity</t>
        </is>
      </c>
      <c r="C44" t="inlineStr">
        <is>
          <t>[NONE]</t>
        </is>
      </c>
      <c r="D44" t="inlineStr">
        <is>
          <t>Methotrexate</t>
        </is>
      </c>
      <c r="E44" t="inlineStr">
        <is>
          <t>Etoposide</t>
        </is>
      </c>
      <c r="F44" t="inlineStr">
        <is>
          <t>Doxorubicin</t>
        </is>
      </c>
      <c r="G44" t="inlineStr">
        <is>
          <t>Vinorelbine</t>
        </is>
      </c>
      <c r="H44" t="inlineStr">
        <is>
          <t>Docetaxel</t>
        </is>
      </c>
      <c r="I44" t="inlineStr">
        <is>
          <t>1</t>
        </is>
      </c>
      <c r="J44" t="inlineStr">
        <is>
          <t>✅ คำตอบที่ถูกต้อง: ข้อ ก. Methotrexate
🎯 ทำไมข้อนี้ถึงถูก: Cisplatin เป็นยาเคมีบำบัดที่มีชื่อเสียงที่สุดในการก่อพิษต่อไต (Nephrotoxicity) โดยสะสมใน renal tubular cells ทำให้เกิด acute kidney injury และ hypomagnesemia จึงต้องให้ hydration ปริมาตรมากเพื่อป้องกัน
🔍 ข้ออื่นผิดเพราะอะไร:
• ข้อ ข.: Vincristine มีพิษหลักเด่นชัดที่สุดคือ Neurotoxicity (peripheral neuropathy และ constipation) แต่ไม่มีพิษต่อไต
• ข้อ ค.: Doxorubicin มีพิษจำเพาะที่เด่นที่สุดคือ Cardiotoxicity ทั้งแบบ acute arrhythmias และ chronic cardiomyopathy
• ข้อ ง.: Bleomycin มีพิษหลักที่เป็นอันตรายถึงชีวิตคือ Pulmonary fibrosis
• ข้อ จ.: 5-Fluorouracil มีพิษเด่นคือ Myelosuppression, Mucositis และ Diarrhea ไม่ใช่ nephrotoxicity</t>
        </is>
      </c>
      <c r="K44" t="inlineStr">
        <is>
          <t>[NONE]</t>
        </is>
      </c>
      <c r="L44" t="inlineStr">
        <is>
          <t>Antineoplastic Toxicology</t>
        </is>
      </c>
      <c r="M44" t="inlineStr">
        <is>
          <t>Clinic</t>
        </is>
      </c>
      <c r="N44" t="inlineStr">
        <is>
          <t>ข้อ 42</t>
        </is>
      </c>
    </row>
    <row r="45" ht="13.2" customHeight="1" s="49">
      <c r="A45" t="inlineStr">
        <is>
          <t>43</t>
        </is>
      </c>
      <c r="B45" t="inlineStr">
        <is>
          <t>คู่ยาใดที่อาจเกิด drug interaction จนทำให้ระดับยาเคมีในเลือดเพิ่มสูงขึ้นจนเป็นอันตรายแก่ผู้ป่วย</t>
        </is>
      </c>
      <c r="C45" t="inlineStr">
        <is>
          <t>[NONE]</t>
        </is>
      </c>
      <c r="D45" t="inlineStr">
        <is>
          <t>Tamoxifen - warfarin</t>
        </is>
      </c>
      <c r="E45" t="inlineStr">
        <is>
          <t>Cisplatin - cimetidine</t>
        </is>
      </c>
      <c r="F45" t="inlineStr">
        <is>
          <t>Methotrexate - phenobarbitone</t>
        </is>
      </c>
      <c r="G45" t="inlineStr">
        <is>
          <t>Doxorubicin - tetracycline</t>
        </is>
      </c>
      <c r="H45" t="inlineStr">
        <is>
          <t>Mercaptopurine - allopurinol</t>
        </is>
      </c>
      <c r="I45" t="inlineStr">
        <is>
          <t>5</t>
        </is>
      </c>
      <c r="J45" t="inlineStr">
        <is>
          <t>✅ คำตอบที่ถูกต้อง: ข้อ จ. Mercaptopurine - allopurinol
🎯 ทำไมข้อนี้ถึงถูก: 6-Mercaptopurine (6-MP) ถูกเปลี่ยนสภาพและทำลายที่ตับผ่านเอนไซม์ Xanthine oxidase ยา Allopurinol เป็นสารยับยั้งเอนไซม์ Xanthine oxidase อย่างแรง การใช้ร่วมกันจะทำให้ระดับ 6-MP ในกระแสเลือดพุ่งสูงขึ้นหลายเท่าตัวจนเกิดพิษกดไขกระดูกอย่างรุนแรง (severe bone marrow suppression) ถึงแก่ชีวิต จึงต้องปรับลดขนาดยา 6-MP ลงเหลือ 25-33% (ลดลง 67-75%) ของขนาดปกติ
🔍 ข้ออื่นผิดเพราะอะไร:
• ข้อ ก.: Allopurinol ไม่ได้แย่งจับกับโปรตีนในกระแสเลือดของ 6-MP
• ข้อ ข.: Allopurinol ไม่ได้ลดการดูดซึมของ 6-MP แต่รบกวนเมแทบอลิซึมที่ตับ
• ข้อ ค.: การทำปฏิกิริยากันไม่ได้ทำให้เกิดการตกตะกอนในไต แต่ 6-MP สูงขึ้นจะทำลายไขกระดูก
• ข้อ ง.: Allopurinol ไม่ได้เพิ่มการขับถ่าย 6-MP ทางไต ในทางตรงกันข้ามทำให้ยาค้างในร่างกายมากขึ้น</t>
        </is>
      </c>
      <c r="K45" t="inlineStr">
        <is>
          <t>[NONE]</t>
        </is>
      </c>
      <c r="L45" t="inlineStr">
        <is>
          <t>Drug Interactions in Oncology</t>
        </is>
      </c>
      <c r="M45" t="inlineStr">
        <is>
          <t>Clinic</t>
        </is>
      </c>
      <c r="N45" t="inlineStr">
        <is>
          <t>ข้อ 43</t>
        </is>
      </c>
    </row>
    <row r="46" ht="13.2" customHeight="1" s="49">
      <c r="A46" t="inlineStr">
        <is>
          <t>44</t>
        </is>
      </c>
      <c r="B46" t="inlineStr">
        <is>
          <t>ยาเคมีชนิดใดที่ใช้เป็น immunosuppressive agent ได้ด้วย</t>
        </is>
      </c>
      <c r="C46" t="inlineStr">
        <is>
          <t>[NONE]</t>
        </is>
      </c>
      <c r="D46" t="inlineStr">
        <is>
          <t>5-Fluorouracil</t>
        </is>
      </c>
      <c r="E46" t="inlineStr">
        <is>
          <t>Irinotecan</t>
        </is>
      </c>
      <c r="F46" t="inlineStr">
        <is>
          <t>Cyclophosphamide</t>
        </is>
      </c>
      <c r="G46" t="inlineStr">
        <is>
          <t>Cisplatin</t>
        </is>
      </c>
      <c r="H46" t="inlineStr">
        <is>
          <t>Doxorubicin</t>
        </is>
      </c>
      <c r="I46" t="inlineStr">
        <is>
          <t>3</t>
        </is>
      </c>
      <c r="J46" t="inlineStr">
        <is>
          <t>✅ คำตอบที่ถูกต้อง: ข้อ ค. Cyclophosphamide
🎯 ทำไมข้อนี้ถึงถูก: Cyclophosphamide เป็นยากลุ่ม Alkylating agent ที่มีฤทธิ์กดภูมิคุ้มกันอย่างแรง (potent immunosuppressant) โดยทำลายเซลล์ลิมโฟไซต์ที่มีการแบ่งตัวอย่างรวดเร็วทั้ง T-cells และ B-cells ยับยั้งการสร้างแอนติบอดีและการตอบสนองของเซลล์ จึงนิยมนำมาใช้รักษาโรคภูมิคุ้มกันทำลายตนเอง เช่น Lupus nephritis (SLE) และ rheumatoid arthritis
🔍 ข้ออื่นผิดเพราะอะไร:
• ข้อ ก.: Cyclophosphamide ออกฤทธิ์กดภูมิคุ้มกันทั้งแบบ humoral (B-cells) และ cell-mediated immunity (T-cells) ไม่ได้จำเพาะเฉพาะ T-cell เพียงอย่างเดียว
• ข้อ ข.: Cyclophosphamide กดการทำงานของเม็ดเลือดขาวทุกสายพันธุ์ ไม่ได้กระตุ้นการทำงานของ natural killer cells
• ข้อ ง.: Cyclophosphamide เป็น prodrug ที่ต้องผ่านการกระตุ้นที่ตับด้วย CYP450 ก่อนจึงจะกลายเป็น active phosphoramide mustard ที่กดภูมิคุ้มกันได้
• ข้อ จ.: ไม่ได้ออกฤทธิ์โดยการปิดกั้นตัวรับอินเตอร์ลิวคิน (ไม่ใช่ monoclonal antibody)</t>
        </is>
      </c>
      <c r="K46" t="inlineStr">
        <is>
          <t>[NONE]</t>
        </is>
      </c>
      <c r="L46" t="inlineStr">
        <is>
          <t>Immunology &amp; Oncology</t>
        </is>
      </c>
      <c r="M46" t="inlineStr">
        <is>
          <t>Product</t>
        </is>
      </c>
      <c r="N46" t="inlineStr">
        <is>
          <t>ข้อ 44</t>
        </is>
      </c>
    </row>
    <row r="47" ht="13.2" customHeight="1" s="49">
      <c r="A47" t="inlineStr">
        <is>
          <t>45</t>
        </is>
      </c>
      <c r="B47" t="inlineStr">
        <is>
          <t>สถานการณ์ที่ 7 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ผู้ป่วยได้รับการผ่าตัดเต้านมด้านขวาและได้รับการรักษาด้วยยาเคมีบำบัดสูตรผสมที่ประกอบด้วย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ข้อใดต่อไปนี้ต้องมีการตรวจสอบทุกครั้ง ก่อนที่ผู้ป่วยจะได้รับยาเคมีบำบัด</t>
        </is>
      </c>
      <c r="C47" t="inlineStr">
        <is>
          <t>[NONE]</t>
        </is>
      </c>
      <c r="D47" t="inlineStr">
        <is>
          <t>ค่า serum creatinine</t>
        </is>
      </c>
      <c r="E47" t="inlineStr">
        <is>
          <t>ค่า CBC (complete blood count)</t>
        </is>
      </c>
      <c r="F47" t="inlineStr">
        <is>
          <t>ค่า ejection fraction ของหัวใจ</t>
        </is>
      </c>
      <c r="G47" t="inlineStr">
        <is>
          <t>ค่า electrolyte</t>
        </is>
      </c>
      <c r="H47" t="inlineStr">
        <is>
          <t>ผลวิเคราะห์ทางจุลชีววิทยา (blood cultures)</t>
        </is>
      </c>
      <c r="I47" t="inlineStr">
        <is>
          <t>1</t>
        </is>
      </c>
      <c r="J47" t="inlineStr">
        <is>
          <t>✅ คำตอบที่ถูกต้อง: ข้อ ก. ค่า serum creatinine
🎯 ทำไมข้อนี้ถึงถูก: การตรวจความสมบูรณ์ของเม็ดเลือด (CBC) ก่อนให้ยาเคมีบำบัดสูตร AC (Cyclophosphamide + Doxorubicin) มีความสำคัญสูงสุดในการประเมินระดับ Neutrophils และ Platelets เพื่อให้มั่นใจว่าไขกระดูกฟื้นตัวเพียงพอที่จะรับยาเคมีรอบใหม่ได้อย่างปลอดภัย
🔍 ข้ออื่นผิดเพราะอะไร:
• ข้อ ข.: เกณฑ์การตรวจระดับเกล็ดเลือด (Platelet count) ต้องมากกว่า 100,000 cells/mm^3 เป็นข้อกำหนดควบคู่กันที่ถูกต้องเช่นกัน (เฉลยรับ ก และ ข)
• ข้อ ค.: ฮีโมโกลบินมีความสำคัญแต่ไม่ได้เป็นเกณฑ์เฉียบพลันในการเลื่อนยาเคมีเท่ากับ ANC และเกล็ดเลือด (สามารถให้เลือดทดแทนได้)
• ข้อ ง.: Eosinophil count ไม่ได้เป็นพารามิเตอร์หลักในการตัดสินใจให้ยาเคมีบำบัด
• ข้อ จ.: ESR เป็นการตรวจการอักเสบทั่วไป ไม่ได้ใช้ตัดสินความพร้อมของไขกระดูกก่อนให้เคมีบำบัด</t>
        </is>
      </c>
      <c r="K47" t="inlineStr">
        <is>
          <t>[NONE]</t>
        </is>
      </c>
      <c r="L47" t="inlineStr">
        <is>
          <t>Supportive Care in Oncology</t>
        </is>
      </c>
      <c r="M47" t="inlineStr">
        <is>
          <t>Clinic</t>
        </is>
      </c>
      <c r="N47" t="inlineStr">
        <is>
          <t>Case ID: CASE_P2_ONCO_C07 (สถานการณ์ที่ 7) | [RECONSTRUCTED: ก่อนเริ่มให้ยาเคมีบำบัดในแต่ละรอบ ต้องตรวจ Complete Blood Count (CBC) เพื่อประเมินความพร้อมของไขกระดูก โดยเกณฑ์ขั้นต่ำมาตรฐานคือ Absolute Neutrophil Count (ANC) &gt;= 1,500 cells/mm^3 (หรืออย่างน้อย 1,000) และ Platelets &gt;= 100,000 cells/mm^3 เพื่อป้องกันการติดเชื้อรุนแรงและภาวะเลือดออกผิดปกติ เฉลยเล่มม่วงคือข้อ ก และ ข]</t>
        </is>
      </c>
    </row>
    <row r="48" ht="13.2" customHeight="1" s="49">
      <c r="A48" t="inlineStr">
        <is>
          <t>46</t>
        </is>
      </c>
      <c r="B48" t="inlineStr">
        <is>
          <t>สถานการณ์ที่ 7 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ผู้ป่วยได้รับการผ่าตัดเต้านมด้านขวาและได้รับการรักษาด้วยยาเคมีบำบัดสูตรผสมที่ประกอบด้วย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ภายหลังจากการรักษาผู้ป่วยได้รับยาบำรุง และ vitamin จากเภสัชกร และรายงานว่ามักมีอาการหอบเหนื่อยและต้องนอนหมอนสูงภายหลังจากการรักษา ท่านสันนิษฐานว่าอาการเหล่านี้น่าจะเกิดจาก</t>
        </is>
      </c>
      <c r="C48" t="inlineStr">
        <is>
          <t>[NONE]</t>
        </is>
      </c>
      <c r="D48" t="inlineStr">
        <is>
          <t>การผ่าตัดแบบ modified radical mastectomy เพื่อกำจัดมะเร็ง</t>
        </is>
      </c>
      <c r="E48" t="inlineStr">
        <is>
          <t>อาการข้างเคียงของ cyclophosphamide</t>
        </is>
      </c>
      <c r="F48" t="inlineStr">
        <is>
          <t>อาการข้างเคียงของ cyclophosphamide และ doxorubicin</t>
        </is>
      </c>
      <c r="G48" t="inlineStr">
        <is>
          <t>อาการข้างเคียงของ doxorubicin</t>
        </is>
      </c>
      <c r="H48" t="inlineStr">
        <is>
          <t>อาการแทรกซ้อนจากการผ่าตัด ร่วมกับการให้ยาเคมีบำบัด</t>
        </is>
      </c>
      <c r="I48" t="inlineStr">
        <is>
          <t>4</t>
        </is>
      </c>
      <c r="J48" t="inlineStr">
        <is>
          <t>✅ คำตอบที่ถูกต้อง: ข้อ ง. อาการข้างเคียงของ doxorubicin
🎯 ทำไมข้อนี้ถึงถูก: Doxorubicin มีพิษจำเพาะสะสมต่อหัวใจ (Cumulative Cardiotoxicity) ทำให้เกิดภาวะหัวใจวายเรื้อรัง (Congestive Heart Failure: CHF) และ Cardiomyopathy ซึ่งเกิดจากการสร้าง free radicals ทำลายเยื่อบุกล้ามเนื้อหัวใจ จึงต้องจำกัดขนาดยาสะสมตลอดชีวิตไม่เกิน 450-550 mg/m^2 และต้องติดตามการทำงานของหัวใจด้วยการวัด Left Ventricular Ejection Fraction (LVEF) ด้วย Echocardiogram หรือ MUGA scan
🔍 ข้ออื่นผิดเพราะอะไร:
• ข้อ ก.: Hemorrhagic cystitis เป็นพิษจำเพาะของ Cyclophosphamide และ Ifosfamide (เกิดจากสาร acrolein) ป้องกันได้ด้วยการให้สารน้ำและยา Mesna
• ข้อ ข.: Pulmonary fibrosis เป็นพิษของ Bleomycin ไม่ใช่ Doxorubicin
• ข้อ ค.: Nephrotoxicity เป็นพิษหลักของ Cisplatin และ Methotrexate
• ข้อ จ.: Peripheral neuropathy เป็นพิษเด่นของ Vincristine, Paclitaxel และ Oxaliplatin</t>
        </is>
      </c>
      <c r="K48" t="inlineStr">
        <is>
          <t>[NONE]</t>
        </is>
      </c>
      <c r="L48" t="inlineStr">
        <is>
          <t>Antineoplastic Toxicology</t>
        </is>
      </c>
      <c r="M48" t="inlineStr">
        <is>
          <t>Clinic</t>
        </is>
      </c>
      <c r="N48" t="inlineStr">
        <is>
          <t>Case ID: CASE_P2_ONCO_C07 (สถานการณ์ที่ 7)</t>
        </is>
      </c>
    </row>
    <row r="49" ht="13.2" customHeight="1" s="49">
      <c r="A49" t="inlineStr">
        <is>
          <t>47</t>
        </is>
      </c>
      <c r="B49" t="inlineStr">
        <is>
          <t>สถานการณ์ที่ 7 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ผู้ป่วยได้รับการผ่าตัดเต้านมด้านขวาและได้รับการรักษาด้วยยาเคมีบำบัดสูตรผสมที่ประกอบด้วย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ในระหว่างที่ผู้ป่วยได้รับยาเคมีบำบัดอยู่นั้น เภสัชกรควรให้คำแนะนำเกี่ยวกับอาการไม่พึงประสงค์และให้มาตรการป้องกันอาการเหล่านั้น ข้อใดต่อไปนี้เป็นอาการเฉียบพลันที่อาจเกิดกับผู้ป่วยภายหลังที่ได้รับยาเคมีบำบัด</t>
        </is>
      </c>
      <c r="C49" t="inlineStr">
        <is>
          <t>[NONE]</t>
        </is>
      </c>
      <c r="D49" t="inlineStr">
        <is>
          <t>การกดการทำงานของไขกระดูก</t>
        </is>
      </c>
      <c r="E49" t="inlineStr">
        <is>
          <t>เยื่อบุทางเดินอาหารอักเสบ</t>
        </is>
      </c>
      <c r="F49" t="inlineStr">
        <is>
          <t>คลื่นไส้อาเจียน</t>
        </is>
      </c>
      <c r="G49" t="inlineStr">
        <is>
          <t>ผมร่วง</t>
        </is>
      </c>
      <c r="H49" t="inlineStr">
        <is>
          <t>ชาตามปลายประสาท</t>
        </is>
      </c>
      <c r="I49" t="inlineStr">
        <is>
          <t>2</t>
        </is>
      </c>
      <c r="J49" t="inlineStr">
        <is>
          <t>✅ คำตอบที่ถูกต้อง: ข้อ ข. เยื่อบุทางเดินอาหารอักเสบ
🎯 ทำไมข้อนี้ถึงถูก: อาการคลื่นไส้อาเจียนเฉียบพลัน (Acute nausea and vomiting) เป็นอาการไม่พึงประสงค์ที่เกิดขึ้นอย่างรวดเร็วภายในไม่กี่นาทีถึง 24 ชั่วโมงแรกหลังได้รับยา Doxorubicin และ Cyclophosphamide (ซึ่งจัดเป็นสูตร Moderate to High emetic risk)
🔍 ข้ออื่นผิดเพราะอะไร:
• ข้อ ก.: อาการผมร่วง (Alopecia) มักเกิดขึ้นหลังได้รับยาเคมีบำบัดไปแล้ว 2-3 สัปดาห์ จัดเป็น delayed effect
• ข้อ ค.: ปฏิกิริยาแพ้ยาเฉียบพลันหรือปัสสาวะเปลี่ยนเป็นสีแดงจาก doxorubicin เกิดขึ้นได้ภายใน 24 ชม. เช่นกัน (เฉลยรับ ข และ ค)
• ข้อ ง.: ภาวะเม็ดเลือดขาวต่ำ (Leukopenia/Neutropenia) มักเกิดจุดต่ำสุด (Nadir) ที่ 10-14 วันหลังให้ยา ไม่ใช่อาการเฉียบพลันในวันแรก
• ข้อ จ.: ภาวะซีด (Anemia) เป็น delayed toxicity ที่ใช้เวลาหลายสัปดาห์เนื่องจากอายุขัยของเม็ดเลือดแดงยาวนาน (120 วัน)</t>
        </is>
      </c>
      <c r="K49" t="inlineStr">
        <is>
          <t>[NONE]</t>
        </is>
      </c>
      <c r="L49" t="inlineStr">
        <is>
          <t>Supportive Care in Oncology</t>
        </is>
      </c>
      <c r="M49" t="inlineStr">
        <is>
          <t>Clinic</t>
        </is>
      </c>
      <c r="N49" t="inlineStr">
        <is>
          <t>Case ID: CASE_P2_ONCO_C07 (สถานการณ์ที่ 7) | [RECONSTRUCTED: อาการไม่พึงประสงค์แบบเฉียบพลัน (Acute toxicity) คืออาการที่เกิดขึ้นทันทีภายใน 24 ชั่วโมงแรกหลังได้รับยาเคมีบำบัด ได้แก่ อาการคลื่นไส้อาเจียน (Acute Nausea/Vomiting) และปฏิกิริยาแพ้ (Hypersensitivity) ส่วนผมร่วงและไขกระดูกฝ่อเป็น delayed toxicity (เกิดหลัง 1-2 สัปดาห์) เฉลยเล่มม่วงคือข้อ ข และ ค]</t>
        </is>
      </c>
    </row>
    <row r="50" ht="13.2" customHeight="1" s="49">
      <c r="A50" t="inlineStr">
        <is>
          <t>48</t>
        </is>
      </c>
      <c r="B50" t="inlineStr">
        <is>
          <t>สถานการณ์ที่ 7 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ผู้ป่วยได้รับการผ่าตัดเต้านมด้านขวาและได้รับการรักษาด้วยยาเคมีบำบัดสูตรผสมที่ประกอบด้วย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หลังจากที่ผู้ป่วยอยู่ในระยะปราศจากโรคมา 2 ปี ผู้ป่วยกลับมาพบแพทย์ด้วยอาการก้อนเนื้อของเต้านมด้านซ้าย อาการเหล่านี้อาจเกิดช้าลงถ้าผู้ป่วยได้รับยากลุ่มใดภายหลังจากการผ่าตัดครั้งแรก</t>
        </is>
      </c>
      <c r="C50" t="inlineStr">
        <is>
          <t>[NONE]</t>
        </is>
      </c>
      <c r="D50" t="inlineStr">
        <is>
          <t>Estrogen receptor เช่น tamoxifen</t>
        </is>
      </c>
      <c r="E50" t="inlineStr">
        <is>
          <t>Methotrexate แบบรับประทานเพื่อควบคุมโรค</t>
        </is>
      </c>
      <c r="F50" t="inlineStr">
        <is>
          <t>การฉายรังสีบริเวณที่ได้รับการผ่าตัด</t>
        </is>
      </c>
      <c r="G50" t="inlineStr">
        <is>
          <t>การรับประทานยาคุมกำเนิดขนาดสูง</t>
        </is>
      </c>
      <c r="H50" t="inlineStr">
        <is>
          <t>การเพิ่มการให้ยาเคมีบำบัดจาก 4 เดือน เป็น 6 เดือน</t>
        </is>
      </c>
      <c r="I50" t="inlineStr">
        <is>
          <t>1</t>
        </is>
      </c>
      <c r="J50" t="inlineStr">
        <is>
          <t>✅ คำตอบที่ถูกต้อง: ข้อ ก. Estrogen receptor เช่น tamoxifen
🎯 ทำไมข้อนี้ถึงถูก: Tamoxifen เป็น Selective Estrogen Receptor Modulator (SERM) ที่ออกฤทธิ์ต้านเอสโตรเจนที่เต้านมแต่ออกฤทธิ์กระตุ้นเอสโตรเจนที่ตับและมดลูก จึงมีอาการไม่พึงประสงค์สำคัญคือ เพิ่มความเสี่ยงต่อการเกิดลิ่มเลือดอุดตันในหลอดเลือดดำ (Deep Vein Thrombosis: DVT และ Pulmonary Embolism) และมะเร็งเยื่อบุโพรงมดลูก (Endometrial cancer) ผู้ป่วยจึงต้องสังเกตอาการขาบวม ปวดน่อง หายใจเหนื่อยหอบเฉียบพลัน หรือมีเลือดออกทางช่องคลอดผิดปกติ
🔍 ข้ออื่นผิดเพราะอะไร:
• ข้อ ข.: Tamoxifen มีคุณสมบัติกระตุ้นเอสโตรเจนที่กระดูกในสตรีวัยหมดประจำเดือน จึงช่วยรักษาความหนาแน่นมวลกระดูก ไม่ได้ทำให้เกิดกระดูกพรุนอย่างรวดเร็วเหมือนกลุ่ม Aromatase Inhibitors
• ข้อ ค.: Tamoxifen ไม่ได้ทำให้ผมร่วงทั้งศีรษะเหมือนยาเคมีบำบัด cytotoxic (อาจมีผมบางลงเล็กน้อยเท่านั้น)
• ข้อ ง.: Tamoxifen ไม่ได้ทำให้เกิดไตวายเฉียบพลัน
• ข้อ จ.: Tamoxifen รับประทานวันละ 1 ครั้งอย่างต่อเนื่องเป็นเวลา 5-10 ปี ไม่ได้รับประทานเฉพาะช่วงก่อนมีประจำเดือน</t>
        </is>
      </c>
      <c r="K50" t="inlineStr">
        <is>
          <t>[NONE]</t>
        </is>
      </c>
      <c r="L50" t="inlineStr">
        <is>
          <t>Hormone Therapy in Breast Cancer</t>
        </is>
      </c>
      <c r="M50" t="inlineStr">
        <is>
          <t>Clinic</t>
        </is>
      </c>
      <c r="N50" t="inlineStr">
        <is>
          <t>Case ID: CASE_P2_ONCO_C07 (สถานการณ์ที่ 7)</t>
        </is>
      </c>
    </row>
    <row r="51" ht="13.2" customHeight="1" s="49">
      <c r="A51" t="inlineStr">
        <is>
          <t>49</t>
        </is>
      </c>
      <c r="B51" t="inlineStr">
        <is>
          <t>สถานการณ์ที่ 7 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ผู้ป่วยได้รับการผ่าตัดเต้านมด้านขวาและได้รับการรักษาด้วยยาเคมีบำบัดสูตรผสมที่ประกอบด้วย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แพทย์วินิจฉัยว่าผู้ป่วยเกิดการกลับซ้ำของโรคและมีเซลล์มะเร็งแพร่กระจายไปยังตับ และจะเริ่มให้ยาเคมีบำบัดที่ประกอบด้วย paclitaxel เดี่ยว ๆ โดยมีวัตถุประสงค์เพื่อ</t>
        </is>
      </c>
      <c r="C51" t="inlineStr">
        <is>
          <t>[NONE]</t>
        </is>
      </c>
      <c r="D51" t="inlineStr">
        <is>
          <t>รักษาให้หายขาด</t>
        </is>
      </c>
      <c r="E51" t="inlineStr">
        <is>
          <t>ยืดอายุผู้ป่วย</t>
        </is>
      </c>
      <c r="F51" t="inlineStr">
        <is>
          <t>รักษาผู้ป่วยแบบประคับประคอง</t>
        </is>
      </c>
      <c r="G51" t="inlineStr">
        <is>
          <t>เพื่อลดการกลับเป็นซ้ำของโรค</t>
        </is>
      </c>
      <c r="H51" t="inlineStr">
        <is>
          <t>ทำให้ผู้ป่วยมีระยะปลอดโรคที่นานขึ้น</t>
        </is>
      </c>
      <c r="I51" t="inlineStr">
        <is>
          <t>3</t>
        </is>
      </c>
      <c r="J51" t="inlineStr">
        <is>
          <t>✅ คำตอบที่ถูกต้อง: ข้อ ค. รักษาผู้ป่วยแบบประคับประคอง
🎯 ทำไมข้อนี้ถึงถูก: เมื่อผู้ป่วยมะเร็งเต้านมมีการแพร่กระจายของโรคไปยังอวัยวะภายในที่ห่างไกล เช่น ตับ (Liver metastasis) จะจัดเป็นมะเร็งระยะที่ 4 (Metastatic / Stage IV) ซึ่งเป้าหมายของการรักษาด้วยยาเคมีบำบัด Paclitaxel ในระยะนี้จะไม่ใช่เพื่อการรักษาให้หายขาด (Curative) แต่เป็นการรักษาแบบประคับประคอง (Palliative intent) เพื่อควบคุมการลุกลามของโรค ชะลอการดำเนินโรค บรรเทาอาการทุกข์ทรมาน และยืดระยะเวลาการมีชีวิตรอดอย่างมีคุณภาพ
🔍 ข้ออื่นผิดเพราะอะไร:
• ข้อ ก.: Curative chemotherapy มีเป้าหมายรักษาให้หายขาด ใช้ในมะเร็งระยะเริ่มต้นหรือมะเร็งที่ตอบสนองดีมาก เช่น มะเร็งอัณฑะ หรือมะเร็งต่อมน้ำเหลือง ไม่สามารถหายขาดได้ในระยะแพร่กระจายไปตับ
• ข้อ ข.: Adjuvant chemotherapy เป็นการให้ยาเสริมหลังการผ่าตัดเพื่อกวาดล้างเซลล์มะเร็งที่อาจหลงเหลือในระยะที่ยังไม่มีการแพร่กระจายไปยังอวัยวะไกล
• ข้อ ง.: Neoadjuvant chemotherapy เป็นการให้ยาเคมีก่อนการผ่าตัดเพื่อยุบขนาดก้อนเนื้องอก
• ข้อ จ.: Chemoprevention เป็นการให้ยาเพื่อป้องกันการเกิดมะเร็งในกลุ่มเสี่ยงสูง</t>
        </is>
      </c>
      <c r="K51" t="inlineStr">
        <is>
          <t>[NONE]</t>
        </is>
      </c>
      <c r="L51" t="inlineStr">
        <is>
          <t>Goals of Cancer Therapy</t>
        </is>
      </c>
      <c r="M51" t="inlineStr">
        <is>
          <t>Clinic</t>
        </is>
      </c>
      <c r="N51" t="inlineStr">
        <is>
          <t>Case ID: CASE_P2_ONCO_C07 (สถานการณ์ที่ 7)</t>
        </is>
      </c>
    </row>
    <row r="52" ht="13.2" customHeight="1" s="49">
      <c r="A52" t="inlineStr">
        <is>
          <t>50</t>
        </is>
      </c>
      <c r="B52" t="inlineStr">
        <is>
          <t>สถานการณ์ที่ 7 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ผู้ป่วยได้รับการผ่าตัดเต้านมด้านขวาและได้รับการรักษาด้วยยาเคมีบำบัดสูตรผสมที่ประกอบด้วย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การตรวจร่างกายเบื้องต้นของมะเร็งเต้านมต้องตรวจอะไร</t>
        </is>
      </c>
      <c r="C52" t="inlineStr">
        <is>
          <t>[NONE]</t>
        </is>
      </c>
      <c r="D52" t="inlineStr">
        <is>
          <t>Fecal blood occult test</t>
        </is>
      </c>
      <c r="E52" t="inlineStr">
        <is>
          <t>CT scan</t>
        </is>
      </c>
      <c r="F52" t="inlineStr">
        <is>
          <t>Mammography</t>
        </is>
      </c>
      <c r="G52" t="inlineStr">
        <is>
          <t>Pap smear</t>
        </is>
      </c>
      <c r="H52" t="inlineStr">
        <is>
          <t>Tumor biopsy</t>
        </is>
      </c>
      <c r="I52" t="inlineStr">
        <is>
          <t>3</t>
        </is>
      </c>
      <c r="J52" t="inlineStr">
        <is>
          <t>✅ คำตอบที่ถูกต้อง: ข้อ ค. Mammography
🎯 ทำไมข้อนี้ถึงถูก: ตามแนวทางการคัดกรองมะเร็งเต้านมสากล (ACS / NCCN) สตรีทั่วไปที่มีความเสี่ยงปานกลางควรเริ่มตรวจคัดกรองด้วยการทำ Mammography เป็นประจำทุก 1-2 ปี ตั้งแต่อายุ 40-45 ปีขึ้นไป จนถึงอายุอย่างน้อย 74 ปี (หรือตราบเท่าที่สุขภาพแข็งแรงและคาดว่าจะมีชีวิตอยู่อีกอย่างน้อย 10 ปี)
🔍 ข้ออื่นผิดเพราะอะไร:
• ข้อ ก.: การเริ่มตรวจคัดกรองที่อายุ 20 ปีเร็วเกินไปสำหรับสตรีทั่วไปที่ไม่มีประวัติพันธุกรรมเสี่ยงสูง (และเนื้อเต้านมของสตรีอายุน้อยมีความหนาแน่นสูงทำให้แมมโมแกรมแปลผลยาก)
• ข้อ ข.: การเริ่มตรวจที่อายุ 30 ปี ยังไม่ใช่อายุที่แนะนำสำหรับการคัดกรองประชากรทั่วไป
• ข้อ ง.: การเริ่มตรวจที่อายุ 50 ปี ช้าเกินไปตามแนวทางส่วนใหญ่ที่แนะนำให้เริ่มได้ตั้งแต่อายุ 40 หรือ 45 ปี
• ข้อ จ.: การตรวจแมมโมแกรมไม่สามารถทดแทนได้ด้วยการตรวจเลือดเพื่อคัดกรองระยะเริ่มต้น</t>
        </is>
      </c>
      <c r="K52" t="inlineStr">
        <is>
          <t>[NONE]</t>
        </is>
      </c>
      <c r="L52" t="inlineStr">
        <is>
          <t>Cancer Screening &amp; Prevention</t>
        </is>
      </c>
      <c r="M52" t="inlineStr">
        <is>
          <t>Clinic</t>
        </is>
      </c>
      <c r="N52" t="inlineStr">
        <is>
          <t>Case ID: CASE_P2_ONCO_C07 (สถานการณ์ที่ 7)</t>
        </is>
      </c>
    </row>
    <row r="53" ht="13.2" customHeight="1" s="49">
      <c r="A53" t="inlineStr">
        <is>
          <t>51</t>
        </is>
      </c>
      <c r="B53" t="inlineStr">
        <is>
          <t>เมื่อผู้ป่วยทราบแล้วว่าเป็นมะเร็งจึงไปหาหมอ ซึ่งได้มีการจ่ายยา cyclophosphamide, paclitaxel, tamoxifen อยากทราบว่า ยา tamoxifen เป็นยาในกลุ่มใด</t>
        </is>
      </c>
      <c r="C53" t="inlineStr">
        <is>
          <t>[NONE]</t>
        </is>
      </c>
      <c r="D53" t="inlineStr">
        <is>
          <t>Alkylating agent</t>
        </is>
      </c>
      <c r="E53" t="inlineStr">
        <is>
          <t>Antiestrogen</t>
        </is>
      </c>
      <c r="F53" t="inlineStr">
        <is>
          <t>Antitumor antibiotic</t>
        </is>
      </c>
      <c r="G53" t="inlineStr">
        <is>
          <t>Antimetabolite</t>
        </is>
      </c>
      <c r="H53" t="inlineStr">
        <is>
          <t>Plant alkaloid</t>
        </is>
      </c>
      <c r="I53" t="inlineStr">
        <is>
          <t>2</t>
        </is>
      </c>
      <c r="J53" t="inlineStr">
        <is>
          <t>✅ คำตอบที่ถูกต้อง: ข้อ ข. Antiestrogen
🎯 ทำไมข้อนี้ถึงถูก: Cyclophosphamide จัดเป็นยากลุ่ม Alkylating agent (nitrogen mustard derivative), Paclitaxel จัดเป็นยากลุ่ม Microtubule stabilizer (Taxane / Mitotic inhibitor) และ Tamoxifen จัดเป็นยากลุ่ม Antiestrogen (Selective Estrogen Receptor Modulator: SERM) หรือ Hormonal agent
🔍 ข้ออื่นผิดเพราะอะไร:
• ข้อ ก.: Cyclophosphamide ไม่ใช่ Antimetabolite (Antimetabolite คือกลุ่ม 5-FU, MTX)
• ข้อ ค.: Paclitaxel ไม่ใช่ Alkylating agent และ Cyclophosphamide ไม่ใช่ Antiestrogen
• ข้อ ง.: Tamoxifen ไม่ใช่ Topoisomerase inhibitor
• ข้อ จ.: Paclitaxel ไม่ใช่ Antimetabolite</t>
        </is>
      </c>
      <c r="K53" t="inlineStr">
        <is>
          <t>[NONE]</t>
        </is>
      </c>
      <c r="L53" t="inlineStr">
        <is>
          <t>Antineoplastic Agents Classification</t>
        </is>
      </c>
      <c r="M53" t="inlineStr">
        <is>
          <t>Product</t>
        </is>
      </c>
      <c r="N53" t="inlineStr">
        <is>
          <t>ข้อ 51</t>
        </is>
      </c>
    </row>
    <row r="54" ht="13.2" customHeight="1" s="49">
      <c r="A54" t="inlineStr">
        <is>
          <t>52</t>
        </is>
      </c>
      <c r="B54" t="inlineStr">
        <is>
          <t>สถานการณ์ที่ 8 ชายไทยอายุ 50 ปี แพทย์วินิจฉัยว่าเป็นมะเร็ง และต้องเข้ารับการรักษาทันทีที่โรงพยาบาล ซึ่งแพทย์ทำการรักษาด้วยการฉายรังสี และให้ chemotherapy ทันที โดยมีแผนการรักษา ดังนี้ คือ fluorouracil จากนั้นจะได้รับการฉายรังสี (200 rads/day for three cycles) ทุก 2 สัปดาห์ โดยขณะได้รับการรักษาผู้ป่วยมีอาการคลื่นไส้ อาเจียนอย่างมาก
ข้อใดไม่ใช่ลักษณะสำคัญของ cancer cell</t>
        </is>
      </c>
      <c r="C54" t="inlineStr">
        <is>
          <t>[NONE]</t>
        </is>
      </c>
      <c r="D54" t="inlineStr">
        <is>
          <t>Apoptosis</t>
        </is>
      </c>
      <c r="E54" t="inlineStr">
        <is>
          <t>Differentiation</t>
        </is>
      </c>
      <c r="F54" t="inlineStr">
        <is>
          <t>Invasiveness</t>
        </is>
      </c>
      <c r="G54" t="inlineStr">
        <is>
          <t>Metastasis</t>
        </is>
      </c>
      <c r="H54" t="inlineStr">
        <is>
          <t>Uncontrolled proliferation</t>
        </is>
      </c>
      <c r="I54" t="inlineStr">
        <is>
          <t>1</t>
        </is>
      </c>
      <c r="J54" t="inlineStr">
        <is>
          <t>✅ คำตอบที่ถูกต้อง: ข้อ ก. Apoptosis
🎯 ทำไมข้อนี้ถึงถูก: Apoptosis (การตายแบบมีโปรแกรมของเซลล์) ไม่ใช่คุณลักษณะของเซลล์มะเร็ง ในทางตรงกันข้าม หนึ่งในคุณสมบัติหลักที่เป็นจุดเด่นของเซลล์มะเร็ง (Hallmarks of Cancer) คือ 'การต้านทานและหลบหลีกกระบวนการตายแบบอะพอพโทซิส (Evading / Resisting Apoptosis)' ทำให้เซลล์มะเร็งมีชีวิตยืนยาวผิดปกติและแบ่งตัวได้อย่างไม่สิ้นสุด
🔍 ข้ออื่นผิดเพราะอะไร:
• ข้อ ข.: Differentiation ในเซลล์มะเร็งจะสูญเสียไป (Dedifferentiation หรือ Poor differentiation / Anaplasia) ซึ่งเป็นลักษณะการกลายพันธุ์ของมะเร็ง
• ข้อ ค.: Invasiveness (ความสามารถในการแทรกซึมและทำลายเนื้อเยื่อข้างเคียง) เป็นคุณสมบัติสำคัญของเซลล์มะเร็งชนิดร้าย (Malignancy)
• ข้อ ง.: Metastasis (การแพร่กระจายไปยังอวัยวะที่อยู่ห่างไกล) เป็นคุณลักษณะสำคัญที่สุดของเซลล์มะเร็ง
• ข้อ จ.: Uncontrolled proliferation (การเพิ่มจำนวนเซลล์อย่างไม่มีขีดจำกัด) เป็นหัวใจสำคัญของโรคมะเร็ง</t>
        </is>
      </c>
      <c r="K54" t="inlineStr">
        <is>
          <t>[NONE]</t>
        </is>
      </c>
      <c r="L54" t="inlineStr">
        <is>
          <t>Cancer Biology &amp; Hallmarks</t>
        </is>
      </c>
      <c r="M54" t="inlineStr">
        <is>
          <t>Product</t>
        </is>
      </c>
      <c r="N54" t="inlineStr">
        <is>
          <t>Case ID: CASE_P2_ONCO_C08 (สถานการณ์ที่ 8)</t>
        </is>
      </c>
    </row>
    <row r="55" ht="13.2" customHeight="1" s="49">
      <c r="A55" t="inlineStr">
        <is>
          <t>53</t>
        </is>
      </c>
      <c r="B55" t="inlineStr">
        <is>
          <t>สถานการณ์ที่ 8 ชายไทยอายุ 50 ปี แพทย์วินิจฉัยว่าเป็นมะเร็ง และต้องเข้ารับการรักษาทันทีที่โรงพยาบาล ซึ่งแพทย์ทำการรักษาด้วยการฉายรังสี และให้ chemotherapy ทันที โดยมีแผนการรักษา ดังนี้ คือ fluorouracil จากนั้นจะได้รับการฉายรังสี (200 rads/day for three cycles) ทุก 2 สัปดาห์ โดยขณะได้รับการรักษาผู้ป่วยมีอาการคลื่นไส้ อาเจียนอย่างมาก
Fluorouracil จัดเป็นยารักษามะเร็งในกลุ่มใด</t>
        </is>
      </c>
      <c r="C55" t="inlineStr">
        <is>
          <t>[NONE]</t>
        </is>
      </c>
      <c r="D55" t="inlineStr">
        <is>
          <t>กลุ่ม alkylating agent ประเภท nitrogen mustard</t>
        </is>
      </c>
      <c r="E55" t="inlineStr">
        <is>
          <t>กลุ่ม alkylating agent ประเภท triazene</t>
        </is>
      </c>
      <c r="F55" t="inlineStr">
        <is>
          <t>กลุ่ม antimetabolite ประเภท purine analogs</t>
        </is>
      </c>
      <c r="G55" t="inlineStr">
        <is>
          <t>กลุ่ม antimetabolite ประเภท pyrimidine analogs</t>
        </is>
      </c>
      <c r="H55" t="inlineStr">
        <is>
          <t>กลุ่ม antimetabolite ประเภท folic acid analogs</t>
        </is>
      </c>
      <c r="I55" t="inlineStr">
        <is>
          <t>4</t>
        </is>
      </c>
      <c r="J55" t="inlineStr">
        <is>
          <t>✅ คำตอบที่ถูกต้อง: ข้อ ง. กลุ่ม antimetabolite ประเภท pyrimidine analogs
🎯 ทำไมข้อนี้ถึงถูก: Fluorouracil (5-FU) มีโครงสร้างเป็นอนุพันธ์ของเบสไพริมิดีน (Pyrimidine) ที่มีอะตอมฟลูออรีนแทนที่ไฮโดรเจนที่ตำแหน่ง C-5 ของวง uracil จัดเป็น Antimetabolite ชนิด Pyrimidine analog
🔍 ข้ออื่นผิดเพราะอะไร:
• ข้อ ก.: Alkylating agent ประเภท nitrogen mustard ได้แก่ Cyclophosphamide, Melphalan, Chlorambucil
• ข้อ ข.: Alkylating agent ประเภท triazene ได้แก่ Dacarbazine, Temozolomide
• ข้อ ค.: Purine analogs ได้แก่ 6-Mercaptopurine, 6-Thioguanine, Fludarabine
• ข้อ จ.: Folic acid analogs ได้แก่ Methotrexate, Pemetrexed</t>
        </is>
      </c>
      <c r="K55" t="inlineStr">
        <is>
          <t>[NONE]</t>
        </is>
      </c>
      <c r="L55" t="inlineStr">
        <is>
          <t>Medicinal Chemistry</t>
        </is>
      </c>
      <c r="M55" t="inlineStr">
        <is>
          <t>Product</t>
        </is>
      </c>
      <c r="N55" t="inlineStr">
        <is>
          <t>Case ID: CASE_P2_ONCO_C08 (สถานการณ์ที่ 8)</t>
        </is>
      </c>
    </row>
    <row r="56" ht="13.2" customHeight="1" s="49">
      <c r="A56" t="inlineStr">
        <is>
          <t>54</t>
        </is>
      </c>
      <c r="B56" t="inlineStr">
        <is>
          <t>สถานการณ์ที่ 8 ชายไทยอายุ 50 ปี แพทย์วินิจฉัยว่าเป็นมะเร็ง และต้องเข้ารับการรักษาทันทีที่โรงพยาบาล ซึ่งแพทย์ทำการรักษาด้วยการฉายรังสี และให้ chemotherapy ทันที โดยมีแผนการรักษา ดังนี้ คือ fluorouracil จากนั้นจะได้รับการฉายรังสี (200 rads/day for three cycles) ทุก 2 สัปดาห์ โดยขณะได้รับการรักษาผู้ป่วยมีอาการคลื่นไส้ อาเจียนอย่างมาก
หากในระหว่างให้ยา chemotherapy พบว่าผู้ป่วยมีอาการอาเจียนอย่างมาก ท่านคิดว่าก่อนการให้ยา chemotherapy ครั้งต่อไปนี้ยาใดที่นิยมใช้ป้องกันการอาเจียนก่อนการทำ chemotherapy</t>
        </is>
      </c>
      <c r="C56" t="inlineStr">
        <is>
          <t>[NONE]</t>
        </is>
      </c>
      <c r="D56" t="inlineStr">
        <is>
          <t>Dimenhydrinate</t>
        </is>
      </c>
      <c r="E56" t="inlineStr">
        <is>
          <t>Diphenhydramine</t>
        </is>
      </c>
      <c r="F56" t="inlineStr">
        <is>
          <t>Domperidone</t>
        </is>
      </c>
      <c r="G56" t="inlineStr">
        <is>
          <t>Metoclopramide</t>
        </is>
      </c>
      <c r="H56" t="inlineStr">
        <is>
          <t>Ondansetron</t>
        </is>
      </c>
      <c r="I56" t="inlineStr">
        <is>
          <t>5</t>
        </is>
      </c>
      <c r="J56" t="inlineStr">
        <is>
          <t>✅ คำตอบที่ถูกต้อง: ข้อ จ. Ondansetron
🎯 ทำไมข้อนี้ถึงถูก: Ondansetron เป็นยาในกลุ่ม 5-HT3 receptor antagonist ซึ่งเป็นยามาตรฐานอันดับแรกที่มีประสิทธิภาพสูงในการป้องกันอาการคลื่นไส้อาเจียนเฉียบพลันจากการได้รับยาเคมีบำบัดและการฉายรังสีรักษา (Radiation-induced nausea and vomiting)
🔍 ข้ออื่นผิดเพราะอะไร:
• ข้อ ก.: Dimenhydrinate เป็น antihistamine ที่ใช้สำหรับเมารถเมาเรือ มีประสิทธิภาพต่ำในการป้องกันการอาเจียนจากยาเคมีบำบัด
• ข้อ ข.: Diphenhydramine ใช้รักษาอาการแพ้หรือเป็นเพียงยาเสริม ไม่ใช่ยาหลักในการควบคุม CINV
• ข้อ ค.: Domperidone ออกฤทธิ์เฉพาะส่วนปลาย ไม่ผ่าน blood-brain barrier มีประสิทธิภาพต่ำในการป้องกัน CINV รุนแรง
• ข้อ ง.: Metoclopramide เป็น dopamine antagonist ที่มีประสิทธิภาพด้อยกว่า ondansetron และเสี่ยงต่อผลข้างเคียง EPS</t>
        </is>
      </c>
      <c r="K56" t="inlineStr">
        <is>
          <t>[NONE]</t>
        </is>
      </c>
      <c r="L56" t="inlineStr">
        <is>
          <t>Supportive Care in Oncology</t>
        </is>
      </c>
      <c r="M56" t="inlineStr">
        <is>
          <t>Clinic</t>
        </is>
      </c>
      <c r="N56" t="inlineStr">
        <is>
          <t>Case ID: CASE_P2_ONCO_C08 (สถานการณ์ที่ 8)</t>
        </is>
      </c>
    </row>
    <row r="57" ht="13.2" customHeight="1" s="49">
      <c r="A57" t="inlineStr">
        <is>
          <t>55</t>
        </is>
      </c>
      <c r="B57" t="inlineStr">
        <is>
          <t>ผู้ป่วยมีอาการปวดจากมะเร็งระดับ mild to moderate ควรเลือกใช้ยาใดเป็นอันดับแรก ในการบรรเทาอาการ</t>
        </is>
      </c>
      <c r="C57" t="inlineStr">
        <is>
          <t>[NONE]</t>
        </is>
      </c>
      <c r="D57" t="inlineStr">
        <is>
          <t>Amphetamine</t>
        </is>
      </c>
      <c r="E57" t="inlineStr">
        <is>
          <t>Celecoxib</t>
        </is>
      </c>
      <c r="F57" t="inlineStr">
        <is>
          <t>Ketamine</t>
        </is>
      </c>
      <c r="G57" t="inlineStr">
        <is>
          <t>Morphine</t>
        </is>
      </c>
      <c r="H57" t="inlineStr">
        <is>
          <t>Pethidine</t>
        </is>
      </c>
      <c r="I57" t="inlineStr">
        <is>
          <t>2</t>
        </is>
      </c>
      <c r="J57" t="inlineStr">
        <is>
          <t>✅ คำตอบที่ถูกต้อง: ข้อ ข. Celecoxib
🎯 ทำไมข้อนี้ถึงถูก: สำหรับอาการปวดจากมะเร็งในระดับเริ่มต้นถึงปานกลาง (Mild to moderate pain, score 1-4) ตามหลัก WHO Analgesic Ladder ขั้นที่ 1 แนะนำให้เริ่มต้นด้วยยาแก้ปวดกลุ่ม Non-opioid หรือ NSAIDs / Selective COX-2 inhibitors เช่น Celecoxib (หรือ Paracetamol) เพื่อลดอาการปวดและการอักเสบ
🔍 ข้ออื่นผิดเพราะอะไร:
• ข้อ ก.: Amphetamine เป็นสารกระตุ้นระบบประสาทส่วนกลาง ไม่มีข้อบ่งใช้เป็นยาแก้ปวดสำหรับมะเร็ง
• ข้อ ค.: Ketamine เป็นยาชาและ NMDA antagonist ที่สงวนไว้เป็น adjuvant สำหรับ refractory neuropathic pain ไม่ใช่ยาทางเลือกแรก
• ข้อ ง.: Morphine เป็น Strong opioid ในขั้นที่ 3 (Step 3) สำหรับความปวดระดับรุนแรง (Severe pain, score 7-10)
• ข้อ จ.: Pethidine ไม่แนะนำให้ใช้ในการรักษา chronic cancer pain เนื่องจากสารเมแทบอไลต์ normeperidine มีพิษต่อระบบประสาททำให้ชักได้</t>
        </is>
      </c>
      <c r="K57" t="inlineStr">
        <is>
          <t>[NONE]</t>
        </is>
      </c>
      <c r="L57" t="inlineStr">
        <is>
          <t>Pain Management in Oncology</t>
        </is>
      </c>
      <c r="M57" t="inlineStr">
        <is>
          <t>Clinic</t>
        </is>
      </c>
      <c r="N57" t="inlineStr">
        <is>
          <t>ข้อ 55</t>
        </is>
      </c>
    </row>
    <row r="58" ht="13.2" customHeight="1" s="49">
      <c r="A58" t="inlineStr">
        <is>
          <t>56</t>
        </is>
      </c>
      <c r="B58" t="inlineStr">
        <is>
          <t>สถานการณ์ที่ 9 ผู้ป่วยชาย สูง 160 cm หนัก 45 kg ถูกวินิจฉัยเป็น NSCLC stage III มีประวัติดื่มเหล้า สูบบุหรี่ และมีคนในครอบครัวเป็นโรคมะเร็งปอด ได้รับยา cisplatin + paclitaxel
ข้อใดไม่ใช่ปัจจัยเสี่ยงการเกิดมะเร็ง NSCLC</t>
        </is>
      </c>
      <c r="C58" t="inlineStr">
        <is>
          <t>[NONE]</t>
        </is>
      </c>
      <c r="D58" t="inlineStr">
        <is>
          <t>ผู้ชาย</t>
        </is>
      </c>
      <c r="E58" t="inlineStr">
        <is>
          <t>สูบบุหรี่</t>
        </is>
      </c>
      <c r="F58" t="inlineStr">
        <is>
          <t>ดื่มสุรา</t>
        </is>
      </c>
      <c r="G58" t="inlineStr">
        <is>
          <t>มีคนในครอบครัวเป็นโรคมะเร็งปอด</t>
        </is>
      </c>
      <c r="H58" t="inlineStr">
        <is>
          <t>Asbestos</t>
        </is>
      </c>
      <c r="I58" t="inlineStr">
        <is>
          <t>3</t>
        </is>
      </c>
      <c r="J58" t="inlineStr">
        <is>
          <t>✅ คำตอบที่ถูกต้อง: ข้อ ค. ดื่มสุรา
🎯 ทำไมข้อนี้ถึงถูก: การดื่มสุรา (Alcohol consumption) ไม่ใช่ปัจจัยเสี่ยงหลักที่เป็นสาเหตุโดยตรงของการเกิดมะเร็งปอดชนิด Non-Small Cell Lung Cancer (NSCLC) ในขณะที่การสูบบุหรี่ การสัมผัสแร่ใยหิน และพันธุกรรมเป็นปัจจัยเสี่ยงชัดเจน
🔍 ข้ออื่นผิดเพราะอะไร:
• ข้อ ก.: เพศชายมีอุบัติการณ์และอัตราการเกิดมะเร็งปอดสูงกว่าเพศหญิงอย่างชัดเจนในข้อมูลระบาดวิทยา
• ข้อ ข.: การสูบบุหรี่ (Cigarette smoking) เป็นปัจจัยเสี่ยงที่สำคัญที่สุดอันดับหนึ่ง คิดเป็นสาเหตุของมะเร็งปอดมากกว่า 85-90%
• ข้อ ง.: ประวัติคนในครอบครัวเป็นโรคมะเร็งปอด เพิ่มความเสี่ยงทางพันธุกรรมอย่างมีนัยสำคัญ
• ข้อ จ.: Asbestos (แร่ใยหิน) เป็นสารก่อมะเร็งกลุ่มที่ 1 ที่ทำให้เกิดทั้งมะเร็งปอดและ mesothelioma</t>
        </is>
      </c>
      <c r="K58" t="inlineStr">
        <is>
          <t>[NONE]</t>
        </is>
      </c>
      <c r="L58" t="inlineStr">
        <is>
          <t>Oncology Epidemiology &amp; Risk Factors</t>
        </is>
      </c>
      <c r="M58" t="inlineStr">
        <is>
          <t>Clinic</t>
        </is>
      </c>
      <c r="N58" t="inlineStr">
        <is>
          <t>Case ID: CASE_P2_ONCO_C09 (สถานการณ์ที่ 9)</t>
        </is>
      </c>
    </row>
    <row r="59" ht="13.2" customHeight="1" s="49">
      <c r="A59" t="inlineStr">
        <is>
          <t>57</t>
        </is>
      </c>
      <c r="B59" t="inlineStr">
        <is>
          <t>สถานการณ์ที่ 9 ผู้ป่วยชาย สูง 160 cm หนัก 45 kg ถูกวินิจฉัยเป็น NSCLC stage III มีประวัติดื่มเหล้า สูบบุหรี่ และมีคนในครอบครัวเป็นโรคมะเร็งปอด ได้รับยา cisplatin + paclitaxel
ข้อใดคือกลไกของยา cisplatin</t>
        </is>
      </c>
      <c r="C59" t="inlineStr">
        <is>
          <t>[NONE]</t>
        </is>
      </c>
      <c r="D59" t="inlineStr">
        <is>
          <t>ยับยั้ง vascular endothelial growth factor</t>
        </is>
      </c>
      <c r="E59" t="inlineStr">
        <is>
          <t>ยับยั้งเอนไซม์ dihydrofolate reductase</t>
        </is>
      </c>
      <c r="F59" t="inlineStr">
        <is>
          <t>ยับยั้งเอนไซม์ topoisomerase II</t>
        </is>
      </c>
      <c r="G59" t="inlineStr">
        <is>
          <t>ทำให้เกิด DNA crosslink</t>
        </is>
      </c>
      <c r="H59" t="inlineStr">
        <is>
          <t>เพิ่มการเข้าจับที่ HER-2 receptor</t>
        </is>
      </c>
      <c r="I59" t="inlineStr">
        <is>
          <t>4</t>
        </is>
      </c>
      <c r="J59" t="inlineStr">
        <is>
          <t>✅ คำตอบที่ถูกต้อง: ข้อ ง. ทำให้เกิด DNA crosslink
🎯 ทำไมข้อนี้ถึงถูก: กลไกการออกฤทธิ์ของ Cisplatin คือการเข้าทำปฏิกิริยาสร้างพันธะโควาเลนต์ระหว่างอะตอมแพลทินัมกับเบสพิวรีนบนดีเอ็นเอ ทำให้เกิด DNA crosslink (ทั้ง intrastrand และ interstrand cross-links) ส่งผลให้โครงสร้างดีเอ็นเอบิดเบี้ยวและขัดขวางการจำลองตัวของดีเอ็นเอ นำไปสู่การตายของเซลล์มะเร็ง
🔍 ข้ออื่นผิดเพราะอะไร:
• ข้อ ก.: การยับยั้ง Vascular Endothelial Growth Factor (VEGF) เป็นกลไกของ Bevacizumab
• ข้อ ข.: การยับยั้งเอนไซม์ Dihydrofolate reductase เป็นกลไกของ Methotrexate
• ข้อ ค.: การยับยั้งเอนไซม์ Topoisomerase II เป็นกลไกของ Etoposide และ Doxorubicin
• ข้อ จ.: การจับกับ HER-2 receptor เป็นกลไกของ Trastuzumab</t>
        </is>
      </c>
      <c r="K59" t="inlineStr">
        <is>
          <t>[NONE]</t>
        </is>
      </c>
      <c r="L59" t="inlineStr">
        <is>
          <t>Antineoplastic Agents Pharmacology</t>
        </is>
      </c>
      <c r="M59" t="inlineStr">
        <is>
          <t>Product</t>
        </is>
      </c>
      <c r="N59" t="inlineStr">
        <is>
          <t>Case ID: CASE_P2_ONCO_C09 (สถานการณ์ที่ 9)</t>
        </is>
      </c>
    </row>
    <row r="60" ht="13.2" customHeight="1" s="49">
      <c r="A60" t="inlineStr">
        <is>
          <t>58</t>
        </is>
      </c>
      <c r="B60" t="inlineStr">
        <is>
          <t>Vincristine ได้มาจากสมุนไพรอะไร</t>
        </is>
      </c>
      <c r="C60" t="inlineStr">
        <is>
          <t>[NONE]</t>
        </is>
      </c>
      <c r="D60" t="inlineStr">
        <is>
          <t>ดองดึงหัวขวาน</t>
        </is>
      </c>
      <c r="E60" t="inlineStr">
        <is>
          <t>รำเพย</t>
        </is>
      </c>
      <c r="F60" t="inlineStr">
        <is>
          <t>ระย่อมน้อย</t>
        </is>
      </c>
      <c r="G60" t="inlineStr">
        <is>
          <t>หญ้าปักกิ่ง</t>
        </is>
      </c>
      <c r="H60" t="inlineStr">
        <is>
          <t>แพงพวยฝรั่ง</t>
        </is>
      </c>
      <c r="I60" t="inlineStr">
        <is>
          <t>5</t>
        </is>
      </c>
      <c r="J60" t="inlineStr">
        <is>
          <t>✅ คำตอบที่ถูกต้อง: ข้อ จ. แพงพวยฝรั่ง
🎯 ทำไมข้อนี้ถึงถูก: Vincristine (และ Vinblastine) เป็นสารกลุ่ม indole-indoline alkaloids ที่สกัดได้จากใบของต้น แพงพวยฝรั่ง (Catharanthus roseus หรือชื่อเดิม Vinca rosea) ในวงศ์ Apocynaceae
🔍 ข้ออื่นผิดเพราะอะไร:
• ข้อ ก.: ดองดึงหัวขวาน (Gloriosa superba) เป็นแหล่งของสาร Colchicine
• ข้อ ข.: รำเพย (Cascabela thevetia) มีสารกลุ่ม cardiac glycosides เช่น thevetin
• ข้อ ค.: ระย่อมน้อย (Rauvolfia serpentina) เป็นแหล่งของสาร Reserpine
• ข้อ ง.: หญ้าปักกิ่ง (Murdannia loriformis) เป็นสมุนไพรพื้นบ้านที่นิยมใช้เสริมภูมิคุ้มกัน แต่ไม่ได้เป็นแหล่งสกัด vincristine</t>
        </is>
      </c>
      <c r="K60" t="inlineStr">
        <is>
          <t>[NONE]</t>
        </is>
      </c>
      <c r="L60" t="inlineStr">
        <is>
          <t>Pharmacognosy &amp; Natural Products in Oncology</t>
        </is>
      </c>
      <c r="M60" t="inlineStr">
        <is>
          <t>Product</t>
        </is>
      </c>
      <c r="N60" t="inlineStr">
        <is>
          <t>ข้อ 58</t>
        </is>
      </c>
    </row>
    <row r="61" ht="13.2" customHeight="1" s="49">
      <c r="A61" t="inlineStr">
        <is>
          <t>59</t>
        </is>
      </c>
      <c r="B61" t="inlineStr">
        <is>
          <t>สถานการณ์ที่ 9 ผู้ป่วยชาย สูง 160 cm หนัก 45 kg ถูกวินิจฉัยเป็น NSCLC stage III มีประวัติดื่มเหล้า สูบบุหรี่ และมีคนในครอบครัวเป็นโรคมะเร็งปอด ได้รับยา cisplatin + paclitaxel
ข้อใดถูกต้องเกี่ยวกับการเกิด extravasation ในยาสูตร cisplatin + paclitaxel</t>
        </is>
      </c>
      <c r="C61" t="inlineStr">
        <is>
          <t>[NONE]</t>
        </is>
      </c>
      <c r="D61" t="inlineStr">
        <is>
          <t>ประคบร้อนอย่างเดียว สี่ครั้งต่อวัน เป็นเวลาสามวัน</t>
        </is>
      </c>
      <c r="E61" t="inlineStr">
        <is>
          <t>รัดแขนเหนือบริเวณที่ฉีดยา</t>
        </is>
      </c>
      <c r="F61" t="inlineStr">
        <is>
          <t>ให้สารละลาย 0.9% NSS เข้าไปในหลอดเลือด</t>
        </is>
      </c>
      <c r="G61" t="inlineStr">
        <is>
          <t>ถ้าปวดมากให้ใช้ DMSO นาน 7 วัน</t>
        </is>
      </c>
      <c r="H61" t="inlineStr">
        <is>
          <t>ให้ antidote ที่จำเพาะคือ Hyaluronidase</t>
        </is>
      </c>
      <c r="I61" t="inlineStr">
        <is>
          <t>5</t>
        </is>
      </c>
      <c r="J61" t="inlineStr">
        <is>
          <t>✅ คำตอบที่ถูกต้อง: ข้อ จ. ให้ antidote ที่จำเพาะคือ Hyaluronidase
🎯 ทำไมข้อนี้ถึงถูก: Paclitaxel และ Vinca alkaloids เมื่อเกิดการรั่วไหลออกนอกหลอดเลือด (Extravasation) ยาแก้พิษเฉพาะที่ (Antidote) ที่แนะนำคือการฉีดเอนไซม์ Hyaluronidase เข้าบริเวณรอบๆ แผลใต้ผิวหนังเพื่อช่วยย่อยสลายกรดไฮยาลูโรนิกในเนื้อเยื่อเกี่ยวพัน ช่วยให้ยาเคมีบำบัดกระจายตัวและถูกดูดซึมออกไปอย่างรวดเร็ว ลดความเสียหายของเนื้อเยื่อ
🔍 ข้ออื่นผิดเพราะอะไร:
• ข้อ ก.: Cisplatin ต้องประคบเย็น ส่วน Paclitaxel อาจพิจารณาประคบอุ่น จึงไม่สามารถประคบร้อนอย่างเดียวสำหรับยาทั้งสองตัวได้
• ข้อ ข.: ห้ามใช้สายรัด (tourniquet) เหนือบริเวณฉีดยาเพราะจะทำให้เนื้อเยื่อขาดเลือดและเพิ่มความเสียหาย
• ข้อ ค.: ห้ามฉีด 0.9% NSS เข้าไปในเนื้อเยื่อเพราะจะดันให้ยาเคมีแพร่กระจายกว้างขึ้น
• ข้อ ง.: DMSO (dimethyl sulfoxide) ทาเฉพาะที่ใช้สำหรับการรั่วของยากลุ่ม Anthracyclines (เช่น Doxorubicin) ไม่ใช่ยาตัวเลือกแรกของ cisplatin หรือ paclitaxel</t>
        </is>
      </c>
      <c r="K61" t="inlineStr">
        <is>
          <t>[NONE]</t>
        </is>
      </c>
      <c r="L61" t="inlineStr">
        <is>
          <t>Chemotherapy Extravasation Management</t>
        </is>
      </c>
      <c r="M61" t="inlineStr">
        <is>
          <t>Clinic</t>
        </is>
      </c>
      <c r="N61" t="inlineStr">
        <is>
          <t>Case ID: CASE_P2_ONCO_C09 (สถานการณ์ที่ 9)</t>
        </is>
      </c>
    </row>
    <row r="62" ht="13.2" customHeight="1" s="49">
      <c r="A62" t="inlineStr">
        <is>
          <t>60</t>
        </is>
      </c>
      <c r="B62" t="inlineStr">
        <is>
          <t>สถานการณ์ที่ 9 ผู้ป่วยชาย สูง 160 cm หนัก 45 kg ถูกวินิจฉัยเป็น NSCLC stage III มีประวัติดื่มเหล้า สูบบุหรี่ และมีคนในครอบครัวเป็นโรคมะเร็งปอด ได้รับยา cisplatin + paclitaxel
ผลข้างเคียงที่พบน้อยของยา paclitaxel คือข้อใด</t>
        </is>
      </c>
      <c r="C62" t="inlineStr">
        <is>
          <t>[NONE]</t>
        </is>
      </c>
      <c r="D62" t="inlineStr">
        <is>
          <t>Diarrhea</t>
        </is>
      </c>
      <c r="E62" t="inlineStr">
        <is>
          <t>Alopecia</t>
        </is>
      </c>
      <c r="F62" t="inlineStr">
        <is>
          <t>Ototoxicity</t>
        </is>
      </c>
      <c r="G62" t="inlineStr">
        <is>
          <t>Hypersensitivity</t>
        </is>
      </c>
      <c r="H62" t="inlineStr">
        <is>
          <t>Bone marrow suppression</t>
        </is>
      </c>
      <c r="I62" t="inlineStr">
        <is>
          <t>3</t>
        </is>
      </c>
      <c r="J62" t="inlineStr">
        <is>
          <t>✅ คำตอบที่ถูกต้อง: ข้อ ค. Ototoxicity
🎯 ทำไมข้อนี้ถึงถูก: Ototoxicity (พิษต่อหู สูญเสียการได้ยิน) เป็นผลข้างเคียงที่พบน้อยมากหรือไม่พบในยา Paclitaxel (Ototoxicity เป็นพิษจำเพาะของยา Cisplatin) ในขณะที่ Paclitaxel มีผลข้างเคียงเด่นคือ ผมร่วงเกือบ 100%, การแพ้ยาแบบ anaphylaxis, การกดไขกระดูก และ peripheral neuropathy
🔍 ข้ออื่นผิดเพราะอะไร:
• ข้อ ก.: Diarrhea (ท้องเสีย) พบได้บ่อยจากการระคายเคืองเยื่อบุทางเดินอาหาร
• ข้อ ข.: Alopecia (ผมร่วง) พบบ่อยมากเกือบ 100% ในผู้ป่วยที่ได้รับยา paclitaxel
• ข้อ ง.: Hypersensitivity reactions พบบ่อยมากจากตัวยาและตัวทำละลาย Cremophor EL จึงต้องให้ premedication เสมอ
• ข้อ จ.: Bone marrow suppression (Neutropenia) เป็น dose-limiting toxicity สำคัญที่สุดของ Paclitaxel</t>
        </is>
      </c>
      <c r="K62" t="inlineStr">
        <is>
          <t>[NONE]</t>
        </is>
      </c>
      <c r="L62" t="inlineStr">
        <is>
          <t>Antineoplastic Toxicology</t>
        </is>
      </c>
      <c r="M62" t="inlineStr">
        <is>
          <t>Clinic</t>
        </is>
      </c>
      <c r="N62" t="inlineStr">
        <is>
          <t>Case ID: CASE_P2_ONCO_C09 (สถานการณ์ที่ 9)</t>
        </is>
      </c>
    </row>
    <row r="63" ht="13.2" customHeight="1" s="49">
      <c r="A63" t="inlineStr">
        <is>
          <t>61</t>
        </is>
      </c>
      <c r="B63" t="inlineStr">
        <is>
          <t>Cisplatin ทำให้เกิดอาการคลื่นไส้อาเจียนระดับ highly emetic risk ผู้ป่วยควรได้รับยาใดเพื่อป้องกันการคลื่นไส้อาเจียน</t>
        </is>
      </c>
      <c r="C63" t="inlineStr">
        <is>
          <t>[NONE]</t>
        </is>
      </c>
      <c r="D63" t="inlineStr">
        <is>
          <t>Ondansetron</t>
        </is>
      </c>
      <c r="E63" t="inlineStr">
        <is>
          <t>Dexamethasone + lorazepam</t>
        </is>
      </c>
      <c r="F63" t="inlineStr">
        <is>
          <t>Dexamethasone + ondansetron + lorazepam</t>
        </is>
      </c>
      <c r="G63" t="inlineStr">
        <is>
          <t>Dexamethasone + aprepitant + lorazepam</t>
        </is>
      </c>
      <c r="H63" t="inlineStr">
        <is>
          <t>Dexamethasone + ondansetron + aprepitant + lorazepam</t>
        </is>
      </c>
      <c r="I63" t="inlineStr">
        <is>
          <t>5</t>
        </is>
      </c>
      <c r="J63" t="inlineStr">
        <is>
          <t>✅ คำตอบที่ถูกต้อง: ข้อ จ. Dexamethasone + ondansetron + aprepitant + lorazepam
🎯 ทำไมข้อนี้ถึงถูก: ตามแนวทางเวชปฏิบัติสากล (NCCN, ASCO, MASCC) สำหรับยาเคมีบำบัดที่มีความเสี่ยงสูงมากต่อการอาเจียน (Highly Emetogenic Chemotherapy: HEC) เช่น Cisplatin แนะนำให้ใช้ยาผสมผสาน 3 ถึง 4 ชนิด ได้แก่ NK1 receptor antagonist (Aprepitant) + 5-HT3 antagonist (Ondansetron) + Corticosteroid (Dexamethasone) และสามารถเสริมด้วย Lorazepam เพื่อลดความวิตกกังวล
🔍 ข้ออื่นผิดเพราะอะไร:
• ข้อ ก.: Ondansetron เดี่ยวๆ ไม่เพียงพอในการป้องกัน HEC และมีอัตราความล้มเหลวสูง
• ข้อ ข.: Dexamethasone + lorazepam ขาด 5-HT3 antagonist และ NK1 antagonist ซึ่งเป็นแกนหลัก
• ข้อ ค.: การให้สูตร 3 ตัวโดยขาด Aprepitant จะควบคุม delayed emesis จาก cisplatin ได้ไม่ดี
• ข้อ ง.: การขาด Ondansetron จะไม่สามารถยับยั้ง acute serotonin surge ในทางเดินอาหารได้สมบูรณ์</t>
        </is>
      </c>
      <c r="K63" t="inlineStr">
        <is>
          <t>[NONE]</t>
        </is>
      </c>
      <c r="L63" t="inlineStr">
        <is>
          <t>Supportive Care in Oncology</t>
        </is>
      </c>
      <c r="M63" t="inlineStr">
        <is>
          <t>Clinic</t>
        </is>
      </c>
      <c r="N63" t="inlineStr">
        <is>
          <t>ข้อ 61</t>
        </is>
      </c>
    </row>
    <row r="64" ht="13.2" customHeight="1" s="49">
      <c r="A64" t="inlineStr">
        <is>
          <t>62</t>
        </is>
      </c>
      <c r="B64" t="inlineStr">
        <is>
          <t>สถานการณ์ที่ 10 ผู้ป่วยหญิง 40 ปี น้ำหนัก 54 กิโลกรัม ส่วนสูง 150 เซนติเมตร ถูกวินิจฉัยว่าเป็นมะเร็งเต้านม แพทย์ได้สั่งจ่ายยา 5-fluorouracil ขนาด 150 mg/m², methotrexate ขนาด 300 mg/m² และ cyclophosphamide ขนาด 100 mg/m²
ข้อใดคือ BSA ของผู้ป่วยรายนี้</t>
        </is>
      </c>
      <c r="C64" t="inlineStr">
        <is>
          <t>[NONE]</t>
        </is>
      </c>
      <c r="D64" t="inlineStr">
        <is>
          <t>0.67</t>
        </is>
      </c>
      <c r="E64" t="inlineStr">
        <is>
          <t>1.3</t>
        </is>
      </c>
      <c r="F64" t="inlineStr">
        <is>
          <t>1.5</t>
        </is>
      </c>
      <c r="G64" t="inlineStr">
        <is>
          <t>2.0</t>
        </is>
      </c>
      <c r="H64" t="inlineStr">
        <is>
          <t>2.4</t>
        </is>
      </c>
      <c r="I64" t="inlineStr">
        <is>
          <t>3</t>
        </is>
      </c>
      <c r="J64" t="inlineStr">
        <is>
          <t>✅ คำตอบที่ถูกต้อง: ข้อ ค. 1.5
🎯 ทำไมข้อนี้ถึงถูก: คำนวณ Body Surface Area (BSA) ตามสูตร Mosteller: BSA = sqrt([ส่วนสูง cm x น้ำหนัก kg] / 3600) = sqrt([150 x 54] / 3600) = sqrt(8100 / 3600) = sqrt(2.25) = 1.50 m^2
🔍 ข้ออื่นผิดเพราะอะไร:
• ข้อ ก.: 0.67 เป็นค่าที่คำนวณผิดพลาดอย่างมาก
• ข้อ ข.: 1.30 ต่ำกว่าค่าจริงของผู้ป่วย
• ข้อ ง.: 2.00 เป็น BSA ของผู้ป่วยตัวใหญ่ (เช่น หนัก 80 kg สูง 180 cm)
• ข้อ จ.: 2.40 สูงเกินขนาดร่างกายมนุษย์ปกติทั่วไป</t>
        </is>
      </c>
      <c r="K64" t="inlineStr">
        <is>
          <t>[NONE]</t>
        </is>
      </c>
      <c r="L64" t="inlineStr">
        <is>
          <t>Chemotherapy Dosing &amp; Regimens</t>
        </is>
      </c>
      <c r="M64" t="inlineStr">
        <is>
          <t>Clinic</t>
        </is>
      </c>
      <c r="N64" t="inlineStr">
        <is>
          <t>Case ID: CASE_P2_ONCO_C10 (สถานการณ์ที่ 10)</t>
        </is>
      </c>
    </row>
    <row r="65" ht="13.2" customHeight="1" s="49">
      <c r="A65" t="inlineStr">
        <is>
          <t>63</t>
        </is>
      </c>
      <c r="B65" t="inlineStr">
        <is>
          <t>สถานการณ์ที่ 10 ผู้ป่วยหญิง 40 ปี น้ำหนัก 54 กิโลกรัม ส่วนสูง 150 เซนติเมตร ถูกวินิจฉัยว่าเป็นมะเร็งเต้านม แพทย์ได้สั่งจ่ายยา 5-fluorouracil ขนาด 150 mg/m², methotrexate ขนาด 300 mg/m² และ cyclophosphamide ขนาด 100 mg/m²
ข้อใดคือขนาดยาของ cyclophosphamide ที่ถูกต้องในผู้ป่วยรายนี้</t>
        </is>
      </c>
      <c r="C65" t="inlineStr">
        <is>
          <t>[NONE]</t>
        </is>
      </c>
      <c r="D65" t="inlineStr">
        <is>
          <t>130 mg</t>
        </is>
      </c>
      <c r="E65" t="inlineStr">
        <is>
          <t>150 mg</t>
        </is>
      </c>
      <c r="F65" t="inlineStr">
        <is>
          <t>200 mg</t>
        </is>
      </c>
      <c r="G65" t="inlineStr">
        <is>
          <t>225 mg</t>
        </is>
      </c>
      <c r="H65" t="inlineStr">
        <is>
          <t>450 mg</t>
        </is>
      </c>
      <c r="I65" t="inlineStr">
        <is>
          <t>2</t>
        </is>
      </c>
      <c r="J65" t="inlineStr">
        <is>
          <t>✅ คำตอบที่ถูกต้อง: ข้อ ข. 150 mg
🎯 ทำไมข้อนี้ถึงถูก: เมื่อผู้ป่วยมี BSA เท่ากับ 1.5 m^2 ขนาดยาตามสูตรที่ระบุ (100 mg/m^2) จะคำนวณได้เป็น 100 x 1.5 = 150 mg พอดี
🔍 ข้ออื่นผิดเพราะอะไร:
• ข้อ ก.: 130 mg เป็นการคำนวณที่ผิดพลาด
• ข้อ ค.: 200 mg คิดจาก BSA ที่ไม่ตรงกับ 1.5 m^2
• ข้อ ง.: 225 mg คิดจากขนาดยา 150 mg/m^2
• ข้อ จ.: 450 mg คิดจากขนาดยา 300 mg/m^2</t>
        </is>
      </c>
      <c r="K65" t="inlineStr">
        <is>
          <t>[NONE]</t>
        </is>
      </c>
      <c r="L65" t="inlineStr">
        <is>
          <t>Chemotherapy Dosing &amp; Regimens</t>
        </is>
      </c>
      <c r="M65" t="inlineStr">
        <is>
          <t>Clinic</t>
        </is>
      </c>
      <c r="N65" t="inlineStr">
        <is>
          <t>Case ID: CASE_P2_ONCO_C10 (สถานการณ์ที่ 10) | [RECONSTRUCTED: ผู้ป่วยมี BSA = 1.5 m^2 ตามสูตรมาตรฐาน CMF หรือ AC ในมะเร็งเต้านม ขนาดยา Cyclophosphamide iv คือ 100 mg/m^2 (สำหรับ CMF oral) หรือหากเป็นสูตร 100 mg/m^2 จะได้ 100 x 1.5 = 150 mg ตรงกับตัวเลือก ข หรือ 500-600 mg/m^2 ในสูตร AC]</t>
        </is>
      </c>
    </row>
    <row r="66" ht="13.2" customHeight="1" s="49">
      <c r="A66" t="inlineStr">
        <is>
          <t>64</t>
        </is>
      </c>
      <c r="B66" t="inlineStr">
        <is>
          <t>สถานการณ์ที่ 10 ผู้ป่วยหญิง 40 ปี น้ำหนัก 54 กิโลกรัม ส่วนสูง 150 เซนติเมตร ถูกวินิจฉัยว่าเป็นมะเร็งเต้านม แพทย์ได้สั่งจ่ายยา 5-fluorouracil ขนาด 150 mg/m², methotrexate ขนาด 300 mg/m² และ cyclophosphamide ขนาด 100 mg/m²
ข้อใดคือผลข้างเคียงของยา cyclophosphamide ที่สำคัญ</t>
        </is>
      </c>
      <c r="C66" t="inlineStr">
        <is>
          <t>[NONE]</t>
        </is>
      </c>
      <c r="D66" t="inlineStr">
        <is>
          <t>Hemorrhagic cystitis</t>
        </is>
      </c>
      <c r="E66" t="inlineStr">
        <is>
          <t>Hepatotoxic</t>
        </is>
      </c>
      <c r="F66" t="inlineStr">
        <is>
          <t>Thrombocytopenia</t>
        </is>
      </c>
      <c r="G66" t="inlineStr">
        <is>
          <t>Cardiac conduction ผิดปกติ</t>
        </is>
      </c>
      <c r="H66" t="inlineStr">
        <is>
          <t>Alopecia</t>
        </is>
      </c>
      <c r="I66" t="inlineStr">
        <is>
          <t>1</t>
        </is>
      </c>
      <c r="J66" t="inlineStr">
        <is>
          <t>✅ คำตอบที่ถูกต้อง: ข้อ ก. Hemorrhagic cystitis
🎯 ทำไมข้อนี้ถึงถูก: Cyclophosphamide (และ Ifosfamide) ถูกเมแทบอไลซ์ที่ตับได้สารพิษชื่อ Acrolein ซึ่งถูกขับออกทางไตและสะสมในกระเพาะปัสสาวะ ก่อให้เกิดการระคายเคืองและอักเสบจนมีเลือดออกในกระเพาะปัสสาวะอย่างรุนแรง (Hemorrhagic Cystitis) ซึ่งเป็นผลข้างเคียงที่มีลักษณะเฉพาะสำคัญ ป้องกันได้ด้วยการดื่มน้ำมากๆ (Hydration) และการให้ยา Mesna
🔍 ข้ออื่นผิดเพราะอะไร:
• ข้อ ข.: Hepatotoxicity ไม่ใช่ผลข้างเคียงหลักที่จำเพาะของ cyclophosphamide
• ข้อ ค.: Thrombocytopenia เกิดขึ้นได้จากการกดไขกระดูกทั่วไปแต่ไม่ใช่เอกลักษณ์เฉพาะที่สำคัญเท่า hemorrhagic cystitis
• ข้อ ง.: Cardiac conduction ผิดปกติ เป็นพิษที่อาจพบได้เฉพาะเมื่อได้รับ cyclophosphamide ขนาดสูงมากๆ ก่อนปลูกถ่ายไขกระดูก แต่ hemorrhagic cystitis เป็นผลข้างเคียงคลาสสิก
• ข้อ จ.: Alopecia พบได้ทั่วไปในยาเคมีบำบัดหลายชนิด ไม่ได้เป็นเอกลักษณ์จำเพาะของยานี้</t>
        </is>
      </c>
      <c r="K66" t="inlineStr">
        <is>
          <t>[NONE]</t>
        </is>
      </c>
      <c r="L66" t="inlineStr">
        <is>
          <t>Antineoplastic Toxicology</t>
        </is>
      </c>
      <c r="M66" t="inlineStr">
        <is>
          <t>Clinic</t>
        </is>
      </c>
      <c r="N66" t="inlineStr">
        <is>
          <t>Case ID: CASE_P2_ONCO_C10 (สถานการณ์ที่ 10)</t>
        </is>
      </c>
    </row>
    <row r="67" ht="13.2" customHeight="1" s="49">
      <c r="A67" t="inlineStr">
        <is>
          <t>65</t>
        </is>
      </c>
      <c r="B67" t="inlineStr">
        <is>
          <t>ยาในข้อใด มีกลไกการออกฤทธิ์เหมือนยา cyclophosphamide</t>
        </is>
      </c>
      <c r="C67" t="inlineStr">
        <is>
          <t>[NONE]</t>
        </is>
      </c>
      <c r="D67" t="inlineStr">
        <is>
          <t>Doxorubicin</t>
        </is>
      </c>
      <c r="E67" t="inlineStr">
        <is>
          <t>5-FU</t>
        </is>
      </c>
      <c r="F67" t="inlineStr">
        <is>
          <t>Cisplatin</t>
        </is>
      </c>
      <c r="G67" t="inlineStr">
        <is>
          <t>Etoposide</t>
        </is>
      </c>
      <c r="H67" t="inlineStr">
        <is>
          <t>Vincristine</t>
        </is>
      </c>
      <c r="I67" t="inlineStr">
        <is>
          <t>3</t>
        </is>
      </c>
      <c r="J67" t="inlineStr">
        <is>
          <t>✅ คำตอบที่ถูกต้อง: ข้อ ค. Cisplatin
🎯 ทำไมข้อนี้ถึงถูก: Cisplatin ออกฤทธิ์สร้างพันธะโควาเลนต์กับดีเอ็นเอและก่อให้เกิด DNA cross-linking ซึ่งมีกลไกการออกฤทธิ์ทางเภสัชวิทยาในลักษณะเดียวกับยากลุ่ม Alkylating agent เช่น Cyclophosphamide
🔍 ข้ออื่นผิดเพราะอะไร:
• ข้อ ก.: Doxorubicin เป็น Anthracycline antitumor antibiotic ออกฤทธิ์ intercalating DNA และยับยั้ง Topoisomerase II
• ข้อ ข.: 5-FU เป็น Antimetabolite ยับยั้งเอนไซม์ thymidylate synthase
• ข้อ ง.: Etoposide ออกฤทธิ์ยับยั้งเอนไซม์ Topoisomerase II
• ข้อ จ.: Vincristine เป็น Vinca alkaloid ยับยั้งการรวมตัวของไมโครทูบูล (mitotic inhibitor)</t>
        </is>
      </c>
      <c r="K67" t="inlineStr">
        <is>
          <t>[NONE]</t>
        </is>
      </c>
      <c r="L67" t="inlineStr">
        <is>
          <t>Antineoplastic Agents Pharmacology</t>
        </is>
      </c>
      <c r="M67" t="inlineStr">
        <is>
          <t>Product</t>
        </is>
      </c>
      <c r="N67" t="inlineStr">
        <is>
          <t>ข้อ 65</t>
        </is>
      </c>
    </row>
    <row r="68" ht="13.2" customHeight="1" s="49">
      <c r="A68" t="inlineStr">
        <is>
          <t>66</t>
        </is>
      </c>
      <c r="B68" t="inlineStr">
        <is>
          <t>สถานการณ์ที่ 10 ผู้ป่วยหญิง 40 ปี น้ำหนัก 54 กิโลกรัม ส่วนสูง 150 เซนติเมตร ถูกวินิจฉัยว่าเป็นมะเร็งเต้านม แพทย์ได้สั่งจ่ายยา 5-fluorouracil ขนาด 150 mg/m², methotrexate ขนาด 300 mg/m² และ cyclophosphamide ขนาด 100 mg/m²
ข้อใดคือผลข้างเคียงของยา methotrexate</t>
        </is>
      </c>
      <c r="C68" t="inlineStr">
        <is>
          <t>[NONE]</t>
        </is>
      </c>
      <c r="D68" t="inlineStr">
        <is>
          <t>Hemorrhagic cystitis</t>
        </is>
      </c>
      <c r="E68" t="inlineStr">
        <is>
          <t>Stomatitis</t>
        </is>
      </c>
      <c r="F68" t="inlineStr">
        <is>
          <t>Thrombocytopenia</t>
        </is>
      </c>
      <c r="G68" t="inlineStr">
        <is>
          <t>Cardiac conduction ผิดปกติ</t>
        </is>
      </c>
      <c r="H68" t="inlineStr">
        <is>
          <t>Alopecia</t>
        </is>
      </c>
      <c r="I68" t="inlineStr">
        <is>
          <t>2</t>
        </is>
      </c>
      <c r="J68" t="inlineStr">
        <is>
          <t>✅ คำตอบที่ถูกต้อง: ข้อ ข. Stomatitis
🎯 ทำไมข้อนี้ถึงถูก: Stomatitis (แผลเปื่อยและเยื่อบุช่องปากอักเสบ) เป็นอาการข้างเคียงที่สำคัญและพบบ่อยมากของ Methotrexate เนื่องจากยาออกฤทธิ์ยับยั้งการสังเคราะห์ DNA ในเซลล์เยื่อบุผิวช่องปากที่มีอัตราการผลัดเซลล์สูง
🔍 ข้ออื่นผิดเพราะอะไร:
• ข้อ ก.: Hemorrhagic cystitis เป็นผลข้างเคียงจำเพาะของ Cyclophosphamide และ Ifosfamide ไม่ใช่ Methotrexate
• ข้อ ค.: Thrombocytopenia เป็นผลข้างเคียงจากการกดไขกระดูกที่พบได้เช่นกัน (เฉลยรับ ข และ ค)
• ข้อ ง.: Cardiac conduction ผิดปกติ ไม่ใช่อาการข้างเคียงทั่วไปของ Methotrexate
• ข้อ จ.: Alopecia พบได้บ้างแต่ stomatitis และ myelosuppression เป็นอาการเด่นทางคลินิกที่สำคัญกว่า</t>
        </is>
      </c>
      <c r="K68" t="inlineStr">
        <is>
          <t>[NONE]</t>
        </is>
      </c>
      <c r="L68" t="inlineStr">
        <is>
          <t>Antineoplastic Toxicology</t>
        </is>
      </c>
      <c r="M68" t="inlineStr">
        <is>
          <t>Clinic</t>
        </is>
      </c>
      <c r="N68" t="inlineStr">
        <is>
          <t>Case ID: CASE_P2_ONCO_C10 (สถานการณ์ที่ 10) | [RECONSTRUCTED: Methotrexate เป็น Antimetabolite ที่ยับยั้งการแบ่งตัวของเซลล์เยื่อบุผิวอย่างรุนแรง อาการไม่พึงประสงค์ที่เป็น dose-limiting และพบได้บ่อยมากคือ เยื่อบุช่องปากและทางเดินอาหารอักเสบเป็นแผล (Stomatitis / Mucositis) ร่วมกับการกดไขกระดูก เฉลยคู่มือเล่มม่วงคือข้อ ข หรือ ค/จ]</t>
        </is>
      </c>
    </row>
    <row r="69" ht="13.2" customHeight="1" s="49">
      <c r="A69" t="inlineStr">
        <is>
          <t>67</t>
        </is>
      </c>
      <c r="B69" t="inlineStr">
        <is>
          <t>ยาในข้อใดเสริมการออกฤทธิ์ cytotoxic ของยา 5-FU</t>
        </is>
      </c>
      <c r="C69" t="inlineStr">
        <is>
          <t>[NONE]</t>
        </is>
      </c>
      <c r="D69" t="inlineStr">
        <is>
          <t>Dexamethasone</t>
        </is>
      </c>
      <c r="E69" t="inlineStr">
        <is>
          <t>Ondansetron</t>
        </is>
      </c>
      <c r="F69" t="inlineStr">
        <is>
          <t>Folic acid</t>
        </is>
      </c>
      <c r="G69" t="inlineStr">
        <is>
          <t>Allopurinol</t>
        </is>
      </c>
      <c r="H69" t="inlineStr">
        <is>
          <t>Leucovorin</t>
        </is>
      </c>
      <c r="I69" t="inlineStr">
        <is>
          <t>5</t>
        </is>
      </c>
      <c r="J69" t="inlineStr">
        <is>
          <t>✅ คำตอบที่ถูกต้อง: ข้อ จ. Leucovorin
🎯 ทำไมข้อนี้ถึงถูก: Leucovorin (Folinic acid) เมื่อให้ร่วมกับ 5-Fluorouracil (5-FU) จะทำหน้าที่เป็น Biochemical modulator โดยสาร 5,10-methylene-THF (สารเมแทบอไลต์ของ leucovorin) จะเข้าไปสร้าง ternary complex ร่วมกับ FdUMP (active metabolite ของ 5-FU) และเอนไซม์ Thymidylate Synthase ทำให้การจับยึดยับยั้งเอนไซม์มีความเสถียรและแน่นหนาขึ้นอย่างมาก จึง 'เสริมฤทธิ์การทำลายเซลล์มะเร็ง (enhance cytotoxicity)' ของ 5-FU ในการรักษามะเร็งลำไส้ใหญ่
🔍 ข้ออื่นผิดเพราะอะไร:
• ข้อ ก.: Dexamethasone ใช้ต้านอาการคลื่นไส้อาเจียน ไม่ได้มีฤทธิ์เสริม cytotoxicity ของ 5-FU โดยตรง
• ข้อ ข.: Ondansetron เป็นยาต้านอาเจียน 5-HT3 antagonist
• ข้อ ค.: Folic acid ต้องผ่านหลายขั้นตอนในการเปลี่ยนเป็น active form จึงไม่มีประสิทธิภาพในการเสริมฤทธิ์เท่ากับ leucovorin
• ข้อ ง.: Allopurinol เป็นสารยับยั้ง xanthine oxidase ใช้ลดกรดยูริก หรือลดพิษของ 5-FU ในบางกรณี แต่ไม่ได้เสริมฤทธิ์ cytotoxic ของ 5-FU</t>
        </is>
      </c>
      <c r="K69" t="inlineStr">
        <is>
          <t>[NONE]</t>
        </is>
      </c>
      <c r="L69" t="inlineStr">
        <is>
          <t>Chemotherapy Biochemical Modulation</t>
        </is>
      </c>
      <c r="M69" t="inlineStr">
        <is>
          <t>Product</t>
        </is>
      </c>
      <c r="N69" t="inlineStr">
        <is>
          <t>ข้อ 67</t>
        </is>
      </c>
    </row>
    <row r="70" ht="13.2" customHeight="1" s="49">
      <c r="A70" t="n">
        <v>68</v>
      </c>
      <c r="B70" t="inlineStr">
        <is>
          <t>สถานการณ์ที่ 7
มะเร็งเม็ดเลือดขาว คนไข้ได้ยา Doxorubicin Vincristine Cyclophosphamide Prednisolone Ondancetron
ยาใดทำให้เจ็บปาก เป็นแผลในปาก แต่ไม่มีการติดเชื้อ</t>
        </is>
      </c>
      <c r="D70" t="inlineStr">
        <is>
          <t>Doxorubicin</t>
        </is>
      </c>
      <c r="E70" t="inlineStr">
        <is>
          <t>Vincristine</t>
        </is>
      </c>
      <c r="F70" t="inlineStr">
        <is>
          <t>Cyclophosphamide</t>
        </is>
      </c>
      <c r="G70" t="inlineStr">
        <is>
          <t>Prednisolone</t>
        </is>
      </c>
      <c r="H70" t="inlineStr">
        <is>
          <t>Ondancetron</t>
        </is>
      </c>
      <c r="I70" t="n">
        <v>1</v>
      </c>
      <c r="J70" t="inlineStr">
        <is>
          <t>✅ คำตอบที่ถูกต้อง: ข้อ ก. Doxorubicin
🎯 ทำไมข้อนี้ถึงถูก: Doxorubicin (รวมถึง 5-Fluorouracil และ Methotrexate) เป็นยาเคมีบำบัดที่ส่งผลต่อการแบ่งตัวของเซลล์เยื่อบุทางเดินอาหารอย่างรุนแรง ทำให้เกิดอาการเยื่อบุช่องปากอักเสบ เป็นแผลในปาก เจ็บปาก (Mucositis/Stomatitis) โดยไม่มีการติดเชื้อ
🔍 ข้ออื่นผิดเพราะอะไร:
• ข้อ ข. Vincristine: เด่นในด้านพิษต่อระบบประสาท (Peripheral neuropathy) และอาการท้องผูกจาก autonomic neuropathy
• ข้อ ค. Cyclophosphamide: เด่นในด้านกระเพาะปัสสาวะอักเสบมีเลือดออก (Hemorrhagic cystitis) จากสาร Acrolein
• ข้อ ง. Prednisolone: เป็น Corticosteroid อาจทำให้เกิดแผลในกระเพาะอาหารหรือติดเชื้อราในปาก แต่ไม่ใช่อาการ mucositis จากเคมีบำบัด
• ข้อ จ. Ondansetron: เป็นยาต้านอาเจียนกลุ่ม 5-HT3 antagonist อาการข้างเคียงหลักคือท้องผูกและปวดศีรษะ</t>
        </is>
      </c>
      <c r="L70" t="inlineStr">
        <is>
          <t>Cancer Chemotherapy</t>
        </is>
      </c>
      <c r="M70" t="inlineStr">
        <is>
          <t>Clinic</t>
        </is>
      </c>
      <c r="N70" t="inlineStr">
        <is>
          <t>ข้อ 31 ข้อสอบย้อนหลังปี 2556 Pharma Plus เล่มม่วง 2</t>
        </is>
      </c>
      <c r="O70" t="inlineStr">
        <is>
          <t>ข้อสอบเก่า</t>
        </is>
      </c>
    </row>
    <row r="71" ht="13.2" customHeight="1" s="49">
      <c r="A71" t="n">
        <v>69</v>
      </c>
      <c r="B71" t="inlineStr">
        <is>
          <t>สถานการณ์ที่ 7
มะเร็งเม็ดเลือดขาว คนไข้ได้ยา Doxorubicin Vincristine Cyclophosphamide Prednisolone Ondancetron
ยาใดทำให้ท้องผูก</t>
        </is>
      </c>
      <c r="D71" t="inlineStr">
        <is>
          <t>Doxorubicin</t>
        </is>
      </c>
      <c r="E71" t="inlineStr">
        <is>
          <t>Vincristine</t>
        </is>
      </c>
      <c r="F71" t="inlineStr">
        <is>
          <t>Cyclophosphamide</t>
        </is>
      </c>
      <c r="G71" t="inlineStr">
        <is>
          <t>Prednisolone</t>
        </is>
      </c>
      <c r="H71" t="inlineStr">
        <is>
          <t>Ondancetron</t>
        </is>
      </c>
      <c r="I71" t="n">
        <v>1</v>
      </c>
      <c r="J71" t="inlineStr">
        <is>
          <t>✅ คำตอบที่ถูกต้อง: ข้อ ก. Doxorubicin
🎯 ทำไมข้อนี้ถึงถูก: ในคีย์เฉลยข้อสอบปี 2556 ข้อนี้เฉลยข้อ ก (Doxorubicin) แม้ว่าในทางเภสัชวิทยาคลินิก Vincristine จะเป็นยาเคมีบำบัดที่ทำให้เกิดอาการท้องผูกเด่นชัดที่สุดจากพิษต่อประสาทลำไส้ (Autonomic neuropathy) แต่เพื่อรักษาความสอดคล้องกับคีย์เฉลยทางการของชุดนี้จึงตอบข้อ ก
🔍 ข้ออื่นผิดเพราะอะไร:
• ข้อ ข. Vincristine: ในหลักวิชาการสากลเป็นสาเหตุหลักของ Severe constipation และ paralytic ileus จาก neurotoxicity
• ข้อ ค. Cyclophosphamide: ไม่ได้มีอาการข้างเคียงเด่นเรื่องท้องผูก
• ข้อ ง. Prednisolone: ไม่ได้ทำให้ท้องผูก
• ข้อ จ. Ondansetron: ทำให้ท้องผูกได้บ่อย แต่จัดเป็นยาประคับประคองไม่ใช่ยาเคมีบำบัดหลัก</t>
        </is>
      </c>
      <c r="L71" t="inlineStr">
        <is>
          <t>Cancer Chemotherapy</t>
        </is>
      </c>
      <c r="M71" t="inlineStr">
        <is>
          <t>Clinic</t>
        </is>
      </c>
      <c r="N71" t="inlineStr">
        <is>
          <t>ข้อ 32 ข้อสอบย้อนหลังปี 2556 Pharma Plus เล่มม่วง 2</t>
        </is>
      </c>
      <c r="O71" t="inlineStr">
        <is>
          <t>ข้อสอบเก่า</t>
        </is>
      </c>
    </row>
    <row r="72" ht="13.2" customHeight="1" s="49">
      <c r="A72" t="n">
        <v>70</v>
      </c>
      <c r="B72" t="inlineStr">
        <is>
          <t>การเตรียมยาเคมีบำบัดตามข้อใดที่มีอันตรายต่อผู้เตรียมมากที่สุด</t>
        </is>
      </c>
      <c r="D72" t="inlineStr">
        <is>
          <t>เตรียมในตู้แบบ horizontal air flow ในห้องสะอาด class 10,000</t>
        </is>
      </c>
      <c r="E72" t="inlineStr">
        <is>
          <t>เตรียมในตู้แบบ biological safety cabinet (BSC) class I ในห้องสะอาด class 10,000</t>
        </is>
      </c>
      <c r="F72" t="inlineStr">
        <is>
          <t>เตรียมในตู้แบบ biological safety cabinet (BSC) class II type A ในห้องสะอาด class 10,000</t>
        </is>
      </c>
      <c r="G72" t="inlineStr">
        <is>
          <t>เตรียมในตู้แบบ biological safety cabinet (BSC) class II type B ในห้องสะอาด class 10,000</t>
        </is>
      </c>
      <c r="H72" t="inlineStr">
        <is>
          <t>เตรียมในตู้แบบ isolator ที่ไม่ได้กรองอากาศก่อนปล่อยสู่สิ่งแวดล้อมภายนอก</t>
        </is>
      </c>
      <c r="I72" t="n">
        <v>1</v>
      </c>
      <c r="J72" t="inlineStr">
        <is>
          <t>✅ คำตอบที่ถูกต้อง: ข้อ ก. เตรียมในตู้แบบ horizontal air flow ในห้องสะอาด class 10,000
🎯 ทำไมข้อนี้ถึงถูก: ตู้แบบ Horizontal Laminar Airflow Clean Bench มีทิศทางลมเป่าจากแผ่นกรอง HEPA พุ่งตรงออกจากตู้เข้าหาตัวผู้ปฏิบัติงานโดยตรง หากนำมาใช้เตรียมยาเคมีบำบัด (cytotoxic drugs) ละอองหรือไอระเหยของยาจะถูกเป่าเข้าสู่ทางเดินหายใจ ดวงตา และผิวหนังของผู้เตรียมอย่างเต็มที่ จึงเป็นอันตรายต่อผู้เตรียมมากที่สุดและเป็นข้อห้ามใช้อย่างเด็ดขาด
🔍 ข้ออื่นผิดเพราะอะไร:
ข้อ ข. เตรียมในตู้แบบ BSC class I: มีทิศทางลมดูดเข้าด้านหน้าและดูดอากาศขึ้นผ่าน HEPA filter ช่วยปกป้องผู้เตรียมได้ แต่ไม่ปกป้องตัวผลิตภัณฑ์
ข้อ ค. เตรียมในตู้แบบ BSC class II type A: เป็น vertical airflow ที่มีม่านอากาศปกป้องผู้เตรียมและหมุนเวียนอากาศผ่าน HEPA filter ปลอดภัยกว่าตู้ horizontal อย่างมาก
ข้อ ง. เตรียมในตู้แบบ BSC class II type B: มีการระบายอากาศที่ปนเปื้อนออกสู่ภายนอกอาคาร 100% ผ่านท่อเฉพาะ เป็นระบบมาตรฐานที่มีความปลอดภัยสูงต่อผู้เตรียม
ข้อ จ. เตรียมในตู้แบบ isolator ที่ไม่ได้กรองอากาศก่อนปล่อยสู่สิ่งแวดล้อมภายนอก: แม้จะปล่อยมลพิษออกสู่ภายนอก แต่ตัวผู้เตรียมถูกแยกส่วนด้วย physical barrier และ glove ports จึงสัมผัสยาน้อยกว่าตู้ horizontal ที่เป่าใส่ตัวตรงๆ</t>
        </is>
      </c>
      <c r="L72" t="inlineStr">
        <is>
          <t>Cytotoxic Drug Compounding &amp; Occupational Safety</t>
        </is>
      </c>
      <c r="M72" t="inlineStr">
        <is>
          <t>Product</t>
        </is>
      </c>
      <c r="N72" t="inlineStr">
        <is>
          <t>ข้อ 96 ข้อสอบย้อนหลังปี 2556 Pharma Plus เล่มม่วง 2</t>
        </is>
      </c>
      <c r="O72" t="inlineStr">
        <is>
          <t>ข้อสอบเก่า</t>
        </is>
      </c>
    </row>
    <row r="73" ht="13.2" customHeight="1" s="49">
      <c r="A73" t="n">
        <v>71</v>
      </c>
      <c r="B73" t="inlineStr">
        <is>
          <t>สถานการณ์ที่ 23
ผู้ป่วยหญิงโรคมะเร็ง (มีอายุ น้ำหนัก ส่วนสูงมาให้ด้วย) ชนิด diffuse large B-cell lymphoma ได้รับการรักษาด้วยยาดังต่อไปนี้:
Day 1: Cyclophosphamide 750 mg/m² IV, Doxorubicin 50 mg/m² IV bolus, Vincristine 1.4 mg/m² IV bolus
7 days prior to and Days 1, 22, and 43: Rituximab 375 mg/m² IV
Days 3, 24, and 45: Prednisone 100 mg orally for 5 days
Repeat each cycle every 3 weeks for 3 cycles.
Premedications: Paracetamol 1000 mg PO, Diphenhydramine 50 mg PO (Premedicate 30 minutes prior to chemotherapy administrations)
ผลตรวจทางห้องปฏิบัติการ: (เท่าที่สังเกตดู) พวก WBC, Hb/Hct, platelets อยู่ในช่วงค่าปกติ
เหตุที่แพทย์สั่งยา paracetamol และ diphenhydramine ให้ผู้ป่วยรายนี้ เพื่อป้องกันอาการไม่พึงประสงค์ที่อาจเกิดจากยาใด</t>
        </is>
      </c>
      <c r="D73" t="inlineStr">
        <is>
          <t>Rituximab</t>
        </is>
      </c>
      <c r="E73" t="inlineStr">
        <is>
          <t>Cyclophosphamide</t>
        </is>
      </c>
      <c r="F73" t="inlineStr">
        <is>
          <t>Doxorubicin</t>
        </is>
      </c>
      <c r="G73" t="inlineStr">
        <is>
          <t>Vincristine</t>
        </is>
      </c>
      <c r="H73" t="inlineStr">
        <is>
          <t>Prednisone</t>
        </is>
      </c>
      <c r="I73" t="n">
        <v>1</v>
      </c>
      <c r="J73" t="inlineStr">
        <is>
          <t>✅ คำตอบที่ถูกต้อง: ข้อ ก. Rituximab
🎯 ทำไมข้อนี้ถึงถูก: Rituximab เป็น chimeric anti-CD20 monoclonal antibody ซึ่งมักทำให้เกิดปฏิกิริยาไม่พึงประสงค์จากการหยดยาเข้าหลอดเลือด (Infusion-Related Reactions, IRRs) ได้สูงถึง 70-80% ในเข็มแรก โดยมีอาการไข้ หนาวสั่น หลอดลมหดเกร็ง และผื่นคัน จึงต้องให้ยา premedications ด้วย paracetamol (antipyretic) ร่วมกับ diphenhydramine (antihistamine) ก่อนเริ่มให้ยาทุกครั้งเพื่อป้องกันและลดความรุนแรงของ IRRs
🔍 ข้ออื่นผิดเพราะอะไร:
ข้อ ข. Cyclophosphamide: อาการพิษสำคัญคือ hemorrhagic cystitis ซึ่งป้องกันด้วยการดื่มน้ำมากๆ (hyperhydration) หรือให้ MESNA ไม่ได้ใช้ paracetamol/diphenhydramine
ข้อ ค. Doxorubicin: มีพิษเด่นคือ cardiotoxicity และการคลื่นไส้อาเจียน ซึ่งป้องกันด้วย dexrazoxane หรือ 5-HT3 antagonists
ข้อ ง. Vincristine: มีผลข้างเคียงเด่นคือ peripheral neuropathy และท้องผูก
ข้อ จ. Prednisone: เป็น oral corticosteroid อยู่ในสูตร R-CHOP ไม่ได้เป็นสาเหตุของภาวะเฉียบพลันที่ต้องให้ premedication</t>
        </is>
      </c>
      <c r="L73" t="inlineStr">
        <is>
          <t>Targeted Therapy &amp; Monoclonal Antibodies</t>
        </is>
      </c>
      <c r="M73" t="inlineStr">
        <is>
          <t>Clinic</t>
        </is>
      </c>
      <c r="N73" t="inlineStr">
        <is>
          <t>ข้อ 99 ข้อสอบย้อนหลังปี 2556 Pharma Plus เล่มม่วง 2</t>
        </is>
      </c>
      <c r="O73" t="inlineStr">
        <is>
          <t>ข้อสอบเก่า</t>
        </is>
      </c>
    </row>
    <row r="74" ht="13.2" customHeight="1" s="49">
      <c r="A74" t="n">
        <v>72</v>
      </c>
      <c r="B74" t="inlineStr">
        <is>
          <t>สถานการณ์ที่ 23
ผู้ป่วยหญิงโรคมะเร็ง (มีอายุ น้ำหนัก ส่วนสูงมาให้ด้วย) ชนิด diffuse large B-cell lymphoma ได้รับการรักษาด้วยยาดังต่อไปนี้:
Day 1: Cyclophosphamide 750 mg/m² IV, Doxorubicin 50 mg/m² IV bolus, Vincristine 1.4 mg/m² IV bolus
7 days prior to and Days 1, 22, and 43: Rituximab 375 mg/m² IV
Days 3, 24, and 45: Prednisone 100 mg orally for 5 days
Repeat each cycle every 3 weeks for 3 cycles.
Premedications: Paracetamol 1000 mg PO, Diphenhydramine 50 mg PO (Premedicate 30 minutes prior to chemotherapy administrations)
ผลตรวจทางห้องปฏิบัติการ: (เท่าที่สังเกตดู) พวก WBC, Hb/Hct, platelets อยู่ในช่วงค่าปกติ
หลังจากได้รับการรักษาผ่านไป 10 สัปดาห์ มีอาการท้องผูก อืดแน่นท้อง คาดว่าเกิดจากยาใด</t>
        </is>
      </c>
      <c r="D74" t="inlineStr">
        <is>
          <t>Rituximab</t>
        </is>
      </c>
      <c r="E74" t="inlineStr">
        <is>
          <t>Cyclophosphamide</t>
        </is>
      </c>
      <c r="F74" t="inlineStr">
        <is>
          <t>Doxorubicin</t>
        </is>
      </c>
      <c r="G74" t="inlineStr">
        <is>
          <t>Vincristine</t>
        </is>
      </c>
      <c r="H74" t="inlineStr">
        <is>
          <t>Prednisone</t>
        </is>
      </c>
      <c r="I74" t="n">
        <v>4</v>
      </c>
      <c r="J74" t="inlineStr">
        <is>
          <t>✅ คำตอบที่ถูกต้อง: ข้อ ง. Vincristine
🎯 ทำไมข้อนี้ถึงถูก: Vincristine มีพิษต่อระบบประสาท (neurotoxicity) เด่นชัดมาก โดยส่งผลกระทบต่อทั้ง peripheral nerves และ autonomic nervous system ทำให้การบีบตัวของกล้ามเนื้อทางเดินอาหารลดลง ส่งผลให้ผู้ป่วยเกิดอาการท้องผูกรุนแรง (severe constipation) ท้องอืดแน่น หรืออาจเกิดภาวะลำไส้อัมพาต (paralytic ileus) ได้บ่อย
🔍 ข้ออื่นผิดเพราะอะไร:
ข้อ ก. Rituximab: ไม่ค่อยทำให้เกิดผลข้างเคียงท้องผูกเรื้อรัง
ข้อ ข. Cyclophosphamide: อาการพิษเด่นคือการกดไขกระดูก คลื่นไส้อาเจียน และกระเพาะปัสสาวะอักเสบเลือดออก
ข้อ ค. Doxorubicin: ทำให้คลื่นไส้อาเจียน ผมร่วง และพิษต่อหัวใจ
ข้อ จ. Prednisone: อาการข้างเคียงเด่นคือ ระคายเคืองกระเพาะอาหาร น้ำตาลในเลือดสูง ความดันโลหิตสูง ไม่ใช่อาการท้องผูกจาก neurotoxicity</t>
        </is>
      </c>
      <c r="L74" t="inlineStr">
        <is>
          <t>Chemotherapy Adverse Effects</t>
        </is>
      </c>
      <c r="M74" t="inlineStr">
        <is>
          <t>Clinic</t>
        </is>
      </c>
      <c r="N74" t="inlineStr">
        <is>
          <t>ข้อ 100 ข้อสอบย้อนหลังปี 2556 Pharma Plus เล่มม่วง 2</t>
        </is>
      </c>
      <c r="O74" t="inlineStr">
        <is>
          <t>ข้อสอบเก่า</t>
        </is>
      </c>
    </row>
    <row r="75" ht="13.2" customHeight="1" s="49">
      <c r="A75" t="n">
        <v>73</v>
      </c>
      <c r="B75" t="inlineStr">
        <is>
          <t>สถานการณ์ที่ 23
ผู้ป่วยหญิงโรคมะเร็ง (มีอายุ น้ำหนัก ส่วนสูงมาให้ด้วย) ชนิด diffuse large B-cell lymphoma ได้รับการรักษาด้วยยาดังต่อไปนี้:
Day 1: Cyclophosphamide 750 mg/m² IV, Doxorubicin 50 mg/m² IV bolus, Vincristine 1.4 mg/m² IV bolus
7 days prior to and Days 1, 22, and 43: Rituximab 375 mg/m² IV
Days 3, 24, and 45: Prednisone 100 mg orally for 5 days
Repeat each cycle every 3 weeks for 3 cycles.
Premedications: Paracetamol 1000 mg PO, Diphenhydramine 50 mg PO (Premedicate 30 minutes prior to chemotherapy administrations)
ผลตรวจทางห้องปฏิบัติการ: (เท่าที่สังเกตดู) พวก WBC, Hb/Hct, platelets อยู่ในช่วงค่าปกติ
เมื่อเวลาผ่านไป แพทย์ตรวจพบแผลในช่องปาก และกระพุ้งแก้มของผู้ป่วยรายนี้ โดยไม่ได้แสดงถึงการติดเชื้อ คาดว่าอาการดังกล่าวน่าจะเกิดจากยาใด</t>
        </is>
      </c>
      <c r="D75" t="inlineStr">
        <is>
          <t>Rituximab</t>
        </is>
      </c>
      <c r="E75" t="inlineStr">
        <is>
          <t>Cyclophosphamide</t>
        </is>
      </c>
      <c r="F75" t="inlineStr">
        <is>
          <t>Doxorubicin</t>
        </is>
      </c>
      <c r="G75" t="inlineStr">
        <is>
          <t>Vincristine</t>
        </is>
      </c>
      <c r="H75" t="inlineStr">
        <is>
          <t>Prednisone</t>
        </is>
      </c>
      <c r="I75" t="n">
        <v>5</v>
      </c>
      <c r="J75" t="inlineStr">
        <is>
          <t>✅ คำตอบที่ถูกต้อง: ข้อ จ. Prednisone
🎯 ทำไมข้อนี้ถึงถูก: ตามเฉลยทางการของคู่มือ Pharma Plus กำหนดข้อ จ (Prednisone) เป็นคำตอบ (หมายเหตุ: ในทางพิษวิทยาของเคมีบำบัด ยา cytotoxic ที่ทำให้เกิด oral mucositis หรือแผลในเยื่อบุช่องปากรุนแรงที่สุดในสูตรนี้คือ Doxorubicin จากการทำลายเซลล์เยื่อบุผิวที่แบ่งตัวเร็ว ขณะที่ corticosteroid ขนาดสูงอย่าง prednisone อาจทำให้เกิดเยื่อบุช่องปากฝ่อบาง แผลเปื่อย หรือการติดเชื้อราซ้ำซ้อน แต่ผู้เรียนต้องยึดตามคีย์เฉลยทางการของคู่มือข้อสอบ)
🔍 ข้ออื่นผิดเพราะอะไร:
ข้อ ก. Rituximab: เป็น monoclonal antibody แทบไม่ทำให้เกิด cytotoxic oral mucositis
ข้อ ข. Cyclophosphamide: ก่อให้เกิดเยื่อบุช่องปากอักเสบได้น้อยกว่ากลุ่ม anthracyclines อย่างมาก
ข้อ ค. Doxorubicin: ในทางทฤษฎีการแพทย์เป็นสาเหตุหลักของ mucositis แต่อาจไม่ใช่ตัวเลือกที่ตรงกับคีย์เฉลยที่บันทึกไว้ของเล่ม
ข้อ ง. Vincristine: ก่อให้เกิด oral mucositis ต่ำมากเมื่อเทียบกับยาเคมีบำบัดตัวอื่น</t>
        </is>
      </c>
      <c r="L75" t="inlineStr">
        <is>
          <t>Chemotherapy Adverse Effects</t>
        </is>
      </c>
      <c r="M75" t="inlineStr">
        <is>
          <t>Clinic</t>
        </is>
      </c>
      <c r="N75" t="inlineStr">
        <is>
          <t>ข้อ 101 ข้อสอบย้อนหลังปี 2556 Pharma Plus เล่มม่วง 2</t>
        </is>
      </c>
      <c r="O75" t="inlineStr">
        <is>
          <t>ข้อสอบเก่า</t>
        </is>
      </c>
    </row>
    <row r="76" ht="13.2" customHeight="1" s="49">
      <c r="A76" s="45" t="inlineStr">
        <is>
          <t>Clinic</t>
        </is>
      </c>
      <c r="B76" s="45" t="inlineStr">
        <is>
          <t>Chemotherapy Extravasation</t>
        </is>
      </c>
      <c r="C76" s="45" t="inlineStr">
        <is>
          <t>Antidote for Anthracycline extravasation</t>
        </is>
      </c>
      <c r="D76" s="45" t="inlineStr">
        <is>
          <t>[สถานการณ์ที่ 3] ผู้ป่วยหญิงไทย ได้รับการวินิจฉัยว่าเป็นโรคมะเร็งเต้านม แพทย์วางแผนการรักษาโดยใช้ยาดังนี้
AC-Paclitaxel-Trastuzumab Regimen
Doxorubicin: I.V.: 600 mg/m2 day 1
Cyclophosphamide: I.V.: 600 mg/m2 day 1
Repeat cycle every 21 day for 4 cycles, followed by
Paclitaxel: I.V.: 175 mg/m2 day 1
Paclitaxel: I.V.: 4 mg/kg (loading dose) day 1 (cycle 1 only) followed by I.V.: 2 mg/kg/day day 8 and 15 (cycle 1) then I.V.: 2 mg/kg/day day 1, 8 and 15 (cycles 2, 3, and 4)
Repeat cycle every 21 day for 4 cycles followed by Trastuzumab: I.V.: 2 mg/kg weekly for 40 weeks
คำถาม: ในกรณีที่เกิด extravasation จากยา doxorubicin ควรใช้สารใดเป็น antidote</t>
        </is>
      </c>
      <c r="E76" s="45" t="inlineStr">
        <is>
          <t>Hyaluronidase</t>
        </is>
      </c>
      <c r="F76" s="45" t="inlineStr">
        <is>
          <t>Dimethyl sulfoxide</t>
        </is>
      </c>
      <c r="G76" s="45" t="inlineStr">
        <is>
          <t>Mesna</t>
        </is>
      </c>
      <c r="H76" s="45" t="inlineStr">
        <is>
          <t>Dexrazoxane</t>
        </is>
      </c>
      <c r="I76" s="45" t="inlineStr">
        <is>
          <t>Leucovorin</t>
        </is>
      </c>
      <c r="J76" s="57" t="inlineStr">
        <is>
          <t>ข</t>
        </is>
      </c>
      <c r="K76" s="45" t="inlineStr">
        <is>
          <t xml:space="preserve">✅ คำตอบที่ถูกต้อง: ข้อ ข. Dimethyl sulfoxide
🎯 ทำไมข้อนี้ถึงถูก: 
🔍 ข้ออื่นผิดเพราะอะไร:
</t>
        </is>
      </c>
      <c r="L76" s="57" t="inlineStr">
        <is>
          <t>ข้อสอบเก่า</t>
        </is>
      </c>
      <c r="M76" s="45" t="inlineStr">
        <is>
          <t>[SOURCE: Pharma Plus เล่มม่วง 2 - ข้อสอบย้อนหลังปี 2557 วันแรก ข้อ 20]</t>
        </is>
      </c>
    </row>
    <row r="77" ht="13.2" customHeight="1" s="49">
      <c r="A77" s="45" t="inlineStr">
        <is>
          <t>Clinic</t>
        </is>
      </c>
      <c r="B77" s="45" t="inlineStr">
        <is>
          <t>Oncology</t>
        </is>
      </c>
      <c r="C77" s="45" t="inlineStr">
        <is>
          <t>Mechanism of action of Taxanes (Paclitaxel)</t>
        </is>
      </c>
      <c r="D77" s="45" t="inlineStr">
        <is>
          <t>[สถานการณ์ที่ 3] ผู้ป่วยหญิงไทย ได้รับการวินิจฉัยว่าเป็นโรคมะเร็งเต้านม แพทย์วางแผนการรักษาโดยใช้ยาดังนี้
AC-Paclitaxel-Trastuzumab Regimen
Doxorubicin: I.V.: 600 mg/m2 day 1
Cyclophosphamide: I.V.: 600 mg/m2 day 1
Repeat cycle every 21 day for 4 cycles, followed by
Paclitaxel: I.V.: 175 mg/m2 day 1
Paclitaxel: I.V.: 4 mg/kg (loading dose) day 1 (cycle 1 only) followed by I.V.: 2 mg/kg/day day 8 and 15 (cycle 1) then I.V.: 2 mg/kg/day day 1, 8 and 15 (cycles 2, 3, and 4)
Repeat cycle every 21 day for 4 cycles followed by Trastuzumab: I.V.: 2 mg/kg weekly for 40 weeks
คำถาม: กลไกการออกฤทธิ์ของยา paclitaxel คือข้อใด</t>
        </is>
      </c>
      <c r="E77" s="45" t="inlineStr">
        <is>
          <t>Alkylating agent</t>
        </is>
      </c>
      <c r="F77" s="45" t="inlineStr">
        <is>
          <t>Topoisomerase inhibitor</t>
        </is>
      </c>
      <c r="G77" s="45" t="inlineStr">
        <is>
          <t>Mitotic inhibitor</t>
        </is>
      </c>
      <c r="H77" s="45" t="inlineStr">
        <is>
          <t>Antimetabolite</t>
        </is>
      </c>
      <c r="I77" s="45" t="inlineStr">
        <is>
          <t>Vascular growth factor receptor antagonist</t>
        </is>
      </c>
      <c r="J77" s="57" t="inlineStr">
        <is>
          <t>ค</t>
        </is>
      </c>
      <c r="K77" s="45" t="inlineStr">
        <is>
          <t xml:space="preserve">✅ คำตอบที่ถูกต้อง: ข้อ ค. Mitotic inhibitor
🎯 ทำไมข้อนี้ถึงถูก: 
🔍 ข้ออื่นผิดเพราะอะไร:
</t>
        </is>
      </c>
      <c r="L77" s="57" t="inlineStr">
        <is>
          <t>ข้อสอบเก่า</t>
        </is>
      </c>
      <c r="M77" s="45" t="inlineStr">
        <is>
          <t>[SOURCE: Pharma Plus เล่มม่วง 2 - ข้อสอบย้อนหลังปี 2557 วันแรก ข้อ 21]</t>
        </is>
      </c>
    </row>
    <row r="78" ht="13.2" customHeight="1" s="49">
      <c r="A78" s="45" t="inlineStr">
        <is>
          <t>Clinic</t>
        </is>
      </c>
      <c r="B78" s="45" t="inlineStr">
        <is>
          <t>Oncology</t>
        </is>
      </c>
      <c r="C78" s="45" t="inlineStr">
        <is>
          <t>Adverse drug reactions of Cyclophosphamide</t>
        </is>
      </c>
      <c r="D78" s="45" t="inlineStr">
        <is>
          <t>[สถานการณ์ที่ 3] ผู้ป่วยหญิงไทย ได้รับการวินิจฉัยว่าเป็นโรคมะเร็งเต้านม แพทย์วางแผนการรักษาโดยใช้ยาดังนี้
AC-Paclitaxel-Trastuzumab Regimen
Doxorubicin: I.V.: 600 mg/m2 day 1
Cyclophosphamide: I.V.: 600 mg/m2 day 1
Repeat cycle every 21 day for 4 cycles, followed by
Paclitaxel: I.V.: 175 mg/m2 day 1
Paclitaxel: I.V.: 4 mg/kg (loading dose) day 1 (cycle 1 only) followed by I.V.: 2 mg/kg/day day 8 and 15 (cycle 1) then I.V.: 2 mg/kg/day day 1, 8 and 15 (cycles 2, 3, and 4)
Repeat cycle every 21 day for 4 cycles followed by Trastuzumab: I.V.: 2 mg/kg weekly for 40 weeks
คำถาม: เกี่ยวกับอาการไม่พึงประสงค์จากยา cyclophosphamide ข้อใดไม่ถูกต้อง</t>
        </is>
      </c>
      <c r="E78" s="45" t="inlineStr">
        <is>
          <t>ทำให้เกิดภาวะ cystitis</t>
        </is>
      </c>
      <c r="F78" s="45" t="inlineStr">
        <is>
          <t>เป็น dose-related toxicity</t>
        </is>
      </c>
      <c r="G78" s="45" t="inlineStr">
        <is>
          <t>สารที่ออกฤทธิ์ทำให้เกิดพิษคือ acrolein</t>
        </is>
      </c>
      <c r="H78" s="45" t="inlineStr">
        <is>
          <t>เมื่อเกิด extravasation ควรได้รับ hyaluronidase เป็น antidote</t>
        </is>
      </c>
      <c r="I78" s="45" t="inlineStr">
        <is>
          <t>ใช้ mesna เป็น uroprotective</t>
        </is>
      </c>
      <c r="J78" s="57" t="inlineStr">
        <is>
          <t>ง</t>
        </is>
      </c>
      <c r="K78" s="45" t="inlineStr">
        <is>
          <t xml:space="preserve">✅ คำตอบที่ถูกต้อง: ข้อ ง. เมื่อเกิด extravasation ควรได้รับ hyaluronidase เป็น antidote
🎯 ทำไมข้อนี้ถึงถูก: 
🔍 ข้ออื่นผิดเพราะอะไร:
</t>
        </is>
      </c>
      <c r="L78" s="57" t="inlineStr">
        <is>
          <t>ข้อสอบเก่า</t>
        </is>
      </c>
      <c r="M78" s="45" t="inlineStr">
        <is>
          <t>[SOURCE: Pharma Plus เล่มม่วง 2 - ข้อสอบย้อนหลังปี 2557 วันแรก ข้อ 22]</t>
        </is>
      </c>
    </row>
    <row r="79" ht="13.2" customHeight="1" s="49">
      <c r="A79" s="45" t="inlineStr">
        <is>
          <t>Clinic</t>
        </is>
      </c>
      <c r="B79" s="45" t="inlineStr">
        <is>
          <t>Chemotherapy-Induced Nausea and Vomiting</t>
        </is>
      </c>
      <c r="C79" s="45" t="inlineStr">
        <is>
          <t>Anticipatory nausea and vomiting management</t>
        </is>
      </c>
      <c r="D79" s="45" t="inlineStr">
        <is>
          <t>[สถานการณ์ที่ 3] ผู้ป่วยหญิงไทย ได้รับการวินิจฉัยว่าเป็นโรคมะเร็งเต้านม แพทย์วางแผนการรักษาโดยใช้ยาดังนี้
AC-Paclitaxel-Trastuzumab Regimen
Doxorubicin: I.V.: 600 mg/m2 day 1
Cyclophosphamide: I.V.: 600 mg/m2 day 1
Repeat cycle every 21 day for 4 cycles, followed by
Paclitaxel: I.V.: 175 mg/m2 day 1
Paclitaxel: I.V.: 4 mg/kg (loading dose) day 1 (cycle 1 only) followed by I.V.: 2 mg/kg/day day 8 and 15 (cycle 1) then I.V.: 2 mg/kg/day day 1, 8 and 15 (cycles 2, 3, and 4)
Repeat cycle every 21 day for 4 cycles followed by Trastuzumab: I.V.: 2 mg/kg weekly for 40 weeks
คำถาม: ยาในข้อใดมีประโยชน์สำหรับ anticipatory nausea and vomiting</t>
        </is>
      </c>
      <c r="E79" s="45" t="inlineStr">
        <is>
          <t>Dexamethasone</t>
        </is>
      </c>
      <c r="F79" s="45" t="inlineStr">
        <is>
          <t>Ondansetron</t>
        </is>
      </c>
      <c r="G79" s="45" t="inlineStr">
        <is>
          <t>Aprepitant</t>
        </is>
      </c>
      <c r="H79" s="45" t="inlineStr">
        <is>
          <t>Lorazepam</t>
        </is>
      </c>
      <c r="I79" s="45" t="inlineStr">
        <is>
          <t>Metoclopramide</t>
        </is>
      </c>
      <c r="J79" s="57" t="inlineStr">
        <is>
          <t>ง</t>
        </is>
      </c>
      <c r="K79" s="45" t="inlineStr">
        <is>
          <t xml:space="preserve">✅ คำตอบที่ถูกต้อง: ข้อ ง. Lorazepam
🎯 ทำไมข้อนี้ถึงถูก: 
🔍 ข้ออื่นผิดเพราะอะไร:
</t>
        </is>
      </c>
      <c r="L79" s="57" t="inlineStr">
        <is>
          <t>ข้อสอบเก่า</t>
        </is>
      </c>
      <c r="M79" s="45" t="inlineStr">
        <is>
          <t>[SOURCE: Pharma Plus เล่มม่วง 2 - ข้อสอบย้อนหลังปี 2557 วันแรก ข้อ 23]</t>
        </is>
      </c>
    </row>
    <row r="80" ht="24" customHeight="1" s="49">
      <c r="A80" s="62" t="n">
        <v>74</v>
      </c>
      <c r="B80" s="62" t="inlineStr">
        <is>
          <t>ข้อสอบเก่า</t>
        </is>
      </c>
      <c r="C80" s="62" t="inlineStr">
        <is>
          <t>2558</t>
        </is>
      </c>
      <c r="D80" s="62" t="inlineStr">
        <is>
          <t>Clinic</t>
        </is>
      </c>
      <c r="E80" s="78" t="inlineStr">
        <is>
          <t>Cancer Chemotherapy and Toxicity</t>
        </is>
      </c>
      <c r="F80" s="78" t="inlineStr">
        <is>
          <t>Cyclophosphamide-Induced Hemorrhagic Cystitis and Prevention</t>
        </is>
      </c>
      <c r="G80" s="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ข้อใดคืออาการไม่พึงประสงค์ที่มีความจำเพาะและสำคัญทางคลินิกจากยา Cyclophosphamide</t>
        </is>
      </c>
      <c r="H80" s="78" t="inlineStr">
        <is>
          <t>Mucositis</t>
        </is>
      </c>
      <c r="I80" s="78" t="inlineStr">
        <is>
          <t>Neuropathy</t>
        </is>
      </c>
      <c r="J80" s="78" t="inlineStr">
        <is>
          <t>Hemorrhagic cystitis</t>
        </is>
      </c>
      <c r="K80" s="78" t="inlineStr">
        <is>
          <t>Hand foot syndrome</t>
        </is>
      </c>
      <c r="L80" s="78" t="inlineStr">
        <is>
          <t>Anemia</t>
        </is>
      </c>
      <c r="M80" s="62" t="inlineStr">
        <is>
          <t>ค</t>
        </is>
      </c>
      <c r="N80" s="78" t="inlineStr">
        <is>
          <t xml:space="preserve">✅ คำตอบที่ถูกต้อง: ข้อ ค. Hemorrhagic cystitis
🎯 ทำไมข้อนี้ถึงถูก:
🔍 ข้ออื่นผิดเพราะอะไร:
</t>
        </is>
      </c>
      <c r="O80" s="78" t="inlineStr">
        <is>
          <t>[SOURCE: Pharma Plus เล่มม่วง 2 - ข้อสอบย้อนหลังปี 2558 วันที่ 2 ข้อ 63]</t>
        </is>
      </c>
    </row>
    <row r="81" ht="24" customHeight="1" s="49">
      <c r="A81" s="62" t="n">
        <v>75</v>
      </c>
      <c r="B81" s="62" t="inlineStr">
        <is>
          <t>ข้อสอบเก่า</t>
        </is>
      </c>
      <c r="C81" s="62" t="inlineStr">
        <is>
          <t>2558</t>
        </is>
      </c>
      <c r="D81" s="62" t="inlineStr">
        <is>
          <t>Clinic</t>
        </is>
      </c>
      <c r="E81" s="78" t="inlineStr">
        <is>
          <t>Breast Cancer and Endocrine Therapy</t>
        </is>
      </c>
      <c r="F81" s="78" t="inlineStr">
        <is>
          <t>Duration of Adjuvant Tamoxifen Therapy in Hormone Receptor-Positive Breast Cancer</t>
        </is>
      </c>
      <c r="G81" s="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ผู้ป่วยมะเร็งเต้านมชนิดที่มีตัวรับฮอร์โมน (Hormone receptor-positive) ต้องรับประทานยา Tamoxifen เป็นระยะเวลานานเท่าใดตามมาตรฐานสากล</t>
        </is>
      </c>
      <c r="H81" s="78" t="inlineStr">
        <is>
          <t>14 วัน</t>
        </is>
      </c>
      <c r="I81" s="78" t="inlineStr">
        <is>
          <t>30 วัน</t>
        </is>
      </c>
      <c r="J81" s="78" t="inlineStr">
        <is>
          <t>6 เดือน</t>
        </is>
      </c>
      <c r="K81" s="78" t="inlineStr">
        <is>
          <t>1 ปี</t>
        </is>
      </c>
      <c r="L81" s="78" t="inlineStr">
        <is>
          <t>5 ปี</t>
        </is>
      </c>
      <c r="M81" s="62" t="inlineStr">
        <is>
          <t>จ</t>
        </is>
      </c>
      <c r="N81" s="78" t="inlineStr">
        <is>
          <t xml:space="preserve">✅ คำตอบที่ถูกต้อง: ข้อ จ. 5 ปี
🎯 ทำไมข้อนี้ถึงถูก:
🔍 ข้ออื่นผิดเพราะอะไร:
</t>
        </is>
      </c>
      <c r="O81" s="78" t="inlineStr">
        <is>
          <t>[SOURCE: Pharma Plus เล่มม่วง 2 - ข้อสอบย้อนหลังปี 2558 วันที่ 2 ข้อ 66]</t>
        </is>
      </c>
    </row>
    <row r="82" ht="24" customHeight="1" s="49">
      <c r="A82" s="62" t="n">
        <v>76</v>
      </c>
      <c r="B82" s="62" t="inlineStr">
        <is>
          <t>ข้อสอบเก่า</t>
        </is>
      </c>
      <c r="C82" s="62" t="inlineStr">
        <is>
          <t>2558</t>
        </is>
      </c>
      <c r="D82" s="62" t="inlineStr">
        <is>
          <t>Clinic</t>
        </is>
      </c>
      <c r="E82" s="78" t="inlineStr">
        <is>
          <t>Breast Cancer and Endocrine Therapy</t>
        </is>
      </c>
      <c r="F82" s="78" t="inlineStr">
        <is>
          <t>Contraindications and Thromboembolic Risk of Tamoxifen</t>
        </is>
      </c>
      <c r="G82" s="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ยา Tamoxifen มีข้อห้ามใช้เด็ดขาด (Contraindication) หรือต้องหลีกเลี่ยงในผู้ป่วยที่มีประวัติโรคใด</t>
        </is>
      </c>
      <c r="H82" s="78" t="inlineStr">
        <is>
          <t>HTN</t>
        </is>
      </c>
      <c r="I82" s="78" t="inlineStr">
        <is>
          <t>CKD</t>
        </is>
      </c>
      <c r="J82" s="78" t="inlineStr">
        <is>
          <t>DM</t>
        </is>
      </c>
      <c r="K82" s="78" t="inlineStr">
        <is>
          <t>DVT</t>
        </is>
      </c>
      <c r="L82" s="78" t="inlineStr">
        <is>
          <t>BPH</t>
        </is>
      </c>
      <c r="M82" s="62" t="inlineStr">
        <is>
          <t>ง</t>
        </is>
      </c>
      <c r="N82" s="78" t="inlineStr">
        <is>
          <t xml:space="preserve">✅ คำตอบที่ถูกต้อง: ข้อ ง. DVT
🎯 ทำไมข้อนี้ถึงถูก:
🔍 ข้ออื่นผิดเพราะอะไร:
</t>
        </is>
      </c>
      <c r="O82" s="78" t="inlineStr">
        <is>
          <t>[SOURCE: Pharma Plus เล่มม่วง 2 - ข้อสอบย้อนหลังปี 2558 วันที่ 2 ข้อ 67]</t>
        </is>
      </c>
    </row>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R4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18" t="inlineStr">
        <is>
          <t>ข้อที่</t>
        </is>
      </c>
      <c r="B2" s="148" t="inlineStr">
        <is>
          <t>คำถาม</t>
        </is>
      </c>
      <c r="C2" s="118" t="inlineStr">
        <is>
          <t>รูปถาม</t>
        </is>
      </c>
      <c r="D2" s="148" t="inlineStr">
        <is>
          <t>ตัวเลือก 1</t>
        </is>
      </c>
      <c r="E2" s="148" t="inlineStr">
        <is>
          <t>ตัวเลือก 2</t>
        </is>
      </c>
      <c r="F2" s="148" t="inlineStr">
        <is>
          <t>ตัวเลือก 3</t>
        </is>
      </c>
      <c r="G2" s="148" t="inlineStr">
        <is>
          <t>ตัวเลือก 4</t>
        </is>
      </c>
      <c r="H2" s="148" t="inlineStr">
        <is>
          <t>ตัวเลือก 5</t>
        </is>
      </c>
      <c r="I2" s="118" t="inlineStr">
        <is>
          <t>เฉลย (ตัวเลข 1-5)</t>
        </is>
      </c>
      <c r="J2" s="148" t="inlineStr">
        <is>
          <t>คำอธิบายเฉลย</t>
        </is>
      </c>
      <c r="K2" s="118" t="inlineStr">
        <is>
          <t>รูปเฉลย</t>
        </is>
      </c>
      <c r="L2" s="164" t="inlineStr">
        <is>
          <t>หัวข้อโรคสภาฯ (Topic)</t>
        </is>
      </c>
      <c r="M2" s="118" t="inlineStr">
        <is>
          <t>Product / Clinic</t>
        </is>
      </c>
      <c r="N2" s="148"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t="n">
        <v>1</v>
      </c>
      <c r="B3" t="inlineStr">
        <is>
          <t>สถานการณ์ที่ 1: 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(normal 7-20 mg/dL)
SCr = 3 mg/dL (normal 0.5-1.4 mg/dL)
K+ = 6.5 mEq/L (normal 3.5-5.2 mEq/L)
นอกจากนี้ผู้ป่วยมีประวัติว่าป่วยเป็นโรคไตมานาน 5 ปี มี creatinine clearance 18 mL/min
เมื่อพิจารณาจากประวัติความเจ็บป่วย อาการแสดง และค่า creatinine clearance แสดงว่าการทำงานของไตอยู่ในภาวะใด</t>
        </is>
      </c>
      <c r="C3" t="inlineStr">
        <is>
          <t>[NONE]</t>
        </is>
      </c>
      <c r="D3" t="inlineStr">
        <is>
          <t>Acute kidney injury</t>
        </is>
      </c>
      <c r="E3" t="inlineStr">
        <is>
          <t>Renal insufficiency</t>
        </is>
      </c>
      <c r="F3" t="inlineStr">
        <is>
          <t>Chronic kidney disease</t>
        </is>
      </c>
      <c r="G3" t="inlineStr">
        <is>
          <t>Uremia</t>
        </is>
      </c>
      <c r="H3" t="inlineStr">
        <is>
          <t>End-stage renal failure</t>
        </is>
      </c>
      <c r="I3" t="n">
        <v>3</v>
      </c>
      <c r="J3" t="inlineStr">
        <is>
          <t>✅ คำตอบที่ถูกต้อง: ข้อ ค. Chronic kidney disease
🎯 ทำไมข้อนี้ถึงถูก: ผู้ป่วยมีประวัติโรคไตเรื้อรังมานาน 5 ปี (เกินเกณฑ์ 3 เดือน) ร่วมกับมีค่า creatinine clearance 18 mL/min (อยู่ในช่วง 15-29 mL/min) ซึ่งจัดเป็น Chronic Kidney Disease (CKD) ระยะที่ 4 (Severe CKD)
🔍 ข้ออื่นผิดเพราะอะไร:</t>
        </is>
      </c>
      <c r="K3" t="inlineStr">
        <is>
          <t>[NONE]</t>
        </is>
      </c>
      <c r="L3" t="inlineStr">
        <is>
          <t>Chronic Kidney Disease</t>
        </is>
      </c>
      <c r="M3" t="inlineStr">
        <is>
          <t>Clinic</t>
        </is>
      </c>
      <c r="P3" t="inlineStr">
        <is>
          <t>ม่วง 2 - บทที่ 13</t>
        </is>
      </c>
      <c r="Q3" t="inlineStr">
        <is>
          <t>CASE_P2_REN_C01</t>
        </is>
      </c>
      <c r="R3" t="inlineStr">
        <is>
          <t>Staging and Definition of CKD</t>
        </is>
      </c>
    </row>
    <row r="4" ht="13.2" customHeight="1" s="49">
      <c r="A4" t="n">
        <v>2</v>
      </c>
      <c r="B4" t="inlineStr">
        <is>
          <t>สถานการณ์ที่ 1: 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(normal 7-20 mg/dL)
SCr = 3 mg/dL (normal 0.5-1.4 mg/dL)
K+ = 6.5 mEq/L (normal 3.5-5.2 mEq/L)
นอกจากนี้ผู้ป่วยมีประวัติว่าป่วยเป็นโรคไตมานาน 5 ปี มี creatinine clearance 18 mL/min
ยาในข้อใดสามารถแก้ไขอาการ hyperkalemia ในผู้ป่วยรายนี้ได้</t>
        </is>
      </c>
      <c r="C4" t="inlineStr">
        <is>
          <t>[NONE]</t>
        </is>
      </c>
      <c r="D4" t="inlineStr">
        <is>
          <t>Potassium chloride</t>
        </is>
      </c>
      <c r="E4" t="inlineStr">
        <is>
          <t>Sodium chloride</t>
        </is>
      </c>
      <c r="F4" t="inlineStr">
        <is>
          <t>Sodium polystyrene sulfonate</t>
        </is>
      </c>
      <c r="G4" t="inlineStr">
        <is>
          <t>Calcium chloride</t>
        </is>
      </c>
      <c r="H4" t="inlineStr">
        <is>
          <t>Calcium phosphate</t>
        </is>
      </c>
      <c r="I4" t="n">
        <v>3</v>
      </c>
      <c r="J4" t="inlineStr">
        <is>
          <t>✅ คำตอบที่ถูกต้อง: ข้อ ค. Sodium polystyrene sulfonate
🎯 ทำไมข้อนี้ถึงถูก: Sodium polystyrene sulfonate (Kayexalate) เป็น cation-exchange resin ที่ออกฤทธิ์แลกเปลี่ยน sodium กับ potassium ในลำไส้ใหญ่ ช่วยจับและขับ potassium ส่วนเกินออกจากร่างกายผ่านทางอุจจาระ จึงใช้รักษาภาวะ hyperkalemia ในผู้ป่วยโรคไต
🔍 ข้ออื่นผิดเพราะอะไร:</t>
        </is>
      </c>
      <c r="K4" t="inlineStr">
        <is>
          <t>[NONE]</t>
        </is>
      </c>
      <c r="L4" t="inlineStr">
        <is>
          <t>Electrolyte Disorders</t>
        </is>
      </c>
      <c r="M4" t="inlineStr">
        <is>
          <t>Clinic</t>
        </is>
      </c>
      <c r="P4" t="inlineStr">
        <is>
          <t>ม่วง 2 - บทที่ 13</t>
        </is>
      </c>
      <c r="Q4" t="inlineStr">
        <is>
          <t>CASE_P2_REN_C01</t>
        </is>
      </c>
      <c r="R4" t="inlineStr">
        <is>
          <t>Management of Hyperkalemia</t>
        </is>
      </c>
    </row>
    <row r="5" ht="13.2" customHeight="1" s="49">
      <c r="A5" t="n">
        <v>3</v>
      </c>
      <c r="B5" t="inlineStr">
        <is>
          <t>สถานการณ์ที่ 1: 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(normal 7-20 mg/dL)
SCr = 3 mg/dL (normal 0.5-1.4 mg/dL)
K+ = 6.5 mEq/L (normal 3.5-5.2 mEq/L)
นอกจากนี้ผู้ป่วยมีประวัติว่าป่วยเป็นโรคไตมานาน 5 ปี มี creatinine clearance 18 mL/min
แพทย์ควรให้ยาขับปัสสาวะชนิดใดกับผู้ป่วยรายนี้</t>
        </is>
      </c>
      <c r="C5" t="inlineStr">
        <is>
          <t>[NONE]</t>
        </is>
      </c>
      <c r="D5" t="inlineStr">
        <is>
          <t>Hydrochlorothiazide</t>
        </is>
      </c>
      <c r="E5" t="inlineStr">
        <is>
          <t>Spironolactone</t>
        </is>
      </c>
      <c r="F5" t="inlineStr">
        <is>
          <t>Furosemide</t>
        </is>
      </c>
      <c r="G5" t="inlineStr">
        <is>
          <t>Amiloride</t>
        </is>
      </c>
      <c r="H5" t="inlineStr">
        <is>
          <t>Indapamide</t>
        </is>
      </c>
      <c r="I5" t="n">
        <v>3</v>
      </c>
      <c r="J5" t="inlineStr">
        <is>
          <t>✅ คำตอบที่ถูกต้อง: ข้อ ค. Furosemide
🎯 ทำไมข้อนี้ถึงถูก: Furosemide เป็นยากลุ่ม Loop diuretic ซึ่งเป็นยาขับปัสสาวะชนิดเดียวที่ยังมีประสิทธิภาพในการออกฤทธิ์ขับน้ำและโซเดียมได้ดีในผู้ป่วยที่มีการทำงานของไตบกพร่องรุนแรง (CrCl น้อยกว่า 30 mL/min) จึงเหมาะสมที่สุดสำหรับผู้ป่วยรายนี้ที่มี CrCl 18 mL/min
🔍 ข้ออื่นผิดเพราะอะไร:</t>
        </is>
      </c>
      <c r="K5" t="inlineStr">
        <is>
          <t>[NONE]</t>
        </is>
      </c>
      <c r="L5" t="inlineStr">
        <is>
          <t>Renal Pharmacology</t>
        </is>
      </c>
      <c r="M5" t="inlineStr">
        <is>
          <t>Clinic</t>
        </is>
      </c>
      <c r="P5" t="inlineStr">
        <is>
          <t>ม่วง 2 - บทที่ 13</t>
        </is>
      </c>
      <c r="Q5" t="inlineStr">
        <is>
          <t>CASE_P2_REN_C01</t>
        </is>
      </c>
      <c r="R5" t="inlineStr">
        <is>
          <t>Diuretic Selection in Advanced Renal Impairment</t>
        </is>
      </c>
    </row>
    <row r="6" ht="13.2" customHeight="1" s="49">
      <c r="A6" t="n">
        <v>4</v>
      </c>
      <c r="B6" t="inlineStr">
        <is>
          <t>สถานการณ์ที่ 1: 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(normal 7-20 mg/dL)
SCr = 3 mg/dL (normal 0.5-1.4 mg/dL)
K+ = 6.5 mEq/L (normal 3.5-5.2 mEq/L)
นอกจากนี้ผู้ป่วยมีประวัติว่าป่วยเป็นโรคไตมานาน 5 ปี มี creatinine clearance 18 mL/min
ข้อใดไม่ใช่เหตุผลในการเลือกใช้ยาขับปัสสาวะในข้อข้างต้น</t>
        </is>
      </c>
      <c r="C6" t="inlineStr">
        <is>
          <t>[NONE]</t>
        </is>
      </c>
      <c r="D6" t="inlineStr">
        <is>
          <t>ลดอาการบวมคั่งน้ำ</t>
        </is>
      </c>
      <c r="E6" t="inlineStr">
        <is>
          <t>ป้องกัน renal shut down</t>
        </is>
      </c>
      <c r="F6" t="inlineStr">
        <is>
          <t>ออกฤทธิ์ได้แม้ผู้ป่วยที่ไตบกพร่องในการทำงานอย่างรุนแรง</t>
        </is>
      </c>
      <c r="G6" t="inlineStr">
        <is>
          <t>ไม่มีผลรบกวนสมดุลกรด-ด่างในร่างกาย</t>
        </is>
      </c>
      <c r="H6" t="inlineStr">
        <is>
          <t>ออกฤทธิ์เร็วและแรง</t>
        </is>
      </c>
      <c r="I6" t="n">
        <v>2</v>
      </c>
      <c r="J6" t="inlineStr">
        <is>
          <t>✅ คำตอบที่ถูกต้อง: ข้อ ข. ป้องกัน renal shut down
🎯 ทำไมข้อนี้ถึงถูก: การเลือกใช้ Loop diuretic ในผู้ป่วยรายนี้มีเป้าหมายเพื่อลดภาวะน้ำคั่ง (fluid retention/edema) และช่วยขับ potassium ส่วนเกินออกทางปัสสาวะ โดยตัวยาไม่ได้มีข้อบ่งชี้หรือฤทธิ์ในการ ป้องกัน renal shut down โดยตรง (ตามเฉลยของแบบฝึกหัดระบุข้อ ข)
🔍 ข้ออื่นผิดเพราะอะไร:</t>
        </is>
      </c>
      <c r="K6" t="inlineStr">
        <is>
          <t>[NONE]</t>
        </is>
      </c>
      <c r="L6" t="inlineStr">
        <is>
          <t>Renal Pharmacology</t>
        </is>
      </c>
      <c r="M6" t="inlineStr">
        <is>
          <t>Clinic</t>
        </is>
      </c>
      <c r="P6" t="inlineStr">
        <is>
          <t>ม่วง 2 - บทที่ 13</t>
        </is>
      </c>
      <c r="Q6" t="inlineStr">
        <is>
          <t>CASE_P2_REN_C01</t>
        </is>
      </c>
      <c r="R6" t="inlineStr">
        <is>
          <t>Properties and Rationale of Loop Diuretics</t>
        </is>
      </c>
    </row>
    <row r="7" ht="13.2" customHeight="1" s="49">
      <c r="A7" t="n">
        <v>5</v>
      </c>
      <c r="B7" t="inlineStr">
        <is>
          <t>สถานการณ์ที่ 2: ผู้ป่วยชายไทยคู่ อายุ 48 ปี ได้รับการวินิจฉัยเป็นโรคไตวายเรื้อรังมา 2 ปี ได้รับใบสั่งยาจากแพทย์ดังนี้
Rx CaCO3 1x3 pc
Sodamint® 3x3 pc
Folic acid 1x1 pc
1α-Vit D3 1x1 pc
Enalapril (5) 1x1 pc
จงบอกข้อบ่งใช้ของ sodamint® (sodium bicarbonate) ในผู้ป่วยรายนี้</t>
        </is>
      </c>
      <c r="C7" t="inlineStr">
        <is>
          <t>[NONE]</t>
        </is>
      </c>
      <c r="D7" t="inlineStr">
        <is>
          <t>Antacid</t>
        </is>
      </c>
      <c r="E7" t="inlineStr">
        <is>
          <t>Metabolic acidosis</t>
        </is>
      </c>
      <c r="F7" t="inlineStr">
        <is>
          <t>Alkalinize urine</t>
        </is>
      </c>
      <c r="G7" t="inlineStr">
        <is>
          <t>Phosphate binder</t>
        </is>
      </c>
      <c r="H7" t="inlineStr">
        <is>
          <t>Increase absorption of folic acid</t>
        </is>
      </c>
      <c r="I7" t="n">
        <v>2</v>
      </c>
      <c r="J7" t="inlineStr">
        <is>
          <t>✅ คำตอบที่ถูกต้อง: ข้อ ข. Metabolic acidosis
🎯 ทำไมข้อนี้ถึงถูก: Sodamint (Sodium bicarbonate) ในผู้ป่วยโรคไตวายเรื้อรังมีข้อบ่งใช้หลักเพื่อรักษาและชะลอภาวะ Metabolic Acidosis เนื่องจากไตที่เสื่อมสภาพไม่สามารถขับ hydrogen ions และไม่สามารถสร้าง bicarbonate ได้เพียงพอ การให้ sodium bicarbonate เสริมช่วยรักษาระดับ serum bicarbonate ให้อยู่ในช่วง 22-26 mEq/L ชะลอการเสื่อมของไตและลดการสลายของกล้ามเนื้อ
🔍 ข้ออื่นผิดเพราะอะไร:</t>
        </is>
      </c>
      <c r="K7" t="inlineStr">
        <is>
          <t>[NONE]</t>
        </is>
      </c>
      <c r="L7" t="inlineStr">
        <is>
          <t>Chronic Kidney Disease</t>
        </is>
      </c>
      <c r="M7" t="inlineStr">
        <is>
          <t>Clinic</t>
        </is>
      </c>
      <c r="P7" t="inlineStr">
        <is>
          <t>ม่วง 2 - บทที่ 13</t>
        </is>
      </c>
      <c r="Q7" t="inlineStr">
        <is>
          <t>CASE_P2_REN_C02</t>
        </is>
      </c>
      <c r="R7" t="inlineStr">
        <is>
          <t>Management of Metabolic Acidosis in CKD</t>
        </is>
      </c>
    </row>
    <row r="8" ht="13.2" customHeight="1" s="49">
      <c r="A8" t="n">
        <v>6</v>
      </c>
      <c r="B8" t="inlineStr">
        <is>
          <t>สถานการณ์ที่ 2: ผู้ป่วยชายไทยคู่ อายุ 48 ปี ได้รับการวินิจฉัยเป็นโรคไตวายเรื้อรังมา 2 ปี ได้รับใบสั่งยาจากแพทย์ดังนี้
Rx CaCO3 1x3 pc
Sodamint® 3x3 pc
Folic acid 1x1 pc
1α-Vit D3 1x1 pc
Enalapril (5) 1x1 pc
ในกรณีที่ห้องยาไม่มี CaCO3 ยาใดต่อไปนี้ที่ไม่สามารถใช้ทดแทน CaCO3 ในผู้ป่วยรายนี้ได้</t>
        </is>
      </c>
      <c r="C8" t="inlineStr">
        <is>
          <t>[NONE]</t>
        </is>
      </c>
      <c r="D8" t="inlineStr">
        <is>
          <t>Lanthanum carbonate</t>
        </is>
      </c>
      <c r="E8" t="inlineStr">
        <is>
          <t>Al(OH)3</t>
        </is>
      </c>
      <c r="F8" t="inlineStr">
        <is>
          <t>Mg(OH)2</t>
        </is>
      </c>
      <c r="G8" t="inlineStr">
        <is>
          <t>Calcium gluconate</t>
        </is>
      </c>
      <c r="H8" t="inlineStr">
        <is>
          <t>Calcium lactate</t>
        </is>
      </c>
      <c r="I8" t="n">
        <v>3</v>
      </c>
      <c r="J8" t="inlineStr">
        <is>
          <t>✅ คำตอบที่ถูกต้อง: ข้อ ค. Mg(OH)2
🎯 ทำไมข้อนี้ถึงถูก: Mg(OH)2 (Magnesium hydroxide) ห้ามนำมาใช้เป็น phosphate binder ในผู้ป่วยโรคไตวายเรื้อรังโดยเด็ดขาด เนื่องจากไตไม่สามารถขับแมกนีเซียมส่วนเกินออกได้ ทำให้เกิด Hypermagnesemia ซึ่งกดระบบประสาทส่วนกลาง กดการหายใจ และทำให้หัวใจเต้นผิดจังหวะ
🔍 ข้ออื่นผิดเพราะอะไร:</t>
        </is>
      </c>
      <c r="K8" t="inlineStr">
        <is>
          <t>[NONE]</t>
        </is>
      </c>
      <c r="L8" t="inlineStr">
        <is>
          <t>Chronic Kidney Disease</t>
        </is>
      </c>
      <c r="M8" t="inlineStr">
        <is>
          <t>Clinic</t>
        </is>
      </c>
      <c r="P8" t="inlineStr">
        <is>
          <t>ม่วง 2 - บทที่ 13</t>
        </is>
      </c>
      <c r="Q8" t="inlineStr">
        <is>
          <t>CASE_P2_REN_C02</t>
        </is>
      </c>
      <c r="R8" t="inlineStr">
        <is>
          <t>Phosphate Binders Selection and Contraindications</t>
        </is>
      </c>
    </row>
    <row r="9" ht="13.2" customHeight="1" s="49">
      <c r="A9" t="n">
        <v>7</v>
      </c>
      <c r="B9" t="inlineStr">
        <is>
          <t>สถานการณ์ที่ 3: ผู้ป่วยมาพบแพทย์ในเดือนถัดมา พบว่า Hct ลดลงเหลือ 21%, Hb 8 mg/dL แพทย์จึงสั่งจ่าย Eprex® (erythropoietin) 4,000 u สัปดาห์ละ 2 ครั้ง ผู้ป่วยจะรับยาไปฉีดที่โรงพยาบาลชุมชนใกล้บ้าน
เกี่ยวกับ Eprex ข้อใดต่อไปนี้ไม่ถูกต้อง</t>
        </is>
      </c>
      <c r="C9" t="inlineStr">
        <is>
          <t>[NONE]</t>
        </is>
      </c>
      <c r="D9" t="inlineStr">
        <is>
          <t>Eprex ใช้กระตุ้นสร้าง RBC</t>
        </is>
      </c>
      <c r="E9" t="inlineStr">
        <is>
          <t>Eprex ผลิตด้วยเทคนิค recombination technology</t>
        </is>
      </c>
      <c r="F9" t="inlineStr">
        <is>
          <t>Eprex ต้องเก็บไว้ที่อุณหภูมิ 2-8°C</t>
        </is>
      </c>
      <c r="G9" t="inlineStr">
        <is>
          <t>Eprex ใช้ฉีดโดยวิธี IV push เท่านั้น</t>
        </is>
      </c>
      <c r="H9" t="inlineStr">
        <is>
          <t>Eprex สามารถทำให้เกิดความดันโลหิตสูงได้</t>
        </is>
      </c>
      <c r="I9" t="n">
        <v>4</v>
      </c>
      <c r="J9" t="inlineStr">
        <is>
          <t>✅ คำตอบที่ถูกต้อง: ข้อ ง. Eprex ใช้ฉีดโดยวิธี IV push เท่านั้น
🎯 ทำไมข้อนี้ถึงถูก: ข้อความในข้อ ง ไม่ถูกต้อง เนื่องจาก Eprex (Epoetin alfa) สามารถบริหารยาได้ทั้งทางฉีดใต้ผิวหนัง (Subcutaneous: SC) และฉีดเข้าทางหลอดเลือดดำ (Intravenous: IV) โดยในผู้ป่วย CKD ที่ยังไม่ได้ฟอกเลือด การฉีดแบบ SC เป็นวิธีที่นิยมที่สุดเพราะให้ระดับยาที่คงที่ ออกฤทธิ์ได้นานกว่า และใช้ขนาดยาน้อยกว่า IV ประมาณ 20-30%
🔍 ข้ออื่นผิดเพราะอะไร:</t>
        </is>
      </c>
      <c r="K9" t="inlineStr">
        <is>
          <t>[NONE]</t>
        </is>
      </c>
      <c r="L9" t="inlineStr">
        <is>
          <t>Chronic Kidney Disease</t>
        </is>
      </c>
      <c r="M9" t="inlineStr">
        <is>
          <t>Clinic</t>
        </is>
      </c>
      <c r="P9" t="inlineStr">
        <is>
          <t>ม่วง 2 - บทที่ 13</t>
        </is>
      </c>
      <c r="Q9" t="inlineStr">
        <is>
          <t>CASE_P2_REN_C03</t>
        </is>
      </c>
      <c r="R9" t="inlineStr">
        <is>
          <t>Erythropoiesis-Stimulating Agents (ESA)</t>
        </is>
      </c>
    </row>
    <row r="10" ht="13.2" customHeight="1" s="49">
      <c r="A10" t="n">
        <v>8</v>
      </c>
      <c r="B10" t="inlineStr">
        <is>
          <t>สถานการณ์ที่ 3: ผู้ป่วยมาพบแพทย์ในเดือนถัดมา พบว่า Hct ลดลงเหลือ 21%, Hb 8 mg/dL แพทย์จึงสั่งจ่าย Eprex® (erythropoietin) 4,000 u สัปดาห์ละ 2 ครั้ง ผู้ป่วยจะรับยาไปฉีดที่โรงพยาบาลชุมชนใกล้บ้าน
คำแนะนำใดที่ไม่เหมาะสมสำหรับผู้ป่วยไตวายเรื้อรัง</t>
        </is>
      </c>
      <c r="C10" t="inlineStr">
        <is>
          <t>[NONE]</t>
        </is>
      </c>
      <c r="D10" t="inlineStr">
        <is>
          <t>ควรรับประทานกล้วย, ส้ม, แตงโม</t>
        </is>
      </c>
      <c r="E10" t="inlineStr">
        <is>
          <t>ควรงดการดื่มแอลกอฮอล์, น้ำอัดลม</t>
        </is>
      </c>
      <c r="F10" t="inlineStr">
        <is>
          <t>ควรกำจัดการรับประทานเนื้อสัตว์, เกลือ</t>
        </is>
      </c>
      <c r="G10" t="inlineStr">
        <is>
          <t>ควรกำจัดอาหารที่มีไขมันสูง</t>
        </is>
      </c>
      <c r="H10" t="inlineStr">
        <is>
          <t>ควรรับประทานอาหารที่มีเส้นใยสูง</t>
        </is>
      </c>
      <c r="I10" t="n">
        <v>1</v>
      </c>
      <c r="J10" t="inlineStr">
        <is>
          <t>✅ คำตอบที่ถูกต้อง: ข้อ ก. ควรรับประทานกล้วย, ส้ม, แตงโม
🎯 ทำไมข้อนี้ถึงถูก: คำแนะนำในข้อ ก ไม่เหมาะสมอย่างยิ่ง เนื่องจากผู้ป่วยโรคไตวายเรื้อรัง ห้ามหลีกเลี่ยงหรืออดอาหารที่มีโปรตีนทุกชนิด เพราะจะทำให้เกิดภาวะทุพโภชนาการรุนแรง (Protein-Energy Wasting: PEW) คำแนะนำที่ถูกต้องคือ จำกัดปริมาณโปรตีนให้เหมาะสม (ประมาณ 0.6-0.8 g/kg/day) และเลือกโปรตีนคุณภาพสูง (High Biological Value เช่น ไข่ขาว เนื้อปลา)
🔍 ข้ออื่นผิดเพราะอะไร:</t>
        </is>
      </c>
      <c r="K10" t="inlineStr">
        <is>
          <t>[NONE]</t>
        </is>
      </c>
      <c r="L10" t="inlineStr">
        <is>
          <t>Patient Counseling</t>
        </is>
      </c>
      <c r="M10" t="inlineStr">
        <is>
          <t>Clinic</t>
        </is>
      </c>
      <c r="P10" t="inlineStr">
        <is>
          <t>ม่วง 2 - บทที่ 13</t>
        </is>
      </c>
      <c r="Q10" t="inlineStr">
        <is>
          <t>CASE_P2_REN_C03</t>
        </is>
      </c>
      <c r="R10" t="inlineStr">
        <is>
          <t>Dietary Management in Chronic Kidney Disease</t>
        </is>
      </c>
    </row>
    <row r="11" ht="13.2" customHeight="1" s="49">
      <c r="A11" t="n">
        <v>9</v>
      </c>
      <c r="B11" t="inlineStr">
        <is>
          <t>สถานการณ์ที่ 3: ผู้ป่วยมาพบแพทย์ในเดือนถัดมา พบว่า Hct ลดลงเหลือ 21%, Hb 8 mg/dL แพทย์จึงสั่งจ่าย Eprex® (erythropoietin) 4,000 u สัปดาห์ละ 2 ครั้ง ผู้ป่วยจะรับยาไปฉีดที่โรงพยาบาลชุมชนใกล้บ้าน
ผู้ป่วยมีอาการท้องผูก หลังจากรับประทานยาที่แพทย์สั่ง ท่านจะแนะนำให้ผู้ป่วยใช้ยาใด ยกเว้น</t>
        </is>
      </c>
      <c r="C11" t="inlineStr">
        <is>
          <t>[NONE]</t>
        </is>
      </c>
      <c r="D11" t="inlineStr">
        <is>
          <t>Bisacodyl</t>
        </is>
      </c>
      <c r="E11" t="inlineStr">
        <is>
          <t>MOM (milk of magnesia)</t>
        </is>
      </c>
      <c r="F11" t="inlineStr">
        <is>
          <t>Metamucil® (psyllium seed)</t>
        </is>
      </c>
      <c r="G11" t="inlineStr">
        <is>
          <t>Senokot® (senosides)</t>
        </is>
      </c>
      <c r="H11" t="inlineStr">
        <is>
          <t>ELPco® (emulsion liquid paraffin compound)</t>
        </is>
      </c>
      <c r="I11" t="n">
        <v>2</v>
      </c>
      <c r="J11" t="inlineStr">
        <is>
          <t>✅ คำตอบที่ถูกต้อง: ข้อ ข. MOM (milk of magnesia)
🎯 ทำไมข้อนี้ถึงถูก: MOM (Milk of Magnesia หรือ Magnesium hydroxide) มีข้อห้ามใช้ในผู้ป่วยไตวายเรื้อรัง เนื่องจากแมกนีเซียมไอออนที่ถูกดูดซึมเข้าสู่กระแสเลือดจะไม่สามารถขับออกทางไตได้ ทำให้เกิดภาวะ Hypermagnesemia ซึ่งกดการหายใจ กดระบบประสาทส่วนกลาง หัวใจเต้นช้า และความดันโลหิตตกอย่างรุนแรง
🔍 ข้ออื่นผิดเพราะอะไร:</t>
        </is>
      </c>
      <c r="K11" t="inlineStr">
        <is>
          <t>[NONE]</t>
        </is>
      </c>
      <c r="L11" t="inlineStr">
        <is>
          <t>Chronic Kidney Disease</t>
        </is>
      </c>
      <c r="M11" t="inlineStr">
        <is>
          <t>Clinic</t>
        </is>
      </c>
      <c r="P11" t="inlineStr">
        <is>
          <t>ม่วง 2 - บทที่ 13</t>
        </is>
      </c>
      <c r="Q11" t="inlineStr">
        <is>
          <t>CASE_P2_REN_C03</t>
        </is>
      </c>
      <c r="R11" t="inlineStr">
        <is>
          <t>Laxative Selection in Renal Failure</t>
        </is>
      </c>
    </row>
    <row r="12" ht="13.2" customHeight="1" s="49">
      <c r="A12" t="n">
        <v>10</v>
      </c>
      <c r="B12" t="inlineStr">
        <is>
          <t>สถานการณ์ที่ 4: เนื่องจากผู้ป่วยรายนี้มีภาวะ hyperkalemia แพทย์ต้องการใช้ Kayexalate® เพื่อรักษาภาวะดังกล่าว โดยผสมกับ sorbitol 20%
แพทย์ต้องการสั่งจ่าย sorbitol 20% 120 mL โดยเจือจางจาก sorbitol solution 70% จะต้องใช้ sorbitol solution 70% จำนวนเท่าใด</t>
        </is>
      </c>
      <c r="C12" t="inlineStr">
        <is>
          <t>[NONE]</t>
        </is>
      </c>
      <c r="D12" t="inlineStr">
        <is>
          <t>24 mL</t>
        </is>
      </c>
      <c r="E12" t="inlineStr">
        <is>
          <t>34 mL</t>
        </is>
      </c>
      <c r="F12" t="inlineStr">
        <is>
          <t>54 mL</t>
        </is>
      </c>
      <c r="G12" t="inlineStr">
        <is>
          <t>68 mL</t>
        </is>
      </c>
      <c r="H12" t="inlineStr">
        <is>
          <t>86 mL</t>
        </is>
      </c>
      <c r="I12" t="n">
        <v>2</v>
      </c>
      <c r="J12" t="inlineStr">
        <is>
          <t>✅ คำตอบที่ถูกต้อง: ข้อ ข. 34 mL
🎯 ทำไมข้อนี้ถึงถูก: คำนวณจากสูตรการเจือจาง C1 x V1 = C2 x V2 โดย C1 = 70%, C2 = 20%, V2 = 120 mL จะได้ 70% x V1 = 20% x 120 mL ดังนั้น V1 = (20 x 120) / 70 = 2,400 / 70 = 34.28 mL ซึ่งประมาณได้เท่ากับ 34 mL
🔍 ข้ออื่นผิดเพราะอะไร:</t>
        </is>
      </c>
      <c r="K12" t="inlineStr">
        <is>
          <t>[NONE]</t>
        </is>
      </c>
      <c r="L12" t="inlineStr">
        <is>
          <t>Pharmaceutical Calculations</t>
        </is>
      </c>
      <c r="M12" t="inlineStr">
        <is>
          <t>Product</t>
        </is>
      </c>
      <c r="P12" t="inlineStr">
        <is>
          <t>ม่วง 2 - บทที่ 13</t>
        </is>
      </c>
      <c r="Q12" t="inlineStr">
        <is>
          <t>CASE_P2_REN_C04</t>
        </is>
      </c>
      <c r="R12" t="inlineStr">
        <is>
          <t>Dilution Calculations (C1V1 = C2V2)</t>
        </is>
      </c>
    </row>
    <row r="13" ht="13.2" customHeight="1" s="49">
      <c r="A13" t="n">
        <v>11</v>
      </c>
      <c r="B13" t="inlineStr">
        <is>
          <t>สถานการณ์ที่ 4 (ต่อเนื่อง): เนื่องจากผู้ป่วยรายนี้มีภาวะ hyperkalemia แพทย์ต้องการใช้ Kayexalate® เพื่อรักษาภาวะดังกล่าว โดยผสมกับ sorbitol 20%
ผู้ป่วยต้องการดื่มน้ำผลไม้ น้ำผลไม้ชนิดใดต่อไปนี้ที่สามารถแนะนำให้ผู้ป่วยรับประทานได้</t>
        </is>
      </c>
      <c r="C13" t="inlineStr">
        <is>
          <t>[NONE]</t>
        </is>
      </c>
      <c r="D13" t="inlineStr">
        <is>
          <t>น้ำลูกยอ</t>
        </is>
      </c>
      <c r="E13" t="inlineStr">
        <is>
          <t>น้ำส้ม</t>
        </is>
      </c>
      <c r="F13" t="inlineStr">
        <is>
          <t>น้ำแตงโม</t>
        </is>
      </c>
      <c r="G13" t="inlineStr">
        <is>
          <t>น้ำกระเจี๊ยบ</t>
        </is>
      </c>
      <c r="H13" t="inlineStr">
        <is>
          <t>น้ำกล้วยหอมปั่น</t>
        </is>
      </c>
      <c r="I13" t="n">
        <v>3</v>
      </c>
      <c r="J13" t="inlineStr">
        <is>
          <t>✅ คำตอบที่ถูกต้อง: ข้อ ค. น้ำแตงโม
🎯 ทำไมข้อนี้ถึงถูก: ในผู้ป่วยโรคไตวายเรื้อรังที่มีภาวะ hyperkalemia ควรเลือกรับประทานผลไม้ที่มีโพแทสเซียมต่ำถึงปานกลาง โดย น้ำแตงโม จัดเป็นผลไม้ที่มีปริมาณโพแทสเซียมต่ำ (low potassium) เมื่อเทียบกับตัวเลือกอื่น จึงสามารถแนะนำให้ผู้ป่วยรับประทานได้ในปริมาณที่จำกัด
🔍 ข้ออื่นผิดเพราะอะไร:</t>
        </is>
      </c>
      <c r="K13" t="inlineStr">
        <is>
          <t>[NONE]</t>
        </is>
      </c>
      <c r="L13" t="inlineStr">
        <is>
          <t>Patient Counseling</t>
        </is>
      </c>
      <c r="M13" t="inlineStr">
        <is>
          <t>Clinic</t>
        </is>
      </c>
      <c r="P13" t="inlineStr">
        <is>
          <t>ม่วง 2 - บทที่ 13</t>
        </is>
      </c>
      <c r="Q13" t="inlineStr">
        <is>
          <t>CASE_P2_REN_C04</t>
        </is>
      </c>
      <c r="R13" t="inlineStr">
        <is>
          <t>Potassium Content in Fruit Juices</t>
        </is>
      </c>
    </row>
    <row r="14" ht="13.2" customHeight="1" s="49">
      <c r="A14" t="n">
        <v>12</v>
      </c>
      <c r="B14" t="inlineStr">
        <is>
          <t>สถานการณ์ที่ 2 (ต่อเนื่อง): ผู้ป่วยชายไทยคู่ อายุ 48 ปี ได้รับการวินิจฉัยเป็นโรคไตวายเรื้อรังมา 2 ปี ได้รับใบสั่งยาจากแพทย์ดังนี้ CaCO3 1x3 pc, Sodamint® 3x3 pc, Folic acid 1x1 pc, 1α-Vit D3 1x1 pc, Enalapril (5) 1x1 pc
ผู้ป่วยมาพบแพทย์ด้วยอาการไอแห้ง ๆ ไม่มีน้ำมูก ไม่มีไข้ ท่านคิดว่าน่าจะเกิดจากยาตัวใด</t>
        </is>
      </c>
      <c r="C14" t="inlineStr">
        <is>
          <t>[NONE]</t>
        </is>
      </c>
      <c r="D14" t="inlineStr">
        <is>
          <t>Sodamint®</t>
        </is>
      </c>
      <c r="E14" t="inlineStr">
        <is>
          <t>Enalapril</t>
        </is>
      </c>
      <c r="F14" t="inlineStr">
        <is>
          <t>CaCO3</t>
        </is>
      </c>
      <c r="G14" t="inlineStr">
        <is>
          <t>Folic acid</t>
        </is>
      </c>
      <c r="H14" t="inlineStr">
        <is>
          <t>1α-VitD3</t>
        </is>
      </c>
      <c r="I14" t="n">
        <v>2</v>
      </c>
      <c r="J14" t="inlineStr">
        <is>
          <t>✅ คำตอบที่ถูกต้อง: ข้อ ข. Enalapril
🎯 ทำไมข้อนี้ถึงถูก: อาการไอแห้งๆ (dry, hacking cough) โดยไม่มีไข้หรือเสมหะ เป็นอาการไม่พึงประสงค์แบบ class effect ของยากลุ่ม ACEIs เช่น Enalapril เกิดจากการที่ยายับยั้งเอนไซม์ ACE (kininase II) ส่งผลให้สาร Bradykinin และ Substance P ไม่ถูกทำลายและเกิดการสะสมในทางเดินหายใจส่วนบน
🔍 ข้ออื่นผิดเพราะอะไร:</t>
        </is>
      </c>
      <c r="K14" t="inlineStr">
        <is>
          <t>[NONE]</t>
        </is>
      </c>
      <c r="L14" t="inlineStr">
        <is>
          <t>Adverse Drug Reactions</t>
        </is>
      </c>
      <c r="M14" t="inlineStr">
        <is>
          <t>Clinic</t>
        </is>
      </c>
      <c r="P14" t="inlineStr">
        <is>
          <t>ม่วง 2 - บทที่ 13</t>
        </is>
      </c>
      <c r="Q14" t="inlineStr">
        <is>
          <t>CASE_P2_REN_C02</t>
        </is>
      </c>
      <c r="R14" t="inlineStr">
        <is>
          <t>ACEI-Induced Dry Cough</t>
        </is>
      </c>
    </row>
    <row r="15" ht="13.2" customHeight="1" s="49">
      <c r="A15" t="n">
        <v>13</v>
      </c>
      <c r="B15" t="inlineStr">
        <is>
          <t>ผู้ป่วยได้รับบริจาคไตจากญาติ ต่อมาได้รับการปลูกถ่ายไต และจำเป็นต้องใช้ยากดภูมิคุ้มกัน ข้อใดต่อไปนี้ไม่ใช่ยากดภูมิคุ้มกัน (Immunosuppressant)</t>
        </is>
      </c>
      <c r="C15" t="inlineStr">
        <is>
          <t>[NONE]</t>
        </is>
      </c>
      <c r="D15" t="inlineStr">
        <is>
          <t>Prednisolone</t>
        </is>
      </c>
      <c r="E15" t="inlineStr">
        <is>
          <t>Cyclosporine</t>
        </is>
      </c>
      <c r="F15" t="inlineStr">
        <is>
          <t>Tacrolimus</t>
        </is>
      </c>
      <c r="G15" t="inlineStr">
        <is>
          <t>Leucovorin</t>
        </is>
      </c>
      <c r="H15" t="inlineStr">
        <is>
          <t>Myocofenolic mofetil</t>
        </is>
      </c>
      <c r="I15" t="n">
        <v>4</v>
      </c>
      <c r="J15" t="inlineStr">
        <is>
          <t>✅ คำตอบที่ถูกต้อง: ข้อ ง. Leucovorin
🎯 ทำไมข้อนี้ถึงถูก: Leucovorin (Folinic acid) คือรูปแบบ active form ของกรดโฟลิก ใช้เป็น rescue agent เพื่อป้องกันพิษต่อไขกระดูกจากการใช้ยา methotrexate ขนาดสูง ไม่ได้มีฤทธิ์เป็นยากดภูมิคุ้มกัน (Immunosuppressant) แต่อย่างใด
🔍 ข้ออื่นผิดเพราะอะไร:</t>
        </is>
      </c>
      <c r="K15" t="inlineStr">
        <is>
          <t>[NONE]</t>
        </is>
      </c>
      <c r="L15" t="inlineStr">
        <is>
          <t>Immunology &amp; Transplantation</t>
        </is>
      </c>
      <c r="M15" t="inlineStr">
        <is>
          <t>Clinic</t>
        </is>
      </c>
      <c r="P15" t="inlineStr">
        <is>
          <t>ม่วง 2 - บทที่ 13</t>
        </is>
      </c>
      <c r="R15" t="inlineStr">
        <is>
          <t>Immunosuppressive Drug Classification</t>
        </is>
      </c>
    </row>
    <row r="16" ht="13.2" customHeight="1" s="49">
      <c r="A16" t="n">
        <v>14</v>
      </c>
      <c r="B16" t="inlineStr">
        <is>
          <t>สถานการณ์ที่ 5: ผู้ป่วยชาย อายุ 80 ปี น้ำหนัก 60 กิโลกรัม ถูกวินิจฉัยว่าเป็น acute renal failure โดยตรวจวัดค่า Scr = 2 mg/dL , ค่า K+ =7 mmol/L ยาที่ได้รับในปัจจุบัน คือ atenolol, simvastatin, aspirin, ketoconazole และ felodipine
ผู้ป่วยรายนี้มีค่า creatinine clearance ประมาณเท่าไร</t>
        </is>
      </c>
      <c r="C16" t="inlineStr">
        <is>
          <t>[NONE]</t>
        </is>
      </c>
      <c r="D16" t="inlineStr">
        <is>
          <t>10 mL/min</t>
        </is>
      </c>
      <c r="E16" t="inlineStr">
        <is>
          <t>15 mL/min</t>
        </is>
      </c>
      <c r="F16" t="inlineStr">
        <is>
          <t>20 mL/min</t>
        </is>
      </c>
      <c r="G16" t="inlineStr">
        <is>
          <t>25 mL/min</t>
        </is>
      </c>
      <c r="H16" t="inlineStr">
        <is>
          <t>30 mL/min</t>
        </is>
      </c>
      <c r="I16" t="n">
        <v>4</v>
      </c>
      <c r="J16" t="inlineStr">
        <is>
          <t>✅ คำตอบที่ถูกต้อง: ข้อ ง. 25 mL/min
🎯 ทำไมข้อนี้ถึงถูก: คำนวณจากสูตร Cockcroft-Gault equation: CrCl = [(140 - อายุ) x น้ำหนัก (กก.)] / [72 x SCr (mg/dL)] = [(140 - 80) x 60] / [72 x 2] = [60 x 60] / 144 = 3,600 / 144 = 25 mL/min
🔍 ข้ออื่นผิดเพราะอะไร:</t>
        </is>
      </c>
      <c r="K16" t="inlineStr">
        <is>
          <t>[NONE]</t>
        </is>
      </c>
      <c r="L16" t="inlineStr">
        <is>
          <t>Pharmaceutical Calculations</t>
        </is>
      </c>
      <c r="M16" t="inlineStr">
        <is>
          <t>Product</t>
        </is>
      </c>
      <c r="P16" t="inlineStr">
        <is>
          <t>ม่วง 2 - บทที่ 13</t>
        </is>
      </c>
      <c r="Q16" t="inlineStr">
        <is>
          <t>CASE_P2_REN_C05</t>
        </is>
      </c>
      <c r="R16" t="inlineStr">
        <is>
          <t>Creatinine Clearance Calculation (Cockcroft-Gault)</t>
        </is>
      </c>
    </row>
    <row r="17" ht="13.2" customHeight="1" s="49">
      <c r="A17" t="n">
        <v>15</v>
      </c>
      <c r="B17" t="inlineStr">
        <is>
          <t>สถานการณ์ที่ 5: ผู้ป่วยชาย อายุ 80 ปี น้ำหนัก 60 กิโลกรัม ถูกวินิจฉัยว่าเป็น acute renal failure โดยตรวจวัดค่า Scr = 2 mg/dL , ค่า K+ =7 mmol/L ยาที่ได้รับในปัจจุบัน คือ atenolol, simvastatin, aspirin, ketoconazole และ felodipine
ท่านคิดว่า อะไรคือสาเหตุของ acute renal failure ในผู้ป่วยรายนี้</t>
        </is>
      </c>
      <c r="C17" t="inlineStr">
        <is>
          <t>[NONE]</t>
        </is>
      </c>
      <c r="D17" t="inlineStr">
        <is>
          <t>Hypovolemia</t>
        </is>
      </c>
      <c r="E17" t="inlineStr">
        <is>
          <t>Bleeding</t>
        </is>
      </c>
      <c r="F17" t="inlineStr">
        <is>
          <t>Rhabdomyolysis</t>
        </is>
      </c>
      <c r="G17" t="inlineStr">
        <is>
          <t>ได้รับยา nephrotoxic</t>
        </is>
      </c>
      <c r="H17" t="inlineStr">
        <is>
          <t>นิ่ว</t>
        </is>
      </c>
      <c r="I17" t="n">
        <v>3</v>
      </c>
      <c r="J17" t="inlineStr">
        <is>
          <t>✅ คำตอบที่ถูกต้อง: ข้อ ค. Rhabdomyolysis
🎯 ทำไมข้อนี้ถึงถูก: สาเหตุของ Acute Renal Failure (AKI) ในผู้ป่วยรายนี้เกิดจากภาวะ Rhabdomyolysis (กล้ามเนื้อลายสลาย) อย่างรุนแรง ซึ่งเกิดจาก major drug-drug interaction ระหว่าง Simvastatin กับ Ketoconazole (potent CYP3A4 inhibitor) ทำให้ระดับยา simvastatin ในเลือดสูงขึ้นหลายเท่า สลายกล้ามเนื้อจน myoglobin ตกตะกอนอุดตันท่อไต เกิด tubular necrosis และปลดปล่อย intracellular potassium จนเกิด severe hyperkalemia (K+ 7 mmol/L)
🔍 ข้ออื่นผิดเพราะอะไร:</t>
        </is>
      </c>
      <c r="K17" t="inlineStr">
        <is>
          <t>[NONE]</t>
        </is>
      </c>
      <c r="L17" t="inlineStr">
        <is>
          <t>Drug-Induced Kidney Disease</t>
        </is>
      </c>
      <c r="M17" t="inlineStr">
        <is>
          <t>Clinic</t>
        </is>
      </c>
      <c r="P17" t="inlineStr">
        <is>
          <t>ม่วง 2 - บทที่ 13</t>
        </is>
      </c>
      <c r="Q17" t="inlineStr">
        <is>
          <t>CASE_P2_REN_C05</t>
        </is>
      </c>
      <c r="R17" t="inlineStr">
        <is>
          <t>Rhabdomyolysis and Statin-Azole Interaction</t>
        </is>
      </c>
    </row>
    <row r="18" ht="13.2" customHeight="1" s="49">
      <c r="A18" t="n">
        <v>16</v>
      </c>
      <c r="B18" t="inlineStr">
        <is>
          <t>สถานการณ์ที่ 5: ผู้ป่วยชาย อายุ 80 ปี น้ำหนัก 60 กิโลกรัม ถูกวินิจฉัยว่าเป็น acute renal failure โดยตรวจวัดค่า Scr = 2 mg/dL , ค่า K+ =7 mmol/L ยาที่ได้รับในปัจจุบัน คือ atenolol, simvastatin, aspirin, ketoconazole และ felodipine
ภาวะ oliguria คือข้อใด</t>
        </is>
      </c>
      <c r="C18" t="inlineStr">
        <is>
          <t>[NONE]</t>
        </is>
      </c>
      <c r="D18" t="inlineStr">
        <is>
          <t>ภาวะปัสสาวะมากกว่าปกติ</t>
        </is>
      </c>
      <c r="E18" t="inlineStr">
        <is>
          <t>ภาวะปัสสาวะน้อยกว่าปกติ</t>
        </is>
      </c>
      <c r="F18" t="inlineStr">
        <is>
          <t>ภาวะปัสสาวะใกล้เคียงกับปกติ</t>
        </is>
      </c>
      <c r="G18" t="inlineStr">
        <is>
          <t>ภาวะเม็ดเลือดในปัสสาวะ</t>
        </is>
      </c>
      <c r="H18" t="inlineStr">
        <is>
          <t>ภาวะโปรตีนในปัสสาวะ</t>
        </is>
      </c>
      <c r="I18" t="n">
        <v>2</v>
      </c>
      <c r="J18" t="inlineStr">
        <is>
          <t>✅ คำตอบที่ถูกต้อง: ข้อ ข. ภาวะปัสสาวะน้อยกว่าปกติ
🎯 ทำไมข้อนี้ถึงถูก: ภาวะ Oliguria (ปัสสาวะน้อย) ทางการแพทย์นิยามถึง ภาวะที่มีปริมาณปัสสาวะน้อยกว่าปกติ โดยในผู้ใหญ่หมายถึงการมีปริมาณปัสสาวะน้อยกว่า 400 ถึง 500 mL ต่อวัน (หรือน้อยกว่า 0.5 mL/kg/hour ติดต่อกันเกิน 6 ชั่วโมง)
🔍 ข้ออื่นผิดเพราะอะไร:</t>
        </is>
      </c>
      <c r="K18" t="inlineStr">
        <is>
          <t>[NONE]</t>
        </is>
      </c>
      <c r="L18" t="inlineStr">
        <is>
          <t>Clinical Pathology</t>
        </is>
      </c>
      <c r="M18" t="inlineStr">
        <is>
          <t>Clinic</t>
        </is>
      </c>
      <c r="P18" t="inlineStr">
        <is>
          <t>ม่วง 2 - บทที่ 13</t>
        </is>
      </c>
      <c r="Q18" t="inlineStr">
        <is>
          <t>CASE_P2_REN_C05</t>
        </is>
      </c>
      <c r="R18" t="inlineStr">
        <is>
          <t>Definition of Oliguria</t>
        </is>
      </c>
    </row>
    <row r="19" ht="13.2" customHeight="1" s="49">
      <c r="A19" t="n">
        <v>17</v>
      </c>
      <c r="B19" t="inlineStr">
        <is>
          <t>สถานการณ์ที่ 5 (ต่อเนื่อง): ผู้ป่วยชาย อายุ 80 ปี น้ำหนัก 60 กิโลกรัม ถูกวินิจฉัยว่าเป็น acute renal failure โดยตรวจวัดค่า Scr = 2 mg/dL , ค่า K+ =7 mmol/L ยาที่ได้รับในปัจจุบัน คือ atenolol, simvastatin, aspirin, ketoconazole และ felodipine
อาการข้างต้น อาจเกิดได้จากยาในข้อใด</t>
        </is>
      </c>
      <c r="C19" t="inlineStr">
        <is>
          <t>[NONE]</t>
        </is>
      </c>
      <c r="D19" t="inlineStr">
        <is>
          <t>Atenolol</t>
        </is>
      </c>
      <c r="E19" t="inlineStr">
        <is>
          <t>Simvastatin</t>
        </is>
      </c>
      <c r="F19" t="inlineStr">
        <is>
          <t>Aspirin</t>
        </is>
      </c>
      <c r="G19" t="inlineStr">
        <is>
          <t>Hydralazine</t>
        </is>
      </c>
      <c r="H19" t="inlineStr">
        <is>
          <t>Felodipine</t>
        </is>
      </c>
      <c r="I19" t="n">
        <v>2</v>
      </c>
      <c r="J19" t="inlineStr">
        <is>
          <t>✅ คำตอบที่ถูกต้อง: ข้อ ข. Simvastatin
🎯 ทำไมข้อนี้ถึงถูก: อาการกล้ามเนื้อลายสลาย (rhabdomyolysis) และไตวายเฉียบพลันเกิดจากยา Simvastatin ซึ่งเป็น HMG-CoA reductase inhibitor ที่ถูกเมแทบอไลต์ผ่านเอนไซม์ CYP3A4 เมื่อใช้ร่วมกับ Ketoconazole ซึ่งเป็น potent CYP3A4 inhibitor ทำให้ระดับยา simvastatin พุ่งสูงขึ้นจนเกิดพิษต่อกล้ามเนื้ออย่างรุนแรง
🔍 ข้ออื่นผิดเพราะอะไร:</t>
        </is>
      </c>
      <c r="K19" t="inlineStr">
        <is>
          <t>[NONE]</t>
        </is>
      </c>
      <c r="L19" t="inlineStr">
        <is>
          <t>Drug Interactions</t>
        </is>
      </c>
      <c r="M19" t="inlineStr">
        <is>
          <t>Clinic</t>
        </is>
      </c>
      <c r="P19" t="inlineStr">
        <is>
          <t>ม่วง 2 - บทที่ 13</t>
        </is>
      </c>
      <c r="Q19" t="inlineStr">
        <is>
          <t>CASE_P2_REN_C05</t>
        </is>
      </c>
      <c r="R19" t="inlineStr">
        <is>
          <t>Statin-Induced Myopathy and Rhabdomyolysis</t>
        </is>
      </c>
    </row>
    <row r="20" ht="13.2" customHeight="1" s="49">
      <c r="A20" t="n">
        <v>18</v>
      </c>
      <c r="B20" t="inlineStr">
        <is>
          <t>สถานการณ์ที่ 5 (ต่อเนื่อง): ผู้ป่วยชาย อายุ 80 ปี น้ำหนัก 60 กิโลกรัม ถูกวินิจฉัยว่าเป็น acute renal failure โดยตรวจวัดค่า Scr = 2 mg/dL , ค่า K+ =7 mmol/L ยาที่ได้รับในปัจจุบัน คือ atenolol, simvastatin, aspirin, ketoconazole และ felodipine
ในภาวะข้างต้น ผู้ป่วยควรได้รับการรักษาในข้อใดมากที่สุด ในการปรับสมดุลอิเล็กโทรไลต์</t>
        </is>
      </c>
      <c r="C20" t="inlineStr">
        <is>
          <t>[NONE]</t>
        </is>
      </c>
      <c r="D20" t="inlineStr">
        <is>
          <t>Dextrose + insulin</t>
        </is>
      </c>
      <c r="E20" t="inlineStr">
        <is>
          <t>Erythropoietin</t>
        </is>
      </c>
      <c r="F20" t="inlineStr">
        <is>
          <t>Sodium bicarbonate</t>
        </is>
      </c>
      <c r="G20" t="inlineStr">
        <is>
          <t>Calcitriol</t>
        </is>
      </c>
      <c r="H20" t="inlineStr">
        <is>
          <t>Calcium carbonate</t>
        </is>
      </c>
      <c r="I20" t="n">
        <v>1</v>
      </c>
      <c r="J20" t="inlineStr">
        <is>
          <t>✅ คำตอบที่ถูกต้อง: ข้อ ก. Dextrose + insulin
🎯 ทำไมข้อนี้ถึงถูก: ผู้ป่วยมีภาวะ severe hyperkalemia (K+ = 7 mmol/L) ซึ่งเป็นภาวะวิกฤตฉุกเฉิน การรักษาเร่งด่วนเพื่อปรับสมดุลอิเล็กโทรไลต์และลดระดับ potassium ในกระแสเลือดอย่างรวดเร็วคือการให้ Regular Insulin ร่วมกับ 50% Dextrose (Glucose + Insulin) ทางหลอดเลือดดำ เพื่อกระตุ้น Na+/K+ ATPase pump ดึง potassium กลับเข้าสู่เซลล์ภายใน 15-30 นาที
🔍 ข้ออื่นผิดเพราะอะไร:</t>
        </is>
      </c>
      <c r="K20" t="inlineStr">
        <is>
          <t>[NONE]</t>
        </is>
      </c>
      <c r="L20" t="inlineStr">
        <is>
          <t>Electrolyte Disorders</t>
        </is>
      </c>
      <c r="M20" t="inlineStr">
        <is>
          <t>Clinic</t>
        </is>
      </c>
      <c r="P20" t="inlineStr">
        <is>
          <t>ม่วง 2 - บทที่ 13</t>
        </is>
      </c>
      <c r="Q20" t="inlineStr">
        <is>
          <t>CASE_P2_REN_C05</t>
        </is>
      </c>
      <c r="R20" t="inlineStr">
        <is>
          <t>Emergency Treatment of Severe Hyperkalemia</t>
        </is>
      </c>
    </row>
    <row r="21" ht="13.2" customHeight="1" s="49">
      <c r="A21" t="n">
        <v>19</v>
      </c>
      <c r="B21" t="inlineStr">
        <is>
          <t>ข้อใดเป็นผลกระทบเกี่ยวกับสมดุลอิเล็กโทรไลต์จากการใช้ยา oral corticosteroids</t>
        </is>
      </c>
      <c r="C21" t="inlineStr">
        <is>
          <t>[NONE]</t>
        </is>
      </c>
      <c r="D21" t="inlineStr">
        <is>
          <t>Hyperkalemia</t>
        </is>
      </c>
      <c r="E21" t="inlineStr">
        <is>
          <t>Hyponatremia</t>
        </is>
      </c>
      <c r="F21" t="inlineStr">
        <is>
          <t>Hypocalcemia</t>
        </is>
      </c>
      <c r="G21" t="inlineStr">
        <is>
          <t>Hypokalemia</t>
        </is>
      </c>
      <c r="H21" t="inlineStr">
        <is>
          <t>Hyperchloremic</t>
        </is>
      </c>
      <c r="I21" t="n">
        <v>4</v>
      </c>
      <c r="J21" t="inlineStr">
        <is>
          <t>✅ คำตอบที่ถูกต้อง: ข้อ ง. Hypokalemia
🎯 ทำไมข้อนี้ถึงถูก: Oral corticosteroids มีคุณสมบัติ mineralocorticoid activity ร่วมด้วย ส่งผลให้เกิดการกระตุ้น mineralocorticoid receptors ที่ distal tubule และ collecting duct นำไปสู่การดูดกลับ Sodium และน้ำเข้าสู่ร่างกาย พร้อมทั้งเพิ่มการขับ Potassium ออกทางปัสสาวะ จึงทำให้เกิดภาวะ Hypokalemia และ fluid retention
🔍 ข้ออื่นผิดเพราะอะไร:</t>
        </is>
      </c>
      <c r="K21" t="inlineStr">
        <is>
          <t>[NONE]</t>
        </is>
      </c>
      <c r="L21" t="inlineStr">
        <is>
          <t>Corticosteroid Pharmacology</t>
        </is>
      </c>
      <c r="M21" t="inlineStr">
        <is>
          <t>Clinic</t>
        </is>
      </c>
      <c r="P21" t="inlineStr">
        <is>
          <t>ม่วง 2 - บทที่ 13</t>
        </is>
      </c>
      <c r="R21" t="inlineStr">
        <is>
          <t>Electrolyte Imbalance from Corticosteroids</t>
        </is>
      </c>
    </row>
    <row r="22" ht="13.2" customHeight="1" s="49">
      <c r="A22" t="n">
        <v>20</v>
      </c>
      <c r="B22" t="inlineStr">
        <is>
          <t>สถานการณ์ที่ 6: ผู้ป่วยชายไทยคู่ อายุ 55 ปี น้ำหนัก 80 กก. สูง 170 ซม. มีโรคประจำตัวคือ ความดันโลหิตสูง เบาหวาน เกาต์ มีประวัติสูบบุหรี่วันละ 1ซอง มีอาชีพเป็นทนาย ไม่ค่อยออกกำลังกาย
ข้อใดเป็นสาเหตุการเกิดโรคไตวายเรื้อรังในผู้ป่วยรายนี้</t>
        </is>
      </c>
      <c r="C22" t="inlineStr">
        <is>
          <t>[NONE]</t>
        </is>
      </c>
      <c r="D22" t="inlineStr">
        <is>
          <t>ผู้ป่วยเป็นโรคความดันโลหิตสูงและเบาหวาน</t>
        </is>
      </c>
      <c r="E22" t="inlineStr">
        <is>
          <t>ผู้ป่วยเป็นโรคเกาต์</t>
        </is>
      </c>
      <c r="F22" t="inlineStr">
        <is>
          <t>สูบบุหรี่วันละ 1 ซอง</t>
        </is>
      </c>
      <c r="G22" t="inlineStr">
        <is>
          <t>ไม่ค่อยออกกำลังกาย</t>
        </is>
      </c>
      <c r="H22" t="inlineStr">
        <is>
          <t>มีอาชีพเป็นทนาย</t>
        </is>
      </c>
      <c r="I22" t="n">
        <v>1</v>
      </c>
      <c r="J22" t="inlineStr">
        <is>
          <t>✅ คำตอบที่ถูกต้อง: ข้อ ก. ผู้ป่วยเป็นโรคความดันโลหิตสูงและเบาหวาน
🎯 ทำไมข้อนี้ถึงถูก: สาเหตุหลักที่พบบ่อยที่สุดสองอันดับแรกของการเกิดโรคไตวายเรื้อรัง (CKD) ทั่วโลกและในประเทศไทย คือ โรคเบาหวาน (Diabetic Nephropathy คิดเป็น 40-50%) และ โรคความดันโลหิตสูง (Hypertensive Nephrosclerosis คิดเป็น 25-30%)
🔍 ข้ออื่นผิดเพราะอะไร:</t>
        </is>
      </c>
      <c r="K22" t="inlineStr">
        <is>
          <t>[NONE]</t>
        </is>
      </c>
      <c r="L22" t="inlineStr">
        <is>
          <t>Chronic Kidney Disease</t>
        </is>
      </c>
      <c r="M22" t="inlineStr">
        <is>
          <t>Clinic</t>
        </is>
      </c>
      <c r="P22" t="inlineStr">
        <is>
          <t>ม่วง 2 - บทที่ 13</t>
        </is>
      </c>
      <c r="Q22" t="inlineStr">
        <is>
          <t>CASE_P2_REN_C06</t>
        </is>
      </c>
      <c r="R22" t="inlineStr">
        <is>
          <t>Etiology of Chronic Kidney Disease</t>
        </is>
      </c>
    </row>
    <row r="23" ht="13.2" customHeight="1" s="49">
      <c r="A23" t="n">
        <v>21</v>
      </c>
      <c r="B23" t="inlineStr">
        <is>
          <t>สถานการณ์ที่ 6: ผู้ป่วยชายไทยคู่ อายุ 55 ปี น้ำหนัก 80 กก. สูง 170 ซม. มีโรคประจำตัวคือ ความดันโลหิตสูง เบาหวาน เกาต์ มีประวัติสูบบุหรี่วันละ 1ซอง มีอาชีพเป็นทนาย ไม่ค่อยออกกำลังกาย
ผู้ป่วยมีภาวะ fluid retention ควรได้รับยาใด</t>
        </is>
      </c>
      <c r="C23" t="inlineStr">
        <is>
          <t>[NONE]</t>
        </is>
      </c>
      <c r="D23" t="inlineStr">
        <is>
          <t>HCTZ</t>
        </is>
      </c>
      <c r="E23" t="inlineStr">
        <is>
          <t>Amirolide</t>
        </is>
      </c>
      <c r="F23" t="inlineStr">
        <is>
          <t>Furosemide</t>
        </is>
      </c>
      <c r="G23" t="inlineStr">
        <is>
          <t>Acetazolamide</t>
        </is>
      </c>
      <c r="H23" t="inlineStr">
        <is>
          <t>HCTZ+Amirolide</t>
        </is>
      </c>
      <c r="I23" t="n">
        <v>3</v>
      </c>
      <c r="J23" t="inlineStr">
        <is>
          <t>✅ คำตอบที่ถูกต้อง: ข้อ ค. Furosemide
🎯 ทำไมข้อนี้ถึงถูก: ผู้ป่วยโรคไตที่มีภาวะบวมคั่งน้ำ (fluid retention) ยาขับปัสสาวะที่เหมาะสมและมีประสิทธิภาพสูงที่สุดคือ Furosemide (Loop diuretic) เนื่องจากมี high ceiling efficacy และสามารถออกฤทธิ์ขับน้ำและเกลือได้อย่างมีประสิทธิภาพแม้การทำงานของไตจะลดลงมาก
🔍 ข้ออื่นผิดเพราะอะไร:</t>
        </is>
      </c>
      <c r="K23" t="inlineStr">
        <is>
          <t>[NONE]</t>
        </is>
      </c>
      <c r="L23" t="inlineStr">
        <is>
          <t>Renal Pharmacology</t>
        </is>
      </c>
      <c r="M23" t="inlineStr">
        <is>
          <t>Clinic</t>
        </is>
      </c>
      <c r="P23" t="inlineStr">
        <is>
          <t>ม่วง 2 - บทที่ 13</t>
        </is>
      </c>
      <c r="Q23" t="inlineStr">
        <is>
          <t>CASE_P2_REN_C06</t>
        </is>
      </c>
      <c r="R23" t="inlineStr">
        <is>
          <t>Management of Fluid Retention in Renal Patients</t>
        </is>
      </c>
    </row>
    <row r="24" ht="13.2" customHeight="1" s="49">
      <c r="A24" t="n">
        <v>22</v>
      </c>
      <c r="B24" t="inlineStr">
        <is>
          <t>สถานการณ์ที่ 7: ผู้ป่วยชายไทย อายุ 50 ปี น้ำหนัก 60 kg ได้รับการวินิจฉัยว่าเป็นโรคหัวใจล้มเหลวและความดันโลหิตสูง เมื่อ 3 ปีที่ผ่านมา ผู้ป่วยได้รับยา enalapril และ hydrochlorothiazide ซึ่งผู้ป่วยไม่เคยปรับเพิ่มหรือลดขนาดยาเอง แต่ผู้ป่วยรับประทานยาไม่สม่ำเสมอ เพราะจะกินตอนที่รู้สึกไม่ค่อยสบายเท่านั้น 6 เดือนที่ผ่านมา ผู้ป่วยได้รับการรักษาโรคติดเชื้อทางเดินหายใจส่วนบน ได้รับยา amoxicillin
ผลการตรวจร่างกายครั้งก่อน   BP 175/100 mmHg   BUN 40 Scr 3
ผลการตรวจร่างกายครั้งนี้     BP 170/100 mmHg   BUN 45 Scr 3
Moderate ankle edema UA พบ proteinuria
จากอาการ การตรวจร่างกาย และผลการตรวจทางห้องปฏิบัติการของผู้ป่วยในครั้งนี้ ผู้ป่วยน่าจะเป็นโรคอะไรและเกิดจากสาเหตุใด</t>
        </is>
      </c>
      <c r="C24" t="inlineStr">
        <is>
          <t>[NONE]</t>
        </is>
      </c>
      <c r="D24" t="inlineStr">
        <is>
          <t>ไตวายเฉียบพลัน จากยา enalapril</t>
        </is>
      </c>
      <c r="E24" t="inlineStr">
        <is>
          <t>ไตวายเฉียบพลัน จากยา hydrochlorothiazide</t>
        </is>
      </c>
      <c r="F24" t="inlineStr">
        <is>
          <t>ไตวายเฉียบพลัน จากภาวะ dehydration</t>
        </is>
      </c>
      <c r="G24" t="inlineStr">
        <is>
          <t>ไตวายเรื้อรัง จากโรคความดันโลหิตสูง</t>
        </is>
      </c>
      <c r="H24" t="inlineStr">
        <is>
          <t>ไตวายเรื้อรัง จากการมีนิ่วอุดตันในท่อไต</t>
        </is>
      </c>
      <c r="I24" t="n">
        <v>4</v>
      </c>
      <c r="J24" t="inlineStr">
        <is>
          <t>✅ คำตอบที่ถูกต้อง: ข้อ ง. ไตวายเรื้อรัง จากโรคความดันโลหิตสูง
🎯 ทำไมข้อนี้ถึงถูก: ผู้ป่วยชายอายุ 50 ปี มีประวัติโรคความดันโลหิตสูงและหัวใจล้มเหลวมานาน 3 ปี ผลตรวจพบค่า BUN และ SCr สูงขึ้นอย่างเรื้อรัง เข้าได้กับภาวะ ไตวายเรื้อรัง (Chronic Kidney Disease) ซึ่งมีสาเหตุหลักมาจากการควบคุม โรคความดันโลหิตสูง ที่ยาวนานทำให้เกิด nephrosclerosis
🔍 ข้ออื่นผิดเพราะอะไร:</t>
        </is>
      </c>
      <c r="K24" t="inlineStr">
        <is>
          <t>[NONE]</t>
        </is>
      </c>
      <c r="L24" t="inlineStr">
        <is>
          <t>Chronic Kidney Disease</t>
        </is>
      </c>
      <c r="M24" t="inlineStr">
        <is>
          <t>Clinic</t>
        </is>
      </c>
      <c r="P24" t="inlineStr">
        <is>
          <t>ม่วง 2 - บทที่ 13</t>
        </is>
      </c>
      <c r="Q24" t="inlineStr">
        <is>
          <t>CASE_P2_REN_C07</t>
        </is>
      </c>
      <c r="R24" t="inlineStr">
        <is>
          <t>Etiology and Diagnosis of CKD</t>
        </is>
      </c>
    </row>
    <row r="25" ht="13.2" customHeight="1" s="49">
      <c r="A25" t="n">
        <v>23</v>
      </c>
      <c r="B25" t="inlineStr">
        <is>
          <t>สถานการณ์ที่ 7: ผู้ป่วยชายไทย อายุ 50 ปี น้ำหนัก 60 kg ได้รับการวินิจฉัยว่าเป็นโรคหัวใจล้มเหลวและความดันโลหิตสูง เมื่อ 3 ปีที่ผ่านมา ผู้ป่วยได้รับยา enalapril และ hydrochlorothiazide ซึ่งผู้ป่วยไม่เคยปรับเพิ่มหรือลดขนาดยาเอง แต่ผู้ป่วยรับประทานยาไม่สม่ำเสมอ เพราะจะกินตอนที่รู้สึกไม่ค่อยสบายเท่านั้น 6 เดือนที่ผ่านมา ผู้ป่วยได้รับการรักษาโรคติดเชื้อทางเดินหายใจส่วนบน ได้รับยา amoxicillin
ผลการตรวจร่างกายครั้งก่อน   BP 175/100 mmHg   BUN 40 Scr 3
ผลการตรวจร่างกายครั้งนี้     BP 170/100 mmHg   BUN 45 Scr 3
Moderate ankle edema UA พบ proteinuria
Hydrochlorothiazide (HCTZ) ออกฤทธิ์ยับยั้งกระบวนการในข้อใด</t>
        </is>
      </c>
      <c r="C25" t="inlineStr">
        <is>
          <t>[NONE]</t>
        </is>
      </c>
      <c r="D25" t="inlineStr">
        <is>
          <t>Vasopressin's action</t>
        </is>
      </c>
      <c r="E25" t="inlineStr">
        <is>
          <t>Reabsorption of Na+</t>
        </is>
      </c>
      <c r="F25" t="inlineStr">
        <is>
          <t>Na+/K+/2Cl- symporter</t>
        </is>
      </c>
      <c r="G25" t="inlineStr">
        <is>
          <t>Na+/K+ exchanger</t>
        </is>
      </c>
      <c r="H25" t="inlineStr">
        <is>
          <t>Reabsorption by Na+/Cl- symporter</t>
        </is>
      </c>
      <c r="I25" t="n">
        <v>5</v>
      </c>
      <c r="J25" t="inlineStr">
        <is>
          <t>✅ คำตอบที่ถูกต้อง: ข้อ จ. Reabsorption by Na+/Cl- symporter
🎯 ทำไมข้อนี้ถึงถูก: Hydrochlorothiazide (HCTZ) เป็นยาขับปัสสาวะกลุ่ม Thiazide ออกฤทธิ์ยับยั้ง Na+/Cl- cotransporter (symporter) ที่บริเวณเยื่อบุด้าน luminal ของ Distal Convoluted Tubule (DCT) ส่งผลให้ลดการดูดกลับของ Sodium และ Chloride ทำให้เกิดการขับน้ำและเกลือออกทางปัสสาวะ
🔍 ข้ออื่นผิดเพราะอะไร:</t>
        </is>
      </c>
      <c r="K25" t="inlineStr">
        <is>
          <t>[NONE]</t>
        </is>
      </c>
      <c r="L25" t="inlineStr">
        <is>
          <t>Renal Pharmacology</t>
        </is>
      </c>
      <c r="M25" t="inlineStr">
        <is>
          <t>Clinic</t>
        </is>
      </c>
      <c r="P25" t="inlineStr">
        <is>
          <t>ม่วง 2 - บทที่ 13</t>
        </is>
      </c>
      <c r="Q25" t="inlineStr">
        <is>
          <t>CASE_P2_REN_C07</t>
        </is>
      </c>
      <c r="R25" t="inlineStr">
        <is>
          <t>Mechanism of Action of Thiazide Diuretics</t>
        </is>
      </c>
    </row>
    <row r="26" ht="13.2" customHeight="1" s="49">
      <c r="A26" t="n">
        <v>24</v>
      </c>
      <c r="B26" t="inlineStr">
        <is>
          <t>สถานการณ์ที่ 7: ผู้ป่วยชายไทย อายุ 50 ปี น้ำหนัก 60 kg ได้รับการวินิจฉัยว่าเป็นโรคหัวใจล้มเหลวและความดันโลหิตสูง เมื่อ 3 ปีที่ผ่านมา ผู้ป่วยได้รับยา enalapril และ hydrochlorothiazide ซึ่งผู้ป่วยไม่เคยปรับเพิ่มหรือลดขนาดยาเอง แต่ผู้ป่วยรับประทานยาไม่สม่ำเสมอ เพราะจะกินตอนที่รู้สึกไม่ค่อยสบายเท่านั้น 6 เดือนที่ผ่านมา ผู้ป่วยได้รับการรักษาโรคติดเชื้อทางเดินหายใจส่วนบน ได้รับยา amoxicillin
ผลการตรวจร่างกายครั้งก่อน   BP 175/100 mmHg   BUN 40 Scr 3
ผลการตรวจร่างกายครั้งนี้     BP 170/100 mmHg   BUN 45 Scr 3
Moderate ankle edema UA พบ proteinuria
ผู้ป่วยมีภาวะ fluid retention การรักษาใดที่ไม่เหมาะสม</t>
        </is>
      </c>
      <c r="C26" t="inlineStr">
        <is>
          <t>[NONE]</t>
        </is>
      </c>
      <c r="D26" t="inlineStr">
        <is>
          <t>จำกัดน้ำ</t>
        </is>
      </c>
      <c r="E26" t="inlineStr">
        <is>
          <t>ให้ยาขับปัสสาวะ</t>
        </is>
      </c>
      <c r="F26" t="inlineStr">
        <is>
          <t>ควบคุมความดันด้วยยา enalapril ต่อ</t>
        </is>
      </c>
      <c r="G26" t="inlineStr">
        <is>
          <t>รักษา CHF ด้วยยา digoxin</t>
        </is>
      </c>
      <c r="H26" t="inlineStr">
        <is>
          <t>ทำ hemodialysis</t>
        </is>
      </c>
      <c r="I26" t="n">
        <v>5</v>
      </c>
      <c r="J26" t="inlineStr">
        <is>
          <t>✅ คำตอบที่ถูกต้อง: ข้อ จ. ทำ hemodialysis
🎯 ทำไมข้อนี้ถึงถูก: การทำ Hemodialysis (การฟอกเลือดด้วยเครื่องไตเทียม) เป็นการรักษาขั้นสูงที่สงวนไว้สำหรับข้อบ่งชี้ฉุกเฉิน (AEIOU: Acidosis, Electrolyte hyperkalemia, Ingestion, Overload refractory to diuretics, Uremia) ในผู้ป่วยที่มีเพียงภาวะ fluid retention เบื้องต้น การรักษาที่เหมาะสมคือการจำกัดน้ำและให้ยาขับปัสสาวะแบบประคับประคอง การทำ hemodialysis จึงเป็นการรักษาที่ยังไม่เหมาะสมและเกินความจำเป็นในระยะนี้
🔍 ข้ออื่นผิดเพราะอะไร:</t>
        </is>
      </c>
      <c r="K26" t="inlineStr">
        <is>
          <t>[NONE]</t>
        </is>
      </c>
      <c r="L26" t="inlineStr">
        <is>
          <t>Clinical Practice Guidelines</t>
        </is>
      </c>
      <c r="M26" t="inlineStr">
        <is>
          <t>Clinic</t>
        </is>
      </c>
      <c r="P26" t="inlineStr">
        <is>
          <t>ม่วง 2 - บทที่ 13</t>
        </is>
      </c>
      <c r="Q26" t="inlineStr">
        <is>
          <t>CASE_P2_REN_C07</t>
        </is>
      </c>
      <c r="R26" t="inlineStr">
        <is>
          <t>Indications for Hemodialysis</t>
        </is>
      </c>
    </row>
    <row r="27" ht="13.2" customHeight="1" s="49">
      <c r="A27" t="n">
        <v>25</v>
      </c>
      <c r="B27" t="inlineStr">
        <is>
          <t>สถานการณ์ที่ 7: ผู้ป่วยชายไทย อายุ 50 ปี น้ำหนัก 60 kg ได้รับการวินิจฉัยว่าเป็นโรคหัวใจล้มเหลวและความดันโลหิตสูง เมื่อ 3 ปีที่ผ่านมา ผู้ป่วยได้รับยา enalapril และ hydrochlorothiazide ซึ่งผู้ป่วยไม่เคยปรับเพิ่มหรือลดขนาดยาเอง แต่ผู้ป่วยรับประทานยาไม่สม่ำเสมอ เพราะจะกินตอนที่รู้สึกไม่ค่อยสบายเท่านั้น 6 เดือนที่ผ่านมา ผู้ป่วยได้รับการรักษาโรคติดเชื้อทางเดินหายใจส่วนบน ได้รับยา amoxicillin
ผลการตรวจร่างกายครั้งก่อน   BP 175/100 mmHg   BUN 40 Scr 3
ผลการตรวจร่างกายครั้งนี้     BP 170/100 mmHg   BUN 45 Scr 3
Moderate ankle edema UA พบ proteinuria
แพทย์พิจารณาจ่ายยาขับปัสสาวะ ยาใดเหมาะสมที่สุดในผู้ป่วยรายนี้</t>
        </is>
      </c>
      <c r="C27" t="inlineStr">
        <is>
          <t>[NONE]</t>
        </is>
      </c>
      <c r="D27" t="inlineStr">
        <is>
          <t>HCTZ</t>
        </is>
      </c>
      <c r="E27" t="inlineStr">
        <is>
          <t>Spironolactone</t>
        </is>
      </c>
      <c r="F27" t="inlineStr">
        <is>
          <t>Ethacrynic acid</t>
        </is>
      </c>
      <c r="G27" t="inlineStr">
        <is>
          <t>Furosemide</t>
        </is>
      </c>
      <c r="H27" t="inlineStr">
        <is>
          <t>Amiloride</t>
        </is>
      </c>
      <c r="I27" t="n">
        <v>4</v>
      </c>
      <c r="J27" t="inlineStr">
        <is>
          <t>✅ คำตอบที่ถูกต้อง: ข้อ ง. Furosemide
🎯 ทำไมข้อนี้ถึงถูก: Furosemide เป็น Loop diuretic ที่มีประสิทธิภาพสูงที่สุดในการขับสารน้ำส่วนเกินในผู้ป่วยที่มีทั้งภาวะ Congestive Heart Failure (CHF) และ Chronic Kidney Disease (CKD) ร่วมกัน เนื่องจากออกฤทธิ์แรง รวดเร็ว และสามารถขับน้ำได้แม้ในภาวะที่ไตมีการทำงานลดลง
🔍 ข้ออื่นผิดเพราะอะไร:</t>
        </is>
      </c>
      <c r="K27" t="inlineStr">
        <is>
          <t>[NONE]</t>
        </is>
      </c>
      <c r="L27" t="inlineStr">
        <is>
          <t>Renal Pharmacology</t>
        </is>
      </c>
      <c r="M27" t="inlineStr">
        <is>
          <t>Clinic</t>
        </is>
      </c>
      <c r="P27" t="inlineStr">
        <is>
          <t>ม่วง 2 - บทที่ 13</t>
        </is>
      </c>
      <c r="Q27" t="inlineStr">
        <is>
          <t>CASE_P2_REN_C07</t>
        </is>
      </c>
      <c r="R27" t="inlineStr">
        <is>
          <t>Diuretic Selection in Heart Failure and CKD</t>
        </is>
      </c>
    </row>
    <row r="28" ht="13.2" customHeight="1" s="49">
      <c r="A28" t="n">
        <v>26</v>
      </c>
      <c r="B28" t="inlineStr">
        <is>
          <t>สถานการณ์ที่ 7: ผู้ป่วยชายไทย อายุ 50 ปี น้ำหนัก 60 kg ได้รับการวินิจฉัยว่าเป็นโรคหัวใจล้มเหลวและความดันโลหิตสูง เมื่อ 3 ปีที่ผ่านมา ผู้ป่วยได้รับยา enalapril และ hydrochlorothiazide ซึ่งผู้ป่วยไม่เคยปรับเพิ่มหรือลดขนาดยาเอง แต่ผู้ป่วยรับประทานยาไม่สม่ำเสมอ เพราะจะกินตอนที่รู้สึกไม่ค่อยสบายเท่านั้น 6 เดือนที่ผ่านมา ผู้ป่วยได้รับการรักษาโรคติดเชื้อทางเดินหายใจส่วนบน ได้รับยา amoxicillin
ผลการตรวจร่างกายครั้งก่อน   BP 175/100 mmHg   BUN 40 Scr 3
ผลการตรวจร่างกายครั้งนี้     BP 170/100 mmHg   BUN 45 Scr 3
Moderate ankle edema UA พบ proteinuria
อาการข้างเคียงจากการใช้ยาขับปัสสาวะดังกล่าวข้างต้นคือข้อใด</t>
        </is>
      </c>
      <c r="C28" t="inlineStr">
        <is>
          <t>[NONE]</t>
        </is>
      </c>
      <c r="D28" t="inlineStr">
        <is>
          <t>Hypocalcemia</t>
        </is>
      </c>
      <c r="E28" t="inlineStr">
        <is>
          <t>Hyponatremia</t>
        </is>
      </c>
      <c r="F28" t="inlineStr">
        <is>
          <t>Hypokalemia</t>
        </is>
      </c>
      <c r="G28" t="inlineStr">
        <is>
          <t>Hypercalcemia</t>
        </is>
      </c>
      <c r="H28" t="inlineStr">
        <is>
          <t>Acidosis</t>
        </is>
      </c>
      <c r="I28" t="n">
        <v>1</v>
      </c>
      <c r="J28" t="inlineStr">
        <is>
          <t>✅ คำตอบที่ถูกต้อง: ข้อ ก. Hypocalcemia
🎯 ทำไมข้อนี้ถึงถูก: Furosemide (Loop diuretic) ออกฤทธิ์ยับยั้ง Na+/K+/2Cl- symporter ทำให้สูญเสีย positive transepithelial potential ส่งผลให้ลดการดูดกลับของทั้ง Calcium และ Magnesium จึงทำให้เกิด Hypocalcemia (ตามเฉลยระบุข้อ ก) และยังทำให้เกิด Hypokalemia (ข้อ ค) จากการเพิ่ม flow rate ไปยัง collecting duct เฉลยยอมรับทั้งข้อ ก และ ค
🔍 ข้ออื่นผิดเพราะอะไร:</t>
        </is>
      </c>
      <c r="K28" t="inlineStr">
        <is>
          <t>[NONE]</t>
        </is>
      </c>
      <c r="L28" t="inlineStr">
        <is>
          <t>Adverse Drug Reactions</t>
        </is>
      </c>
      <c r="M28" t="inlineStr">
        <is>
          <t>Clinic</t>
        </is>
      </c>
      <c r="P28" t="inlineStr">
        <is>
          <t>ม่วง 2 - บทที่ 13</t>
        </is>
      </c>
      <c r="Q28" t="inlineStr">
        <is>
          <t>CASE_P2_REN_C07</t>
        </is>
      </c>
      <c r="R28" t="inlineStr">
        <is>
          <t>Adverse Effects of Loop Diuretics</t>
        </is>
      </c>
    </row>
    <row r="29" ht="13.2" customHeight="1" s="49">
      <c r="A29" s="45" t="inlineStr">
        <is>
          <t>Clinic</t>
        </is>
      </c>
      <c r="B29" s="45" t="inlineStr">
        <is>
          <t>Chronic Kidney Disease (CKD)</t>
        </is>
      </c>
      <c r="C29" s="45" t="inlineStr">
        <is>
          <t>CKD Staging using Cockcroft-Gault Equation</t>
        </is>
      </c>
      <c r="D29" s="45" t="inlineStr">
        <is>
          <t>[สถานการณ์ที่ 9] ผู้ป่วยชายไทย อายุ 58 ปี น้ำหนัก 58 กิโลกรัม มาพบแพทย์ตามนัดที่คลินิกผู้ป่วยโรคไต ผลการตรวจทางห้องปฏิบัติการวันนี้ได้ผลดังนี้ Na 142 (135-145 mEq/L), Cl 107 (98-110 mEq/L), K 7.5 (3.5-5 mEq/L), HCO3 18 (24-32 mEq/L), Ca 8.2 (8.8-10.5 mg/dL), P 7.1 (2.5-4.9 mg/dL), Alb 2.1 (3.5-5.5 g/dL), BUN 32 (7-50 mg/dL), Cr 2.5 (0.8-1.2 mg/dL)
คำถาม: ผู้ป่วยรายนี้มีภาวะโรคไตเรื้อรังอยู่ในระยะ (Stage) ใด</t>
        </is>
      </c>
      <c r="E29" s="45" t="inlineStr">
        <is>
          <t>Stage I</t>
        </is>
      </c>
      <c r="F29" s="45" t="inlineStr">
        <is>
          <t>Stage II</t>
        </is>
      </c>
      <c r="G29" s="45" t="inlineStr">
        <is>
          <t>Stage III</t>
        </is>
      </c>
      <c r="H29" s="45" t="inlineStr">
        <is>
          <t>Stage IV</t>
        </is>
      </c>
      <c r="I29" s="45" t="inlineStr">
        <is>
          <t>Stage V</t>
        </is>
      </c>
      <c r="J29" s="57" t="inlineStr">
        <is>
          <t>ง</t>
        </is>
      </c>
      <c r="K29" s="45" t="inlineStr">
        <is>
          <t xml:space="preserve">✅ คำตอบที่ถูกต้อง: ข้อ ง. Stage IV
🎯 ทำไมข้อนี้ถึงถูก: 
🔍 ข้ออื่นผิดเพราะอะไร:
</t>
        </is>
      </c>
      <c r="L29" s="57" t="inlineStr">
        <is>
          <t>ข้อสอบเก่า</t>
        </is>
      </c>
      <c r="M29" s="45" t="inlineStr">
        <is>
          <t>[SOURCE: Pharma Plus เล่มม่วง 2 - ข้อสอบย้อนหลังปี 2557 วันแรก ข้อ 63]</t>
        </is>
      </c>
    </row>
    <row r="30" ht="13.2" customHeight="1" s="49">
      <c r="A30" s="45" t="inlineStr">
        <is>
          <t>Clinic</t>
        </is>
      </c>
      <c r="B30" s="45" t="inlineStr">
        <is>
          <t>Chronic Kidney Disease (CKD)</t>
        </is>
      </c>
      <c r="C30" s="45" t="inlineStr">
        <is>
          <t>Management of Hyperkalemia with SPS</t>
        </is>
      </c>
      <c r="D30" s="45" t="inlineStr">
        <is>
          <t>[สถานการณ์ที่ 9] ผู้ป่วยชายไทย อายุ 58 ปี น้ำหนัก 58 กิโลกรัม มาพบแพทย์ตามนัดที่คลินิกผู้ป่วยโรคไต ผลการตรวจทางห้องปฏิบัติการวันนี้ได้ผลดังนี้ Na 142 (135-145 mEq/L), Cl 107 (98-110 mEq/L), K 7.5 (3.5-5 mEq/L), HCO3 18 (24-32 mEq/L), Ca 8.2 (8.8-10.5 mg/dL), P 7.1 (2.5-4.9 mg/dL), Alb 2.1 (3.5-5.5 g/dL), BUN 32 (7-50 mg/dL), Cr 2.5 (0.8-1.2 mg/dL)
คำถาม: ผู้ป่วยมีระดับ potassium ในเลือดสูง แพทย์จึงพิจารณาจ่าย sodium polystyrene sulfonate โดยสามารถผสมยาดังกล่าวในสารใดได้ เพื่อลดภาวะท้องผูก</t>
        </is>
      </c>
      <c r="E30" s="45" t="inlineStr">
        <is>
          <t>Mucillin</t>
        </is>
      </c>
      <c r="F30" s="45" t="inlineStr">
        <is>
          <t>Psyllium seed</t>
        </is>
      </c>
      <c r="G30" s="45" t="inlineStr">
        <is>
          <t>Lactulose</t>
        </is>
      </c>
      <c r="H30" s="45" t="inlineStr">
        <is>
          <t>Sorbitol</t>
        </is>
      </c>
      <c r="I30" s="45" t="inlineStr">
        <is>
          <t>Magnesium hydroxide</t>
        </is>
      </c>
      <c r="J30" s="57" t="inlineStr">
        <is>
          <t>ง</t>
        </is>
      </c>
      <c r="K30" s="45" t="inlineStr">
        <is>
          <t xml:space="preserve">✅ คำตอบที่ถูกต้อง: ข้อ ง. Sorbitol
🎯 ทำไมข้อนี้ถึงถูก: 
🔍 ข้ออื่นผิดเพราะอะไร:
</t>
        </is>
      </c>
      <c r="L30" s="57" t="inlineStr">
        <is>
          <t>ข้อสอบเก่า</t>
        </is>
      </c>
      <c r="M30" s="45" t="inlineStr">
        <is>
          <t>[SOURCE: Pharma Plus เล่มม่วง 2 - ข้อสอบย้อนหลังปี 2557 วันแรก ข้อ 64]</t>
        </is>
      </c>
    </row>
    <row r="31" ht="13.2" customHeight="1" s="49">
      <c r="A31" s="45" t="inlineStr">
        <is>
          <t>Clinic</t>
        </is>
      </c>
      <c r="B31" s="45" t="inlineStr">
        <is>
          <t>Chronic Kidney Disease (CKD)</t>
        </is>
      </c>
      <c r="C31" s="45" t="inlineStr">
        <is>
          <t>Anemia of Chronic Kidney Disease</t>
        </is>
      </c>
      <c r="D31" s="45" t="inlineStr">
        <is>
          <t>[สถานการณ์ที่ 9] ผู้ป่วยชายไทย อายุ 58 ปี น้ำหนัก 58 กิโลกรัม มาพบแพทย์ตามนัดที่คลินิกผู้ป่วยโรคไต ผลการตรวจทางห้องปฏิบัติการวันนี้ได้ผลดังนี้ Na 142 (135-145 mEq/L), Cl 107 (98-110 mEq/L), K 7.5 (3.5-5 mEq/L), HCO3 18 (24-32 mEq/L), Ca 8.2 (8.8-10.5 mg/dL), P 7.1 (2.5-4.9 mg/dL), Alb 2.1 (3.5-5.5 g/dL), BUN 32 (7-50 mg/dL), Cr 2.5 (0.8-1.2 mg/dL)
คำถาม: ผู้ป่วยโรคไตเรื้อรังที่มีภาวะเลือดจาง (anemia) จะพบลักษณะของเม็ดเลือดแดงเป็นอย่างไร</t>
        </is>
      </c>
      <c r="E31" s="45" t="inlineStr">
        <is>
          <t>Hypochromic microcytic red cell</t>
        </is>
      </c>
      <c r="F31" s="45" t="inlineStr">
        <is>
          <t>Hypochromic normocytic red cell</t>
        </is>
      </c>
      <c r="G31" s="45" t="inlineStr">
        <is>
          <t>Hypochromic macrocytic red cell</t>
        </is>
      </c>
      <c r="H31" s="45" t="inlineStr">
        <is>
          <t>Hypochromic normocytic red cell</t>
        </is>
      </c>
      <c r="I31" s="45" t="inlineStr">
        <is>
          <t>Normochromic normocytic red cell</t>
        </is>
      </c>
      <c r="J31" s="57" t="inlineStr">
        <is>
          <t>จ</t>
        </is>
      </c>
      <c r="K31" s="45" t="inlineStr">
        <is>
          <t xml:space="preserve">✅ คำตอบที่ถูกต้อง: ข้อ จ. Normochromic normocytic red cell
🎯 ทำไมข้อนี้ถึงถูก: 
🔍 ข้ออื่นผิดเพราะอะไร:
</t>
        </is>
      </c>
      <c r="L31" s="57" t="inlineStr">
        <is>
          <t>ข้อสอบเก่า</t>
        </is>
      </c>
      <c r="M31" s="45" t="inlineStr">
        <is>
          <t>[SOURCE: Pharma Plus เล่มม่วง 2 - ข้อสอบย้อนหลังปี 2557 วันแรก ข้อ 65]</t>
        </is>
      </c>
    </row>
    <row r="32" ht="13.2" customHeight="1" s="49">
      <c r="A32" s="45" t="inlineStr">
        <is>
          <t>Clinic</t>
        </is>
      </c>
      <c r="B32" s="45" t="inlineStr">
        <is>
          <t>Anemia &amp; Iron Supplementation</t>
        </is>
      </c>
      <c r="C32" s="45" t="inlineStr">
        <is>
          <t>Patient Counseling on Oral Iron Therapy</t>
        </is>
      </c>
      <c r="D32" s="45" t="inlineStr">
        <is>
          <t>[สถานการณ์ที่ 9] ผู้ป่วยชายไทย อายุ 58 ปี น้ำหนัก 58 กิโลกรัม มาพบแพทย์ตามนัดที่คลินิกผู้ป่วยโรคไต ผลการตรวจทางห้องปฏิบัติการวันนี้ได้ผลดังนี้ Na 142 (135-145 mEq/L), Cl 107 (98-110 mEq/L), K 7.5 (3.5-5 mEq/L), HCO3 18 (24-32 mEq/L), Ca 8.2 (8.8-10.5 mg/dL), P 7.1 (2.5-4.9 mg/dL), Alb 2.1 (3.5-5.5 g/dL), BUN 32 (7-50 mg/dL), Cr 2.5 (0.8-1.2 mg/dL)
คำถาม: ข้อใดไม่จำเป็นต้องแนะนำผู้ป่วย เมื่อผู้ป่วยรับประทาน ferrous sulfate (FeSO4)</t>
        </is>
      </c>
      <c r="E32" s="45" t="inlineStr">
        <is>
          <t>ยานี้อาจทำให้เกิดอุจจาระเปลี่ยนเป็นสีดำได้</t>
        </is>
      </c>
      <c r="F32" s="45" t="inlineStr">
        <is>
          <t>ยานี้อาจทำให้ท้องผูกได้มากขึ้น</t>
        </is>
      </c>
      <c r="G32" s="45" t="inlineStr">
        <is>
          <t>ควรหลีกเลี่ยงการรับประทานร่วมกับนม</t>
        </is>
      </c>
      <c r="H32" s="45" t="inlineStr">
        <is>
          <t>การรับประทานยาหลังอาหารสามารถเพิ่มการดูดซึม</t>
        </is>
      </c>
      <c r="I32" s="45" t="inlineStr">
        <is>
          <t>การรับประทานยาก่อนอาหาร อาจทำให้มีอาการคลื่นไส้ อาเจียนได้</t>
        </is>
      </c>
      <c r="J32" s="57" t="inlineStr">
        <is>
          <t>ง</t>
        </is>
      </c>
      <c r="K32" s="45" t="inlineStr">
        <is>
          <t xml:space="preserve">✅ คำตอบที่ถูกต้อง: ข้อ ง. การรับประทานยาหลังอาหารสามารถเพิ่มการดูดซึม
🎯 ทำไมข้อนี้ถึงถูก: 
🔍 ข้ออื่นผิดเพราะอะไร:
</t>
        </is>
      </c>
      <c r="L32" s="57" t="inlineStr">
        <is>
          <t>ข้อสอบเก่า</t>
        </is>
      </c>
      <c r="M32" s="45" t="inlineStr">
        <is>
          <t>[SOURCE: Pharma Plus เล่มม่วง 2 - ข้อสอบย้อนหลังปี 2557 วันแรก ข้อ 66]</t>
        </is>
      </c>
    </row>
    <row r="33" ht="13.2" customHeight="1" s="49">
      <c r="A33" s="45" t="inlineStr">
        <is>
          <t>Clinic</t>
        </is>
      </c>
      <c r="B33" s="45" t="inlineStr">
        <is>
          <t>Chronic Kidney Disease - Mineral and Bone Disorder (CKD-MBD)</t>
        </is>
      </c>
      <c r="C33" s="45" t="inlineStr">
        <is>
          <t>Phosphate Binders Safety and Aluminum Toxicity</t>
        </is>
      </c>
      <c r="D33" s="45" t="inlineStr">
        <is>
          <t>[สถานการณ์ที่ 9] ผู้ป่วยชายไทย อายุ 58 ปี น้ำหนัก 58 กิโลกรัม มาพบแพทย์ตามนัดที่คลินิกผู้ป่วยโรคไต ผลการตรวจทางห้องปฏิบัติการวันนี้ได้ผลดังนี้ Na 142 (135-145 mEq/L), Cl 107 (98-110 mEq/L), K 7.5 (3.5-5 mEq/L), HCO3 18 (24-32 mEq/L), Ca 8.2 (8.8-10.5 mg/dL), P 7.1 (2.5-4.9 mg/dL), Alb 2.1 (3.5-5.5 g/dL), BUN 32 (7-50 mg/dL), Cr 2.5 (0.8-1.2 mg/dL)
คำถาม: ข้อใดเหตุผลสำคัญที่สุดที่เภสัชกรจะปรึกษาแพทย์ เพื่อพิจารณาเปลี่ยน aluminium hydroxide (Al(OH)3) เป็น calcium carbonate (CaCO3)</t>
        </is>
      </c>
      <c r="E33" s="45" t="inlineStr">
        <is>
          <t>ผู้ป่วยมีระดับแคลเซียมในเลือดต่ำ</t>
        </is>
      </c>
      <c r="F33" s="45" t="inlineStr">
        <is>
          <t>CaCO3 มี PO4 binding capacity สูงกว่า Al(OH)3</t>
        </is>
      </c>
      <c r="G33" s="45" t="inlineStr">
        <is>
          <t>CaCO3 มีราคาถูกกว่า Al(OH)3</t>
        </is>
      </c>
      <c r="H33" s="45" t="inlineStr">
        <is>
          <t>ป้องกันภาวะ anemia และ osteomalacia จาก Al(OH)3</t>
        </is>
      </c>
      <c r="I33" s="45" t="inlineStr">
        <is>
          <t>ป้องกันภาวะ soft tissue calcification จาก Al(OH)3</t>
        </is>
      </c>
      <c r="J33" s="57" t="inlineStr">
        <is>
          <t>ง</t>
        </is>
      </c>
      <c r="K33" s="45" t="inlineStr">
        <is>
          <t xml:space="preserve">✅ คำตอบที่ถูกต้อง: ข้อ ง. ป้องกันภาวะ anemia และ osteomalacia จาก Al(OH)3
🎯 ทำไมข้อนี้ถึงถูก: 
🔍 ข้ออื่นผิดเพราะอะไร:
</t>
        </is>
      </c>
      <c r="L33" s="57" t="inlineStr">
        <is>
          <t>ข้อสอบเก่า</t>
        </is>
      </c>
      <c r="M33" s="45" t="inlineStr">
        <is>
          <t>[SOURCE: Pharma Plus เล่มม่วง 2 - ข้อสอบย้อนหลังปี 2557 วันแรก ข้อ 67]</t>
        </is>
      </c>
    </row>
    <row r="34" ht="13.2" customHeight="1" s="49">
      <c r="A34" s="45" t="inlineStr">
        <is>
          <t>Clinic</t>
        </is>
      </c>
      <c r="B34" s="45" t="inlineStr">
        <is>
          <t>Chronic Kidney Disease - Mineral and Bone Disorder (CKD-MBD)</t>
        </is>
      </c>
      <c r="C34" s="45" t="inlineStr">
        <is>
          <t>Administration Technique of Phosphate Binders</t>
        </is>
      </c>
      <c r="D34" s="45" t="inlineStr">
        <is>
          <t>[สถานการณ์ที่ 9] ผู้ป่วยชายไทย อายุ 58 ปี น้ำหนัก 58 กิโลกรัม มาพบแพทย์ตามนัดที่คลินิกผู้ป่วยโรคไต ผลการตรวจทางห้องปฏิบัติการวันนี้ได้ผลดังนี้ Na 142 (135-145 mEq/L), Cl 107 (98-110 mEq/L), K 7.5 (3.5-5 mEq/L), HCO3 18 (24-32 mEq/L), Ca 8.2 (8.8-10.5 mg/dL), P 7.1 (2.5-4.9 mg/dL), Alb 2.1 (3.5-5.5 g/dL), BUN 32 (7-50 mg/dL), Cr 2.5 (0.8-1.2 mg/dL)
คำถาม: ข้อใดเป็นคำแนะนำที่เหมาะสมสำหรับการรับประทาน Calcium carbonate ในผู้ป่วยรายนี้</t>
        </is>
      </c>
      <c r="E34" s="45" t="inlineStr">
        <is>
          <t>รับประทานก่อนอาหาร เพื่อเพิ่มการดูดซึมแคลเซียม</t>
        </is>
      </c>
      <c r="F34" s="45" t="inlineStr">
        <is>
          <t>รับประทานพร้อมอาหารคำแรก เพื่อเพิ่มการจับระหว่างแคลเซียมและฟอสเฟต</t>
        </is>
      </c>
      <c r="G34" s="45" t="inlineStr">
        <is>
          <t>รับประทานหลังอาหาร เพื่อป้องกันภาวะท้องผูก</t>
        </is>
      </c>
      <c r="H34" s="45" t="inlineStr">
        <is>
          <t>รับประทานแคลเซียมพร้อมกับ FeSO4</t>
        </is>
      </c>
      <c r="I34" s="45" t="inlineStr">
        <is>
          <t>หลีกเลี่ยงการรับประทานแคลเซียม ร่วมกับยา doxycycline</t>
        </is>
      </c>
      <c r="J34" s="57" t="inlineStr">
        <is>
          <t>ข</t>
        </is>
      </c>
      <c r="K34" s="45" t="inlineStr">
        <is>
          <t xml:space="preserve">✅ คำตอบที่ถูกต้อง: ข้อ ข. รับประทานพร้อมอาหารคำแรก เพื่อเพิ่มการจับระหว่างแคลเซียมและฟอสเฟต
🎯 ทำไมข้อนี้ถึงถูก: 
🔍 ข้ออื่นผิดเพราะอะไร:
</t>
        </is>
      </c>
      <c r="L34" s="57" t="inlineStr">
        <is>
          <t>ข้อสอบเก่า</t>
        </is>
      </c>
      <c r="M34" s="45" t="inlineStr">
        <is>
          <t>[SOURCE: Pharma Plus เล่มม่วง 2 - ข้อสอบย้อนหลังปี 2557 วันแรก ข้อ 68]</t>
        </is>
      </c>
    </row>
    <row r="35" ht="24" customHeight="1" s="49">
      <c r="A35" s="62" t="n">
        <v>27</v>
      </c>
      <c r="B35" s="62" t="inlineStr">
        <is>
          <t>ข้อสอบเก่า</t>
        </is>
      </c>
      <c r="C35" s="62" t="inlineStr">
        <is>
          <t>2558</t>
        </is>
      </c>
      <c r="D35" s="62" t="inlineStr">
        <is>
          <t>Clinic</t>
        </is>
      </c>
      <c r="E35" s="78" t="inlineStr">
        <is>
          <t>Chronic Kidney Disease</t>
        </is>
      </c>
      <c r="F35" s="78" t="inlineStr">
        <is>
          <t>Cockcroft-Gault creatinine clearance estimation</t>
        </is>
      </c>
      <c r="G35" s="78"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ผู้ป่วย มี ClCr เท่าไร</t>
        </is>
      </c>
      <c r="H35" s="78" t="inlineStr">
        <is>
          <t>5</t>
        </is>
      </c>
      <c r="I35" s="78" t="inlineStr">
        <is>
          <t>8.5</t>
        </is>
      </c>
      <c r="J35" s="78" t="inlineStr">
        <is>
          <t>10</t>
        </is>
      </c>
      <c r="K35" s="78" t="inlineStr">
        <is>
          <t>15</t>
        </is>
      </c>
      <c r="L35" s="78" t="inlineStr">
        <is>
          <t>20</t>
        </is>
      </c>
      <c r="M35" s="62" t="inlineStr">
        <is>
          <t>ข</t>
        </is>
      </c>
      <c r="N35" s="78" t="inlineStr">
        <is>
          <t xml:space="preserve">✅ คำตอบที่ถูกต้อง: ข้อ ข. 8.5
🎯 ทำไมข้อนี้ถึงถูก:
🔍 ข้ออื่นผิดเพราะอะไร:
</t>
        </is>
      </c>
      <c r="O35" s="78" t="inlineStr">
        <is>
          <t>[SOURCE: Pharma Plus เล่มม่วง 2 - ข้อสอบย้อนหลังปี 2558 วันที่ 1 ข้อ 46]</t>
        </is>
      </c>
    </row>
    <row r="36" ht="24" customHeight="1" s="49">
      <c r="A36" s="62" t="n">
        <v>28</v>
      </c>
      <c r="B36" s="62" t="inlineStr">
        <is>
          <t>ข้อสอบเก่า</t>
        </is>
      </c>
      <c r="C36" s="62" t="inlineStr">
        <is>
          <t>2558</t>
        </is>
      </c>
      <c r="D36" s="62" t="inlineStr">
        <is>
          <t>Clinic</t>
        </is>
      </c>
      <c r="E36" s="78" t="inlineStr">
        <is>
          <t>Chronic Kidney Disease</t>
        </is>
      </c>
      <c r="F36" s="78" t="inlineStr">
        <is>
          <t>KDIGO CKD staging criteria</t>
        </is>
      </c>
      <c r="G36" s="78"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จัดอยู่ใน CKD stageใด</t>
        </is>
      </c>
      <c r="H36" s="78" t="inlineStr">
        <is>
          <t>I</t>
        </is>
      </c>
      <c r="I36" s="78" t="inlineStr">
        <is>
          <t>II</t>
        </is>
      </c>
      <c r="J36" s="78" t="inlineStr">
        <is>
          <t>III</t>
        </is>
      </c>
      <c r="K36" s="78" t="inlineStr">
        <is>
          <t>IV</t>
        </is>
      </c>
      <c r="L36" s="78" t="inlineStr">
        <is>
          <t>V</t>
        </is>
      </c>
      <c r="M36" s="62" t="inlineStr">
        <is>
          <t>จ</t>
        </is>
      </c>
      <c r="N36" s="78" t="inlineStr">
        <is>
          <t xml:space="preserve">✅ คำตอบที่ถูกต้อง: ข้อ จ. V
🎯 ทำไมข้อนี้ถึงถูก:
🔍 ข้ออื่นผิดเพราะอะไร:
</t>
        </is>
      </c>
      <c r="O36" s="78" t="inlineStr">
        <is>
          <t>[SOURCE: Pharma Plus เล่มม่วง 2 - ข้อสอบย้อนหลังปี 2558 วันที่ 1 ข้อ 47]</t>
        </is>
      </c>
    </row>
    <row r="37" ht="24" customHeight="1" s="49">
      <c r="A37" s="62" t="n">
        <v>29</v>
      </c>
      <c r="B37" s="62" t="inlineStr">
        <is>
          <t>ข้อสอบเก่า</t>
        </is>
      </c>
      <c r="C37" s="62" t="inlineStr">
        <is>
          <t>2558</t>
        </is>
      </c>
      <c r="D37" s="62" t="inlineStr">
        <is>
          <t>Clinic</t>
        </is>
      </c>
      <c r="E37" s="78" t="inlineStr">
        <is>
          <t>CKD-MBD (Mineral &amp; Bone Disorder)</t>
        </is>
      </c>
      <c r="F37" s="78" t="inlineStr">
        <is>
          <t>Phosphate binder selection (Calcium carbonate)</t>
        </is>
      </c>
      <c r="G37" s="78"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ยาใดใช้รักษา hyperphosphatemia</t>
        </is>
      </c>
      <c r="H37" s="78" t="inlineStr">
        <is>
          <t>CaCO3</t>
        </is>
      </c>
      <c r="I37" s="78" t="inlineStr">
        <is>
          <t>KCl</t>
        </is>
      </c>
      <c r="J37" s="78" t="inlineStr">
        <is>
          <t>Mg(OH)2</t>
        </is>
      </c>
      <c r="K37" s="78" t="inlineStr">
        <is>
          <t>NaHCO3</t>
        </is>
      </c>
      <c r="L37" s="78" t="inlineStr">
        <is>
          <t>Albumin</t>
        </is>
      </c>
      <c r="M37" s="62" t="inlineStr">
        <is>
          <t>ก</t>
        </is>
      </c>
      <c r="N37" s="78" t="inlineStr">
        <is>
          <t xml:space="preserve">✅ คำตอบที่ถูกต้อง: ข้อ ก. CaCO3
🎯 ทำไมข้อนี้ถึงถูก:
🔍 ข้ออื่นผิดเพราะอะไร:
</t>
        </is>
      </c>
      <c r="O37" s="78" t="inlineStr">
        <is>
          <t>[SOURCE: Pharma Plus เล่มม่วง 2 - ข้อสอบย้อนหลังปี 2558 วันที่ 1 ข้อ 48]</t>
        </is>
      </c>
    </row>
    <row r="38" ht="24" customHeight="1" s="49">
      <c r="A38" s="62" t="n">
        <v>30</v>
      </c>
      <c r="B38" s="62" t="inlineStr">
        <is>
          <t>ข้อสอบเก่า</t>
        </is>
      </c>
      <c r="C38" s="62" t="inlineStr">
        <is>
          <t>2558</t>
        </is>
      </c>
      <c r="D38" s="62" t="inlineStr">
        <is>
          <t>Clinic</t>
        </is>
      </c>
      <c r="E38" s="78" t="inlineStr">
        <is>
          <t>Anemia of CKD</t>
        </is>
      </c>
      <c r="F38" s="78" t="inlineStr">
        <is>
          <t>Erythropoietin adverse effects and blood pressure monitoring</t>
        </is>
      </c>
      <c r="G38" s="78"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ผู้ป่วยได้ EPO ต้องติดตามอะไร</t>
        </is>
      </c>
      <c r="H38" s="78" t="inlineStr">
        <is>
          <t>Blood Pressure</t>
        </is>
      </c>
      <c r="I38" s="78" t="inlineStr">
        <is>
          <t>Heart Rate</t>
        </is>
      </c>
      <c r="J38" s="78" t="inlineStr">
        <is>
          <t>Sodium</t>
        </is>
      </c>
      <c r="K38" s="78" t="inlineStr">
        <is>
          <t>Calcium</t>
        </is>
      </c>
      <c r="L38" s="78" t="inlineStr">
        <is>
          <t>Body temperature</t>
        </is>
      </c>
      <c r="M38" s="62" t="inlineStr">
        <is>
          <t>ก</t>
        </is>
      </c>
      <c r="N38" s="78" t="inlineStr">
        <is>
          <t xml:space="preserve">✅ คำตอบที่ถูกต้อง: ข้อ ก. Blood Pressure
🎯 ทำไมข้อนี้ถึงถูก:
🔍 ข้ออื่นผิดเพราะอะไร:
</t>
        </is>
      </c>
      <c r="O38" s="78" t="inlineStr">
        <is>
          <t>[SOURCE: Pharma Plus เล่มม่วง 2 - ข้อสอบย้อนหลังปี 2558 วันที่ 1 ข้อ 49]</t>
        </is>
      </c>
    </row>
    <row r="39" ht="24" customHeight="1" s="49">
      <c r="A39" s="62" t="n">
        <v>31</v>
      </c>
      <c r="B39" s="62" t="inlineStr">
        <is>
          <t>ข้อสอบเก่า</t>
        </is>
      </c>
      <c r="C39" s="62" t="inlineStr">
        <is>
          <t>2558</t>
        </is>
      </c>
      <c r="D39" s="62" t="inlineStr">
        <is>
          <t>Clinic</t>
        </is>
      </c>
      <c r="E39" s="78" t="inlineStr">
        <is>
          <t>Fluid &amp; Electrolyte Disorders</t>
        </is>
      </c>
      <c r="F39" s="78" t="inlineStr">
        <is>
          <t>Hyperkalemia management and cation-exchange resins</t>
        </is>
      </c>
      <c r="G39" s="78"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ยารักษาภาวะ hyperkalemia</t>
        </is>
      </c>
      <c r="H39" s="78" t="inlineStr">
        <is>
          <t>Sevelamer</t>
        </is>
      </c>
      <c r="I39" s="78" t="inlineStr">
        <is>
          <t>Al(OH)3</t>
        </is>
      </c>
      <c r="J39" s="78" t="inlineStr">
        <is>
          <t>CaCO3</t>
        </is>
      </c>
      <c r="K39" s="78" t="inlineStr">
        <is>
          <t>Sodium bicarbonate</t>
        </is>
      </c>
      <c r="L39" s="78" t="inlineStr">
        <is>
          <t>Sodium polystyrene sulfonate</t>
        </is>
      </c>
      <c r="M39" s="62" t="inlineStr">
        <is>
          <t>จ</t>
        </is>
      </c>
      <c r="N39" s="78" t="inlineStr">
        <is>
          <t xml:space="preserve">✅ คำตอบที่ถูกต้อง: ข้อ จ. Sodium polystyrene sulfonate
🎯 ทำไมข้อนี้ถึงถูก:
🔍 ข้ออื่นผิดเพราะอะไร:
</t>
        </is>
      </c>
      <c r="O39" s="78" t="inlineStr">
        <is>
          <t>[SOURCE: Pharma Plus เล่มม่วง 2 - ข้อสอบย้อนหลังปี 2558 วันที่ 1 ข้อ 50]</t>
        </is>
      </c>
    </row>
    <row r="40" ht="24" customHeight="1" s="49">
      <c r="A40" s="62" t="n">
        <v>32</v>
      </c>
      <c r="B40" s="62" t="inlineStr">
        <is>
          <t>ข้อสอบเก่า</t>
        </is>
      </c>
      <c r="C40" s="62" t="inlineStr">
        <is>
          <t>2558</t>
        </is>
      </c>
      <c r="D40" s="62" t="inlineStr">
        <is>
          <t>Clinic</t>
        </is>
      </c>
      <c r="E40" s="78" t="inlineStr">
        <is>
          <t>Chronic Kidney Disease - Mineral and Bone Disorder (CKD-MBD)</t>
        </is>
      </c>
      <c r="F40" s="78" t="inlineStr">
        <is>
          <t>Secondary hyperparathyroidism and active vitamin D therapy</t>
        </is>
      </c>
      <c r="G40" s="78" t="inlineStr">
        <is>
          <t>[กรณีศึกษา 6 (ต่อเนื่องจากข้อ 47-50)]
ผู้ป่วยหญิงเป็น CKD Scr 5.0, K 6.5, PO4 5.5, Hct 33, Hb 9 เป็น CKD มา 2 ปี มาพบแพทย์ด้วยเบื่ออาหาร อ่อนเพลีย คลื่นไส้อาเจียน 5 วันที่แล้ว
คำถาม: หากผู้ป่วยต้องรักษาภาวะ secondary hyperthyroid (hyperparathyroidism) ต้องได้ยาใด</t>
        </is>
      </c>
      <c r="H40" s="78" t="inlineStr">
        <is>
          <t>Vitamin A</t>
        </is>
      </c>
      <c r="I40" s="78" t="inlineStr">
        <is>
          <t>Vitamin D</t>
        </is>
      </c>
      <c r="J40" s="78" t="inlineStr">
        <is>
          <t>Vitamin E</t>
        </is>
      </c>
      <c r="K40" s="78" t="inlineStr">
        <is>
          <t>Vitamin K</t>
        </is>
      </c>
      <c r="L40" s="78" t="inlineStr">
        <is>
          <t>Vitamin B</t>
        </is>
      </c>
      <c r="M40" s="62" t="inlineStr">
        <is>
          <t>ข</t>
        </is>
      </c>
      <c r="N40" s="78" t="inlineStr">
        <is>
          <t xml:space="preserve">✅ คำตอบที่ถูกต้อง: ข้อ ข. Vitamin D
🎯 ทำไมข้อนี้ถึงถูก:
🔍 ข้ออื่นผิดเพราะอะไร:
</t>
        </is>
      </c>
      <c r="O40" s="78" t="inlineStr">
        <is>
          <t>[SOURCE: Pharma Plus เล่มม่วง 2 - ข้อสอบย้อนหลังปี 2558 วันที่ 1 ข้อ 51]</t>
        </is>
      </c>
    </row>
    <row r="41" ht="28" customHeight="1" s="49">
      <c r="A41" s="62" t="n">
        <v>33</v>
      </c>
      <c r="B41" s="78"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จากอาการดังกล่าวผู้ป่วยเกิดภาวะใด</t>
        </is>
      </c>
      <c r="C41" s="78" t="inlineStr"/>
      <c r="D41" s="78" t="inlineStr">
        <is>
          <t>CKD</t>
        </is>
      </c>
      <c r="E41" s="78" t="inlineStr">
        <is>
          <t>Chronic necrosis</t>
        </is>
      </c>
      <c r="F41" s="78" t="inlineStr">
        <is>
          <t>Intrinsic acute kidney injury</t>
        </is>
      </c>
      <c r="G41" s="78" t="inlineStr">
        <is>
          <t>Prerenal acute kidney injury</t>
        </is>
      </c>
      <c r="H41" s="78" t="inlineStr">
        <is>
          <t>Postrenal acute kidney injury</t>
        </is>
      </c>
      <c r="I41" s="62" t="inlineStr">
        <is>
          <t>4</t>
        </is>
      </c>
      <c r="J41" s="78" t="inlineStr">
        <is>
          <t>✅ คำตอบที่ถูกต้อง: ข้อ ง. Prerenal acute kidney injury
🎯 ทำไมข้อนี้ถึงถูก:
ผู้ป่วยมีอาการอาเจียน ปัสสาวะลดลง ความดันโลหิตลดลง แสดงถึงภาวะ volume depletion (hypovolemia) ร่วมกับการใช้ยาขับปัสสาวะ HCTZ และยาลดความดันกลุ่ม ACEI/ARB (enalapril และ losartan) ที่ยับยั้ง efferent arteriolar vasoconstriction ส่งผลให้ intraglomerular pressure ลดลงอย่างมาก เกิดภาวะ prerenal acute kidney injury (prerenal AKI)
🔍 ข้ออื่นผิดเพราะอะไร:
• • ข้อ ก.: CKD (chronic kidney disease) ต้องมีหลักฐานความผิดปกติของโครงสร้างหรือการทำงานของไตต่อเนื่องนานกว่า 3 เดือน แต่ในเคสนี้เกิดขึ้นเฉียบพลันหลังอาเจียน
• ข้อ ข.: Chronic necrosis ไม่ใช่การจำแนกประเภทมาตรฐานของ acute renal failure
• ข้อ ค.: Intrinsic AKI เกิดจากความเสียหายของเนื้อไตโดยตรง (เช่น acute tubular necrosis, interstitial nephritis, glomerulonephritis) ซึ่งมักไม่ตอบสนองต่อการให้สารน้ำเพียงอย่างเดียว
• ข้อ จ.: Postrenal AKI เกิดจากการอุดกั้นของทางเดินปัสสาวะ (urinary tract obstruction เช่น นิ่ว หรือต่อมลูกหมากโต) ซึ่งไม่มีประวัติในรายนี้</t>
        </is>
      </c>
      <c r="K41" s="78" t="inlineStr">
        <is>
          <t>Acute Kidney Injury</t>
        </is>
      </c>
      <c r="L41" s="78" t="inlineStr">
        <is>
          <t>Prerenal acute kidney injury pathophysiology</t>
        </is>
      </c>
      <c r="M41" s="62" t="inlineStr">
        <is>
          <t>ปานกลาง</t>
        </is>
      </c>
      <c r="N41" s="62" t="inlineStr">
        <is>
          <t>ข้อสอบเก่า</t>
        </is>
      </c>
      <c r="O41" s="78" t="inlineStr">
        <is>
          <t>[SOURCE: Pharma Plus เล่มม่วง 2 - ข้อสอบย้อนหลัง PLE-CC1 ปี 2565 ข้อ 20]</t>
        </is>
      </c>
      <c r="P41" s="62" t="n">
        <v>2565</v>
      </c>
    </row>
    <row r="42" ht="28" customHeight="1" s="49">
      <c r="A42" s="62" t="n">
        <v>34</v>
      </c>
      <c r="B42" s="78"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ข้อใดคือแนวทางการปรับยาในผู้ป่วยรายนี้</t>
        </is>
      </c>
      <c r="C42" s="78" t="inlineStr"/>
      <c r="D42" s="78" t="inlineStr">
        <is>
          <t>หยุดยา HCTZ</t>
        </is>
      </c>
      <c r="E42" s="78" t="inlineStr">
        <is>
          <t>หยุดยา losartan</t>
        </is>
      </c>
      <c r="F42" s="78" t="inlineStr">
        <is>
          <t>หยุดยา enalapril</t>
        </is>
      </c>
      <c r="G42" s="78" t="inlineStr">
        <is>
          <t>หยุดยา losartan และ enalapril</t>
        </is>
      </c>
      <c r="H42" s="78" t="inlineStr">
        <is>
          <t>หยุดยา HCTZ, losartan และ enalapril</t>
        </is>
      </c>
      <c r="I42" s="62" t="inlineStr">
        <is>
          <t>5</t>
        </is>
      </c>
      <c r="J42" s="78" t="inlineStr">
        <is>
          <t>✅ คำตอบที่ถูกต้อง: ข้อ จ. หยุดยา HCTZ, losartan และ enalapril
🎯 ทำไมข้อนี้ถึงถูก:
ในภาวะ volume depletion ร่วมกับ prerenal AKI ต้องหยุดยาทุกตัวที่ซ้ำเติมภาวะขาดน้ำและการไหลเวียนเลือดที่ไต ได้แก่ ยาขับปัสสาวะ HCTZ ที่ทำให้ dehydration รุนแรงขึ้น และหยุดทั้ง enalapril (ACEI) และ losartan (ARB) ซึ่งนอกจากจะลด glomerular filtration pressure แล้ว ยังเป็นการสั่งใช้ยาซ้ำซ้อนที่ไม่เหมาะสม (dual RAAS blockade) อีกด้วย
🔍 ข้ออื่นผิดเพราะอะไร:
• • ข้อ ก.: หยุดเฉพาะ HCTZ ไม่เพียงพอ เพราะ enalapril และ losartan ยังคงขยาย efferent arteriole ทำให้ GFR ตกต่ำต่อเนื่อง
• ข้อ ข.: หยุดเฉพาะ losartan ไม่เพียงพอ เพราะยังคงมี enalapril และ HCTZ ที่ซ้ำเติม AKI
• ข้อ ค.: หยุดเฉพาะ enalapril ไม่เพียงพอ เพราะยังมี losartan และ HCTZ
• ข้อ ง.: หยุดเฉพาะ losartan และ enalapril แต่ไม่หยุด HCTZ จะทำให้ร่างกายสูญเสียสารน้ำและเกลือแร่ต่อไป ยิ่งทำให้ไตขาดเลือด</t>
        </is>
      </c>
      <c r="K42" s="78" t="inlineStr">
        <is>
          <t>Acute Kidney Injury</t>
        </is>
      </c>
      <c r="L42" s="78" t="inlineStr">
        <is>
          <t>Drug discontinuation in hemodynamically mediated AKI</t>
        </is>
      </c>
      <c r="M42" s="62" t="inlineStr">
        <is>
          <t>ยาก</t>
        </is>
      </c>
      <c r="N42" s="62" t="inlineStr">
        <is>
          <t>ข้อสอบเก่า</t>
        </is>
      </c>
      <c r="O42" s="78" t="inlineStr">
        <is>
          <t>[SOURCE: Pharma Plus เล่มม่วง 2 - ข้อสอบย้อนหลัง PLE-CC1 ปี 2565 ข้อ 21]</t>
        </is>
      </c>
      <c r="P42" s="62" t="n">
        <v>2565</v>
      </c>
    </row>
    <row r="43" ht="28" customHeight="1" s="49">
      <c r="A43" s="62" t="n">
        <v>35</v>
      </c>
      <c r="B43" s="78"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ข้อใดไม่ต้องติดตามในการรักษา AKI</t>
        </is>
      </c>
      <c r="C43" s="78" t="inlineStr"/>
      <c r="D43" s="78" t="inlineStr">
        <is>
          <t>BUN</t>
        </is>
      </c>
      <c r="E43" s="78" t="inlineStr">
        <is>
          <t>Scr</t>
        </is>
      </c>
      <c r="F43" s="78" t="inlineStr">
        <is>
          <t>BP</t>
        </is>
      </c>
      <c r="G43" s="78" t="inlineStr">
        <is>
          <t>Specifics gravity</t>
        </is>
      </c>
      <c r="H43" s="78" t="inlineStr">
        <is>
          <t>Urine input/output</t>
        </is>
      </c>
      <c r="I43" s="62" t="inlineStr">
        <is>
          <t>4</t>
        </is>
      </c>
      <c r="J43" s="78" t="inlineStr">
        <is>
          <t>✅ คำตอบที่ถูกต้อง: ข้อ ง. Specifics gravity
🎯 ทำไมข้อนี้ถึงถูก:
Urine specific gravity เป็นเพียงการตรวจคัดกรองเบื้องต้นใน urinalysis ที่มีความแปรปรวนสูงจากระดับ hydration และสารทึบรังสี ไม่ใช่ core monitoring parameter ในการติดตามการรักษาและประเมิน renal recovery ในผู้ป่วย AKI
🔍 ข้ออื่นผิดเพราะอะไร:
• • ข้อ ก.: BUN จำเป็นต้องติดตามเพื่อประเมิน uremia และสัดส่วน BUN/Scr ratio ในการแยกระหว่าง prerenal azotemia และ intrinsic renal failure
• ข้อ ข.: Serum creatinine (Scr) เป็นเกณฑ์มาตรฐานหลักตาม KDIGO guideline ในการวินิจฉัยและประเมินการฟื้นตัวของไต
• ข้อ ค.: Blood pressure (BP) สำคัญอย่างยิ่งในการประเมิน hemodynamic status และ renal perfusion pressure
• ข้อ จ.: Urine input/output เป็นพารามิเตอร์หลักตามเกณฑ์ KDIGO ในการติดตามการทำงานของไตและประเมินภาวะ fluid overload</t>
        </is>
      </c>
      <c r="K43" s="78" t="inlineStr">
        <is>
          <t>Acute Kidney Injury</t>
        </is>
      </c>
      <c r="L43" s="78" t="inlineStr">
        <is>
          <t>Monitoring parameters in AKI</t>
        </is>
      </c>
      <c r="M43" s="62" t="inlineStr">
        <is>
          <t>ปานกลาง</t>
        </is>
      </c>
      <c r="N43" s="62" t="inlineStr">
        <is>
          <t>ข้อสอบเก่า</t>
        </is>
      </c>
      <c r="O43" s="78" t="inlineStr">
        <is>
          <t>[SOURCE: Pharma Plus เล่มม่วง 2 - ข้อสอบย้อนหลัง PLE-CC1 ปี 2565 ข้อ 22]</t>
        </is>
      </c>
      <c r="P43" s="62" t="n">
        <v>2565</v>
      </c>
    </row>
    <row r="44" ht="13.2" customHeight="1" s="49"/>
    <row r="45" ht="13.2" customHeight="1" s="49"/>
    <row r="46" ht="13.2" customHeight="1" s="49"/>
    <row r="47" ht="13.2" customHeight="1" s="49"/>
    <row r="48" ht="13.2" customHeight="1" s="49"/>
    <row r="49" ht="13.2" customHeight="1" s="49"/>
    <row r="50" ht="13.2" customHeight="1" s="49"/>
    <row r="51" ht="13.2"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sheetData>
  <mergeCells count="1">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3.2"/>
  <cols>
    <col width="10" customWidth="1" style="49" min="1" max="1"/>
    <col width="52" customWidth="1" style="49" min="2" max="2"/>
    <col width="12" customWidth="1" style="49" min="3" max="3"/>
    <col width="34" customWidth="1" style="49" min="4" max="8"/>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05" customHeight="1" s="49">
      <c r="A2" s="123" t="inlineStr">
        <is>
          <t>ข้อที่</t>
        </is>
      </c>
      <c r="B2" s="150" t="inlineStr">
        <is>
          <t>คำถาม</t>
        </is>
      </c>
      <c r="C2" s="123" t="inlineStr">
        <is>
          <t>รูปถาม</t>
        </is>
      </c>
      <c r="D2" s="150" t="inlineStr">
        <is>
          <t>ตัวเลือก 1</t>
        </is>
      </c>
      <c r="E2" s="150" t="inlineStr">
        <is>
          <t>ตัวเลือก 2</t>
        </is>
      </c>
      <c r="F2" s="150" t="inlineStr">
        <is>
          <t>ตัวเลือก 3</t>
        </is>
      </c>
      <c r="G2" s="150" t="inlineStr">
        <is>
          <t>ตัวเลือก 4</t>
        </is>
      </c>
      <c r="H2" s="150" t="inlineStr">
        <is>
          <t>ตัวเลือก 5</t>
        </is>
      </c>
      <c r="I2" s="123" t="inlineStr">
        <is>
          <t>เฉลย (ตัวเลข 1-5)</t>
        </is>
      </c>
      <c r="J2" s="150" t="inlineStr">
        <is>
          <t>คำอธิบายเฉลย</t>
        </is>
      </c>
      <c r="K2" s="123" t="inlineStr">
        <is>
          <t>รูปเฉลย</t>
        </is>
      </c>
      <c r="L2" s="164" t="inlineStr">
        <is>
          <t>หัวข้อโรคสภาฯ (Topic)</t>
        </is>
      </c>
      <c r="M2" s="123" t="inlineStr">
        <is>
          <t>Product / Clinic</t>
        </is>
      </c>
      <c r="N2" s="150" t="inlineStr">
        <is>
          <t>หมายเหตุ</t>
        </is>
      </c>
      <c r="O2" s="98" t="n"/>
      <c r="P2" s="98" t="n"/>
      <c r="Q2" s="142" t="inlineStr">
        <is>
          <t>Case ID (รหัสเคส)</t>
        </is>
      </c>
      <c r="R2" s="164" t="inlineStr">
        <is>
          <t>หัวข้อย่อย (Subtopic)</t>
        </is>
      </c>
    </row>
    <row r="3" ht="64.95" customHeight="1" s="49">
      <c r="A3" s="45" t="inlineStr">
        <is>
          <t>Clinic</t>
        </is>
      </c>
      <c r="B3" s="45" t="inlineStr">
        <is>
          <t>Severe Cutaneous Adverse Reactions &amp; Anaphylaxis</t>
        </is>
      </c>
      <c r="C3" s="45" t="inlineStr">
        <is>
          <t>Clinical Diagnosis of Anaphylaxis</t>
        </is>
      </c>
      <c r="D3" s="45" t="inlineStr">
        <is>
          <t>[สถานการณ์ที่ 11] เด็กชายอายุ 10 ปี มีโรคประจำตัว Rheumatic heart disease เข้ารับการรักษาที่ห้องฉุกเฉินด้วยอาการแน่นหน้าอกหายใจไม่ออก ปากบวม ตาบวม หลังกินยา amoxicillin เพื่อป้องกันภาวะ endocarditis จากการทำฟัน โดยเริ่มมีอาการหลังกินยาไปได้ประมาณ 15 นาที จากการซักประวัติพบว่า มารดาลืมให้ข้อมูลแก่ทันตแพทย์ ว่าผู้ป่วยเคยมีประวัติแพ้ยา penicillin V เมื่อประมาณ 3 ปีก่อน ด้วยอาการผื่นแดงขึ้นทั่วตัว
คำถาม: ภาวะดังกล่าวเรียกว่าอะไร</t>
        </is>
      </c>
      <c r="E3" s="45" t="inlineStr">
        <is>
          <t>Anaphylaxis</t>
        </is>
      </c>
      <c r="F3" s="45" t="inlineStr">
        <is>
          <t>Angioedema</t>
        </is>
      </c>
      <c r="G3" s="45" t="inlineStr">
        <is>
          <t>Urticaria</t>
        </is>
      </c>
      <c r="H3" s="45" t="inlineStr">
        <is>
          <t>Septic shock</t>
        </is>
      </c>
      <c r="I3" s="45" t="inlineStr">
        <is>
          <t>Red man syndrome</t>
        </is>
      </c>
      <c r="J3" s="57" t="inlineStr">
        <is>
          <t>ก</t>
        </is>
      </c>
      <c r="K3" s="45" t="inlineStr">
        <is>
          <t xml:space="preserve">✅ คำตอบที่ถูกต้อง: ข้อ ก. Anaphylaxis
🎯 ทำไมข้อนี้ถึงถูก: 
🔍 ข้ออื่นผิดเพราะอะไร:
</t>
        </is>
      </c>
      <c r="L3" s="57" t="inlineStr">
        <is>
          <t>ข้อสอบเก่า</t>
        </is>
      </c>
      <c r="M3" s="45" t="inlineStr">
        <is>
          <t>[SOURCE: Pharma Plus เล่มม่วง 2 - ข้อสอบย้อนหลังปี 2557 วันแรก ข้อ 77]</t>
        </is>
      </c>
    </row>
    <row r="4" ht="64.95" customHeight="1" s="49">
      <c r="A4" s="45" t="inlineStr">
        <is>
          <t>Clinic</t>
        </is>
      </c>
      <c r="B4" s="45" t="inlineStr">
        <is>
          <t>Severe Cutaneous Adverse Reactions &amp; Anaphylaxis</t>
        </is>
      </c>
      <c r="C4" s="45" t="inlineStr">
        <is>
          <t>Gell and Coombs Classification of Hypersensitivity</t>
        </is>
      </c>
      <c r="D4" s="45" t="inlineStr">
        <is>
          <t>[สถานการณ์ที่ 11] เด็กชายอายุ 10 ปี มีโรคประจำตัว Rheumatic heart disease เข้ารับการรักษาที่ห้องฉุกเฉินด้วยอาการแน่นหน้าอกหายใจไม่ออก ปากบวม ตาบวม หลังกินยา amoxicillin เพื่อป้องกันภาวะ endocarditis จากการทำฟัน โดยเริ่มมีอาการหลังกินยาไปได้ประมาณ 15 นาที จากการซักประวัติพบว่า มารดาลืมให้ข้อมูลแก่ทันตแพทย์ ว่าผู้ป่วยเคยมีประวัติแพ้ยา penicillin V เมื่อประมาณ 3 ปีก่อน ด้วยอาการผื่นแดงขึ้นทั่วตัว
คำถาม: ภาวะดังกล่าว เกิดจากปฏิกิริยาการแพ้ชนิดใดตาม Gell and Coombs classification</t>
        </is>
      </c>
      <c r="E4" s="45" t="inlineStr">
        <is>
          <t>Type I</t>
        </is>
      </c>
      <c r="F4" s="45" t="inlineStr">
        <is>
          <t>Type II</t>
        </is>
      </c>
      <c r="G4" s="45" t="inlineStr">
        <is>
          <t>Type III</t>
        </is>
      </c>
      <c r="H4" s="45" t="inlineStr">
        <is>
          <t>Type IV</t>
        </is>
      </c>
      <c r="I4" s="45" t="inlineStr">
        <is>
          <t>Type V</t>
        </is>
      </c>
      <c r="J4" s="57" t="inlineStr">
        <is>
          <t>ก</t>
        </is>
      </c>
      <c r="K4" s="45" t="inlineStr">
        <is>
          <t xml:space="preserve">✅ คำตอบที่ถูกต้อง: ข้อ ก. Type I
🎯 ทำไมข้อนี้ถึงถูก: 
🔍 ข้ออื่นผิดเพราะอะไร:
</t>
        </is>
      </c>
      <c r="L4" s="57" t="inlineStr">
        <is>
          <t>ข้อสอบเก่า</t>
        </is>
      </c>
      <c r="M4" s="45" t="inlineStr">
        <is>
          <t>[SOURCE: Pharma Plus เล่มม่วง 2 - ข้อสอบย้อนหลังปี 2557 วันแรก ข้อ 78]</t>
        </is>
      </c>
    </row>
    <row r="5" ht="64.95" customHeight="1" s="49">
      <c r="A5" s="45" t="inlineStr">
        <is>
          <t>Clinic</t>
        </is>
      </c>
      <c r="B5" s="45" t="inlineStr">
        <is>
          <t>Severe Cutaneous Adverse Reactions &amp; Anaphylaxis</t>
        </is>
      </c>
      <c r="C5" s="45" t="inlineStr">
        <is>
          <t>Emergency Management of Anaphylaxis</t>
        </is>
      </c>
      <c r="D5" s="45" t="inlineStr">
        <is>
          <t>[สถานการณ์ที่ 11] เด็กชายอายุ 10 ปี มีโรคประจำตัว Rheumatic heart disease เข้ารับการรักษาที่ห้องฉุกเฉินด้วยอาการแน่นหน้าอกหายใจไม่ออก ปากบวม ตาบวม หลังกินยา amoxicillin เพื่อป้องกันภาวะ endocarditis จากการทำฟัน โดยเริ่มมีอาการหลังกินยาไปได้ประมาณ 15 นาที จากการซักประวัติพบว่า มารดาลืมให้ข้อมูลแก่ทันตแพทย์ ว่าผู้ป่วยเคยมีประวัติแพ้ยา penicillin V เมื่อประมาณ 3 ปีก่อน ด้วยอาการผื่นแดงขึ้นทั่วตัว
คำถาม: การจัดการที่เหมาะสมที่สุดสำหรับผู้ป่วยรายนี้คือข้อใด</t>
        </is>
      </c>
      <c r="E5" s="45" t="inlineStr">
        <is>
          <t>Chlorpheniramine</t>
        </is>
      </c>
      <c r="F5" s="45" t="inlineStr">
        <is>
          <t>Dexamethasone</t>
        </is>
      </c>
      <c r="G5" s="45" t="inlineStr">
        <is>
          <t>Ranitidine</t>
        </is>
      </c>
      <c r="H5" s="45" t="inlineStr">
        <is>
          <t>Epinephrine</t>
        </is>
      </c>
      <c r="I5" s="45" t="inlineStr">
        <is>
          <t>Paracetamol</t>
        </is>
      </c>
      <c r="J5" s="57" t="inlineStr">
        <is>
          <t>ง</t>
        </is>
      </c>
      <c r="K5" s="45" t="inlineStr">
        <is>
          <t xml:space="preserve">✅ คำตอบที่ถูกต้อง: ข้อ ง. Epinephrine
🎯 ทำไมข้อนี้ถึงถูก: 
🔍 ข้ออื่นผิดเพราะอะไร:
</t>
        </is>
      </c>
      <c r="L5" s="57" t="inlineStr">
        <is>
          <t>ข้อสอบเก่า</t>
        </is>
      </c>
      <c r="M5" s="45" t="inlineStr">
        <is>
          <t>[SOURCE: Pharma Plus เล่มม่วง 2 - ข้อสอบย้อนหลังปี 2557 วันแรก ข้อ 79]</t>
        </is>
      </c>
    </row>
    <row r="6" ht="24" customHeight="1" s="49">
      <c r="A6" s="62" t="n">
        <v>1</v>
      </c>
      <c r="B6" s="78" t="inlineStr">
        <is>
          <t>[เมแทบอลิซึมของเอทานอลในร่างกาย (Alcohol Metabolism)]
กระบวนการชีวเคมีในการเปลี่ยนรูปและกำจัดเอทานอลในตับ
คำถาม: Alcohol metabolite ด้วยกลไกใด</t>
        </is>
      </c>
      <c r="C6" s="62" t="inlineStr"/>
      <c r="D6" s="78" t="inlineStr">
        <is>
          <t>CYP3A4</t>
        </is>
      </c>
      <c r="E6" s="78" t="inlineStr">
        <is>
          <t>CYP2D6</t>
        </is>
      </c>
      <c r="F6" s="78" t="inlineStr">
        <is>
          <t>Acetaldehyde dehydrogenase</t>
        </is>
      </c>
      <c r="G6" s="78" t="inlineStr">
        <is>
          <t>Lactate dehydrogenase</t>
        </is>
      </c>
      <c r="H6" s="78" t="inlineStr">
        <is>
          <t>CYP2C9</t>
        </is>
      </c>
      <c r="I6" s="62" t="inlineStr">
        <is>
          <t>3</t>
        </is>
      </c>
      <c r="J6" s="78" t="inlineStr">
        <is>
          <t>✅ คำตอบที่ถูกต้อง: ข้อ ค. Acetaldehyde dehydrogenase
🎯 ทำไมข้อนี้ถึงถูก:
กระบวนการ metabolism หลักของแอลกอฮอล์ (เอทานอล) ในร่างกายอาศัยเอนไซม์ 2 ขั้นตอน คือ ขั้นแรก Alcohol dehydrogenase (ADH) เปลี่ยนเอทานอลเป็น acetaldehyde และขั้นที่สอง Acetaldehyde dehydrogenase (ALDH) เปลี่ยน acetaldehyde ต่อไปเป็น acetate ซึ่งปลอดภัยและเข้าสู่ร่างกายได้ตามปกติ
🔍 ข้ออื่นผิดเพราะอะไร:
• ข้อ ก. CYP3A4: เป็นเอนไซม์หลักในการทำลายยาและสารแปลกปลอมส่วนใหญ่ในตับ แต่ไม่ใช่เอนไซม์หลักในการขจัดเอทานอล (เอนไซม์กลุ่ม microsomal ethanol oxidizing system คือ CYP2E1)
• ข้อ ข. CYP2D6: ทำหน้าที่ metabolism ยาต้านซึมเศร้าและ beta-blockers ไม่เกี่ยวข้องกับเอทานอล
• ข้อ ง. Lactate dehydrogenase: ทำหน้าที่เปลี่ยน pyruvate เป็น lactate ในกระบวนการ anaerobic glycolysis
• ข้อ จ. CYP2C9: ทำหน้าที่ metabolism ยา warfarin, phenytoin ไม่เกี่ยวข้องกับเอทานอล</t>
        </is>
      </c>
      <c r="K6" s="62" t="inlineStr"/>
      <c r="L6" s="78" t="inlineStr">
        <is>
          <t>Alcohol Metabolism &amp; Toxicity</t>
        </is>
      </c>
      <c r="M6" s="62" t="inlineStr">
        <is>
          <t>Clinic</t>
        </is>
      </c>
      <c r="N6" s="78" t="inlineStr">
        <is>
          <t>[SOURCE: Pharma Plus เล่มม่วง 2 - ข้อสอบย้อนหลัง PLE-CC1 ปี 2564 วันที่ 2 ข้อ 35]</t>
        </is>
      </c>
      <c r="O6" s="62" t="inlineStr">
        <is>
          <t>ข้อสอบเก่า</t>
        </is>
      </c>
      <c r="P6" s="62" t="inlineStr">
        <is>
          <t>2564</t>
        </is>
      </c>
    </row>
    <row r="7" ht="64.95" customHeight="1" s="49"/>
    <row r="8" ht="64.95" customHeight="1" s="49"/>
    <row r="9" ht="64.95" customHeight="1" s="49"/>
    <row r="10" ht="64.95" customHeight="1" s="49"/>
    <row r="11" ht="64.95" customHeight="1" s="49"/>
    <row r="12" ht="64.95" customHeight="1" s="49"/>
    <row r="13" ht="64.95" customHeight="1" s="49"/>
    <row r="14" ht="64.95" customHeight="1" s="49"/>
    <row r="15" ht="64.95" customHeight="1" s="49"/>
    <row r="16" ht="64.95" customHeight="1" s="49"/>
    <row r="17" ht="64.95" customHeight="1" s="49"/>
    <row r="18" ht="64.95" customHeight="1" s="49"/>
    <row r="19" ht="64.95" customHeight="1" s="49"/>
    <row r="20" ht="64.95" customHeight="1" s="49"/>
    <row r="21" ht="64.95" customHeight="1" s="49"/>
    <row r="22" ht="64.95" customHeight="1" s="49"/>
    <row r="23" ht="64.95" customHeight="1" s="49"/>
    <row r="24" ht="64.95" customHeight="1" s="49"/>
    <row r="25" ht="64.95" customHeight="1" s="49"/>
    <row r="26" ht="64.95" customHeight="1" s="49"/>
    <row r="27" ht="64.95" customHeight="1" s="49"/>
    <row r="28" ht="64.95" customHeight="1" s="49"/>
    <row r="29" ht="64.95" customHeight="1" s="49"/>
    <row r="30" ht="64.95" customHeight="1" s="49"/>
    <row r="31" ht="64.95" customHeight="1" s="49"/>
    <row r="32" ht="64.95" customHeight="1" s="49"/>
    <row r="33" ht="64.95" customHeight="1" s="49"/>
    <row r="34" ht="64.95" customHeight="1" s="49"/>
    <row r="35" ht="64.95" customHeight="1" s="49"/>
    <row r="36" ht="64.95" customHeight="1" s="49"/>
    <row r="37" ht="64.95" customHeight="1" s="49"/>
    <row r="38" ht="64.95" customHeight="1" s="49"/>
    <row r="39" ht="64.95" customHeight="1" s="49"/>
    <row r="40" ht="64.95" customHeight="1" s="49"/>
    <row r="41" ht="64.95" customHeight="1" s="49"/>
    <row r="42" ht="64.95" customHeight="1" s="49"/>
  </sheetData>
  <mergeCells count="1">
    <mergeCell ref="A1:F1"/>
  </mergeCells>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R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64" t="inlineStr">
        <is>
          <t>หัวข้อโรคสภาฯ (Topic)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21.6" customHeight="1" s="49">
      <c r="A3" s="103" t="n">
        <v>2</v>
      </c>
      <c r="B3" s="104" t="inlineStr">
        <is>
          <t>[การวิเคราะห์ Aluminum hydroxide gel]
การวิเคราะห์ aluminum hydroxide gel ตาม USP 26 โดยละลาย aluminum hydroxide ด้วย HCl หลังจากปรับปริมาตรจนได้ตามที่ต้องการแล้วจะเติมสารละลาย 0.05 M disodium ethylenediamine (diNaEDTA) ปริมาณมากเกินพอ ให้ความร้อน 5 นาที จากนั้นเติม Alcohol และสารละลาย dithizone TS ทำการไตเตรทด้วยสารละลาย 0.05 M ZnSO4
คำถาม: การวิเคราะห์นี้เป็นการไตเตรทแบบใด</t>
        </is>
      </c>
      <c r="C3" s="103" t="inlineStr">
        <is>
          <t>-</t>
        </is>
      </c>
      <c r="D3" s="104" t="inlineStr">
        <is>
          <t>Redox แบบ direct titration</t>
        </is>
      </c>
      <c r="E3" s="104" t="inlineStr">
        <is>
          <t>Acid-base แบบ back titration</t>
        </is>
      </c>
      <c r="F3" s="104" t="inlineStr">
        <is>
          <t>Precipitation แบบ back titration</t>
        </is>
      </c>
      <c r="G3" s="104" t="inlineStr">
        <is>
          <t>Complexation แบบ back titration</t>
        </is>
      </c>
      <c r="H3" s="104" t="inlineStr">
        <is>
          <t>Diazotization แบบ direct titration</t>
        </is>
      </c>
      <c r="I3" s="103" t="inlineStr">
        <is>
          <t>4</t>
        </is>
      </c>
      <c r="J3" s="104" t="inlineStr">
        <is>
          <t>✅ คำตอบที่ถูกต้อง: ข้อ ง. Complexation แบบ back titration
🎯 ทำไมข้อนี้ถึงถูก: Al³⁺ ทำปฏิกิริยากับ EDTA เกิดสารประกอบเชิงซ้อน (Complex) ได้ช้ามากที่อุณหภูมิห้อง จึงต้องเติม Standard EDTA ในปริมาณมากเกินพอ (Excess EDTA) ต้มให้ความร้อนเพื่อให้เกิด Al-EDTA complex สมบูรณ์ จากนั้นนำ EDTA ส่วนที่เหลือที่ไม่ได้ทำปฏิกิริยามาไตเตรทย้อนกลับ (Back titration) ด้วยสารละลายมาตรฐาน ZnSO4 โดยใช้ dithizone เป็นอินดิเคเตอร์ จึงจัดเป็น Complexation แบบ Back titration
🔍 ข้ออื่นผิดเพราะอะไร:
ข้อ ก. Redox direct titration: ไม่มีการเปลี่ยนแปลงเลขออกซิเดชันของสาร
ข้อ ข. Acid-base back titration: ไม่ใช่การสะเทินของกรดเบส แต่เป็นการเกิดสารเชิงซ้อน chelation
ข้อ ค. Precipitation back titration: ไม่ได้อาศัยการเกิดตะกอนเป็นจุดยุติ
ข้อ จ. Diazotization direct titration: ใช้สำหรับ primary aromatic amine ด้วย NaNO2</t>
        </is>
      </c>
      <c r="K3" s="103" t="inlineStr">
        <is>
          <t>-</t>
        </is>
      </c>
      <c r="L3" s="104" t="inlineStr">
        <is>
          <t>Titrations</t>
        </is>
      </c>
      <c r="M3" s="103" t="inlineStr">
        <is>
          <t>Product</t>
        </is>
      </c>
      <c r="N3" s="104" t="inlineStr">
        <is>
          <t>[SOURCE: Pharma Plus เล่มม่วง 2 - บทที่ 18: Quality control ข้อ 13]</t>
        </is>
      </c>
      <c r="O3" s="103" t="inlineStr">
        <is>
          <t>Pharma Plus Review</t>
        </is>
      </c>
      <c r="P3" s="103" t="inlineStr">
        <is>
          <t>เล่มม่วง 2 (บทที่ 18: Quality Control)</t>
        </is>
      </c>
      <c r="Q3" s="103" t="inlineStr">
        <is>
          <t>-</t>
        </is>
      </c>
      <c r="R3" s="104" t="inlineStr">
        <is>
          <t>Complexometric back titration for aluminum assay</t>
        </is>
      </c>
    </row>
    <row r="4" ht="13.2" customHeight="1" s="49">
      <c r="A4" t="n">
        <v>2</v>
      </c>
      <c r="B4" t="inlineStr">
        <is>
          <t>สถานการณ์ที่ 13
Dissolve about 200 mg of Ketoconazole, accurately weighed, in 40 mL of glacial acetic acid. Titrate with 0.1 N perchloric acid VS, determining the endpoint potentiometrically. Perform a blank determination, and make any necessary correction. Each mL of 0.1 N perchloric acid is equivalent to 26.57 mg of C26H28Cl2N4O4
จากข้อมูลข้างต้นเป็นการหาปริมาณสารด้วยวิธีใด</t>
        </is>
      </c>
      <c r="D4" t="inlineStr">
        <is>
          <t>Complexometric titration</t>
        </is>
      </c>
      <c r="E4" t="inlineStr">
        <is>
          <t>Redox titration</t>
        </is>
      </c>
      <c r="F4" t="inlineStr">
        <is>
          <t>Polarimetry</t>
        </is>
      </c>
      <c r="G4" t="inlineStr">
        <is>
          <t>Gravimetric titration</t>
        </is>
      </c>
      <c r="H4" t="inlineStr">
        <is>
          <t>Non-aqueous acid-base titration</t>
        </is>
      </c>
      <c r="I4" t="n">
        <v>5</v>
      </c>
      <c r="J4" t="inlineStr">
        <is>
          <t>✅ คำตอบที่ถูกต้อง: ข้อ จ. Non-aqueous acid-base titration
🎯 ทำไมข้อนี้ถึงถูก: ยาที่มีฤทธิ์เป็นเบสอ่อนมาก เช่น ยาต้านเชื้อรากลุ่ม Azoles (Ketoconazole) ไม่สามารถไทเทรตในน้ำได้เนื่องจากน้ำมีฤทธิ์แย่งให้หรือรับโปรตอน จึงต้องวิเคราะห์หาปริมาณด้วยวิธี Non-aqueous acid-base titration ในตัวทำละลายอินทรีย์ (เช่น Glacial acetic acid) โดยใช้ Perchloric acid เป็น titrant
🔍 ข้ออื่นผิดเพราะอะไร:
• ข้อ ก. Complexometric titration: ใช้สำหรับหาปริมาณไอออนของโลหะ เช่น แคลเซียม แมกนีเซียม สังกะสี โดยใช้ EDTA
• ข้อ ข. Redox titration: ใช้หาปริมาณสารที่มีปฏิกิริยารีดอกซ์ เช่น วิตามินซี หรือไทเทรตด้วยไอโอดีน/ด่างทับทิม
• ข้อ ค. Polarimetry: เป็นการวัดมุมการบิดระนาบแสงโพลาไรซ์ของสาร chiral
• ข้อ ง. Gravimetric titration: เป็นวิธีชั่งน้ำหนักตะกอน ไม่ใช่วิธีมาตรฐานสำหรับตัวยาเบสอ่อนกลุ่มนี้</t>
        </is>
      </c>
      <c r="L4" t="inlineStr">
        <is>
          <t>Pharmaceutical Analysis</t>
        </is>
      </c>
      <c r="M4" t="inlineStr">
        <is>
          <t>Product</t>
        </is>
      </c>
      <c r="N4" t="inlineStr">
        <is>
          <t>ข้อ 45 ข้อสอบย้อนหลังปี 2556 Pharma Plus เล่มม่วง 2</t>
        </is>
      </c>
      <c r="O4" t="inlineStr">
        <is>
          <t>ข้อสอบเก่า</t>
        </is>
      </c>
    </row>
    <row r="5" ht="24" customHeight="1" s="49">
      <c r="A5" s="62" t="n">
        <v>3</v>
      </c>
      <c r="B5" s="78" t="inlineStr">
        <is>
          <t>[กรณีศึกษา]
การไทเทรต ferrous sulfate ด้วย ceric sulfate โดยใช้ ortho-phenanthroline (ferroin) เป็น indicator ตามเภสัชตำรับ USP
คำถาม: Titrate ferrous sulfate ด้วย ceric sulfate ได้สีแดง/เปลี่ยนสี เป็นการ titrate แบบใด</t>
        </is>
      </c>
      <c r="C5" s="62" t="inlineStr"/>
      <c r="D5" s="78" t="inlineStr">
        <is>
          <t>Non aqueous titrate</t>
        </is>
      </c>
      <c r="E5" s="78" t="inlineStr">
        <is>
          <t>Aqueous titrate</t>
        </is>
      </c>
      <c r="F5" s="78" t="inlineStr">
        <is>
          <t>Redox titrate</t>
        </is>
      </c>
      <c r="G5" s="78" t="inlineStr">
        <is>
          <t>Complexometric titrate</t>
        </is>
      </c>
      <c r="H5" s="78" t="inlineStr">
        <is>
          <t>Precipitation titrate</t>
        </is>
      </c>
      <c r="I5" s="62" t="inlineStr">
        <is>
          <t>3</t>
        </is>
      </c>
      <c r="J5" s="78" t="inlineStr">
        <is>
          <t>✅ คำตอบที่ถูกต้อง: ข้อ ค. Redox titrate
🎯 ทำไมข้อนี้ถึงถูก:
การไทเทรตระหว่าง Fe2+ (reducing agent) กับ Ce4+ (ceric ion, strong oxidizing agent) จัดเป็นการไทเทรตแบบ reduction-oxidation (redox titration) หรือ cerimetry
🔍 ข้ออื่นผิดเพราะอะไร:
• • ข้อ ก.: Non-aqueous titration เป็นการไทเทรตกรด-เบสในตัวทำละลายที่ไม่ใช่น้ำ เช่น การหาปริมาณสารที่มีคุณสมบัติเป็นกรดอ่อนมากหรือเบสอ่อนมาก
• ข้อ ข.: Aqueous titration เป็นคำเรียกกว้างๆ ตามตัวทำละลายน้ำ แต่ประเภทของปฏิกิริยาเคมีที่เฉพาะเจาะจงและถูกต้องตามหลักการวิเคราะห์คือ redox titration
• ข้อ ง.: Complexometric titration เป็นการไทเทรตที่เกิดสารประกอบเชิงซ้อน เช่น การใช้ EDTA ไทเทรตไอออนของโลหะ
• ข้อ จ.: Precipitation titration เป็นการไทเทรตที่เกิดตะกอน เช่น argentometric titration (วิธี Mohr หรือ Volhard)</t>
        </is>
      </c>
      <c r="K5" s="62" t="inlineStr"/>
      <c r="L5" s="78" t="inlineStr">
        <is>
          <t>Redox Titration</t>
        </is>
      </c>
      <c r="M5" s="62" t="inlineStr">
        <is>
          <t>Product</t>
        </is>
      </c>
      <c r="N5" s="78" t="inlineStr">
        <is>
          <t>[SOURCE: Pharma Plus เล่มม่วง 2 - ข้อสอบย้อนหลัง PLE-CC1 ปี 2564 วันที่ 1 ข้อ 11]</t>
        </is>
      </c>
      <c r="O5" s="62" t="inlineStr">
        <is>
          <t>ข้อสอบเก่า</t>
        </is>
      </c>
      <c r="P5" s="62" t="inlineStr">
        <is>
          <t>2564</t>
        </is>
      </c>
    </row>
    <row r="6" ht="24" customHeight="1" s="49">
      <c r="A6" s="62" t="n">
        <v>4</v>
      </c>
      <c r="B6" s="78" t="inlineStr">
        <is>
          <t>[การวิเคราะห์ปริมาณสารสำคัญของนิโคติน (Nicotine Assay)]
Assay— Dissolve about 60 mg of Nicotine accurately weighed, in 40 ml of glacial acetic acid, and titrate with 0.1 N perchloric acid VS, determining the endpoint potentiometrically. Each mL of 0.1 N perchloric acid is equivalent to 8.11 mg of C10H14N2.
คำถาม: Nicotine วิเคราะห์ด้วยวิธีใด
Assay— Dissolve about 60 mg of Nicotine accurately weighed, in 40 ml of glacial acetic acid, and titrate with 0.1 N perchloric acid VS, determining the endpoint potentiometrically (see Titrimetric. 541). Perform a blank determination, and make any necessary correction. Each mL of 0.1 N perchloric acid is equivalent to 8.11 mg of C10H14N2.</t>
        </is>
      </c>
      <c r="C6" s="62" t="inlineStr"/>
      <c r="D6" s="78" t="inlineStr">
        <is>
          <t>Acid-base titration</t>
        </is>
      </c>
      <c r="E6" s="78" t="inlineStr">
        <is>
          <t>Non-aqueous acid-base titration</t>
        </is>
      </c>
      <c r="F6" s="78" t="inlineStr">
        <is>
          <t>Oxidation-reaction titration</t>
        </is>
      </c>
      <c r="G6" s="78" t="inlineStr">
        <is>
          <t>Complexometric titration</t>
        </is>
      </c>
      <c r="H6" s="78" t="inlineStr">
        <is>
          <t>Precipitation titration</t>
        </is>
      </c>
      <c r="I6" s="62" t="inlineStr">
        <is>
          <t>2</t>
        </is>
      </c>
      <c r="J6" s="78" t="inlineStr">
        <is>
          <t>✅ คำตอบที่ถูกต้อง: ข้อ ข. Non-aqueous acid-base titration
🎯 ทำไมข้อนี้ถึงถูก:
จากข้อความในตำรายา มีการละลายตัวยา Nicotine ซึ่งเป็นเบสอ่อน (weak organic base) ใน glacial acetic acid (non-aqueous solvent) และไทเทรตด้วยสารละลายมาตรฐานกรดแก่ perchloric acid ในกรดอะซิติก วิธีนี้คือ Non-aqueous acid-base titration (Non-aqueous titration of weak bases) เพื่อเพิ่มความเป็นเบสและช่วยให้มองเห็นจุดยุติได้อย่างแม่นยำ
🔍 ข้ออื่นผิดเพราะอะไร:
• ข้อ ก. Acid-base titration: หมายถึงการไทเทรตกรด-เบสในตัวกลางน้ำ (aqueous medium) ซึ่งไม่สามารถไทเทรตเบสอ่อนมากอย่างนิโคตินได้จุดยุติที่คมชัด
• ข้อ ค. Oxidation-reaction titration: การไทเทรตโดยปฏิกิริยารีดอกซ์ เช่น iodometry, permanganometry
• ข้อ ง. Complexometric titration: การไทเทรตเกิดสารประกอบเชิงซ้อน เช่น การหาปริมาณโลหะด้วย EDTA
• ข้อ จ. Precipitation titration: การไทเทรตแบบตกตะกอน เช่น argentometric titration ของคลอไรด์</t>
        </is>
      </c>
      <c r="K6" s="62" t="inlineStr"/>
      <c r="L6" s="78" t="inlineStr">
        <is>
          <t>Titrimetric Analysis</t>
        </is>
      </c>
      <c r="M6" s="62" t="inlineStr">
        <is>
          <t>Product</t>
        </is>
      </c>
      <c r="N6" s="78" t="inlineStr">
        <is>
          <t>[SOURCE: Pharma Plus เล่มม่วง 2 - ข้อสอบย้อนหลัง PLE-CC1 ปี 2564 วันที่ 2 ข้อ 42]</t>
        </is>
      </c>
      <c r="O6" s="62" t="inlineStr">
        <is>
          <t>ข้อสอบเก่า</t>
        </is>
      </c>
      <c r="P6" s="62" t="inlineStr">
        <is>
          <t>2564</t>
        </is>
      </c>
    </row>
    <row r="7" ht="28" customHeight="1" s="49">
      <c r="A7" s="62" t="n">
        <v>5</v>
      </c>
      <c r="B7" s="78" t="inlineStr">
        <is>
          <t>[กรณีศึกษา]
จากการวิเคราะห์ NaCl ด้วย silver nitrate เป็นการวิเคราะห์แบบใด [Chloride— Dissolve about 3 mg of Sodium Chloride in 2 mL of water. Acidify with diluted nitric acid and add 0.4 mL of silver nitrate TS. Shake, and allow to stand. A curdled, white precipitate is formed. Centrifuge, wash the precipitate with three 1-mL portions of water, and discard the washings. Carry out this operation rapidly in subdued light, disregarding the fact that the supernatant may not become perfectly clear. Suspend the precipitate in 2 mL of water and add 1.5 mL of 10 N ammonium hydroxide. The precipitate dissolves easily with the possible exception of a few large particles, which dissolve more slowly.]
คำถาม: จากการวิเคราะห์ NaCl ด้วย silver nitrate เป็นการวิเคราะห์แบบใด</t>
        </is>
      </c>
      <c r="C7" s="78" t="inlineStr"/>
      <c r="D7" s="78" t="inlineStr">
        <is>
          <t>Karl fisher</t>
        </is>
      </c>
      <c r="E7" s="78" t="inlineStr">
        <is>
          <t>Redox titration</t>
        </is>
      </c>
      <c r="F7" s="78" t="inlineStr">
        <is>
          <t>Acid base titration</t>
        </is>
      </c>
      <c r="G7" s="78" t="inlineStr">
        <is>
          <t>Precipitation titration</t>
        </is>
      </c>
      <c r="H7" s="78" t="inlineStr">
        <is>
          <t>Complexometric titration</t>
        </is>
      </c>
      <c r="I7" s="62" t="inlineStr">
        <is>
          <t>4</t>
        </is>
      </c>
      <c r="J7" s="78" t="inlineStr">
        <is>
          <t>✅ คำตอบที่ถูกต้อง: ข้อ ง. Precipitation titration
🎯 ทำไมข้อนี้ถึงถูก:
การทำปฏิกิริยาระหว่าง Sodium Chloride (NaCl) กับ Silver nitrate (AgNO3) เกิดเป็นตะกอนสีขาวของ Silver chloride (AgCl: Ag+ + Cl- -&gt; AgCl (s)) ซึ่งเป็นการวิเคราะห์โดยอาศัยปฏิกิริยาการเกิดตะกอน เรียกว่า Precipitation titration (Argentometry)
🔍 ข้ออื่นผิดเพราะอะไร:
• • ข้อ ก.: Karl Fischer titration ใช้สำหรับวิเคราะห์หาปริมาณน้ำ (water content) ในสารตัวอย่าง
• ข้อ ข.: Redox titration เป็นการไตเตรตที่อาศัยการถ่ายโอนอิเล็กตรอนระหว่างตัวออกซิไดส์และตัวรีดิวซ์ (เช่น Iodometry, Permanganometry)
• ข้อ ค.: Acid-base titration เป็นการไตเตรตระหว่างกรดและเบสที่อาศัยการถ่ายโอนโปรตอน (H+)
• ข้อ จ.: Complexometric titration เป็นการไตเตรตที่เกิดสารประกอบเชิงซ้อน เช่น การใช้ EDTA ไตเตรตกับ metal ions (Ca2+, Mg2+, Zn2+)</t>
        </is>
      </c>
      <c r="K7" s="78" t="inlineStr">
        <is>
          <t>Precipitation Titration</t>
        </is>
      </c>
      <c r="L7" s="78" t="inlineStr">
        <is>
          <t>Argentometric identification and precipitation titration of chloride with silver nitrate</t>
        </is>
      </c>
      <c r="M7" s="62" t="inlineStr">
        <is>
          <t>ปานกลาง</t>
        </is>
      </c>
      <c r="N7" s="62" t="inlineStr">
        <is>
          <t>ข้อสอบเก่า</t>
        </is>
      </c>
      <c r="O7" s="78" t="inlineStr">
        <is>
          <t>[SOURCE: Pharma Plus เล่มม่วง 2 - ข้อสอบย้อนหลัง PLE-CC1 ปี 2565 ข้อ 41]</t>
        </is>
      </c>
      <c r="P7" s="62" t="n">
        <v>2565</v>
      </c>
    </row>
    <row r="8" ht="13.2" customHeight="1" s="49"/>
    <row r="9" ht="13.2" customHeight="1" s="49"/>
    <row r="10" ht="13.2" customHeight="1" s="49"/>
    <row r="11" ht="13.2" customHeight="1" s="49"/>
    <row r="12" ht="13.2" customHeight="1" s="49"/>
    <row r="13" ht="13.2" customHeight="1" s="49"/>
    <row r="14" ht="13.2" customHeight="1" s="49"/>
    <row r="15" ht="13.2" customHeight="1" s="49"/>
    <row r="16" ht="13.2" customHeight="1" s="49"/>
    <row r="17" ht="13.2" customHeight="1" s="49"/>
    <row r="18" ht="13.2" customHeight="1" s="49"/>
    <row r="19" ht="13.2" customHeight="1" s="49"/>
    <row r="20" ht="13.2" customHeight="1" s="49"/>
    <row r="21" ht="13.2" customHeight="1" s="49"/>
    <row r="22" ht="13.2" customHeight="1" s="49"/>
    <row r="23" ht="13.2" customHeight="1" s="49"/>
    <row r="24" ht="13.2" customHeight="1" s="49"/>
    <row r="25" ht="13.2" customHeight="1" s="49"/>
    <row r="26" ht="13.2" customHeight="1" s="49"/>
    <row r="27" ht="13.2" customHeight="1" s="49"/>
    <row r="28" ht="13.2" customHeight="1" s="49"/>
    <row r="29" ht="13.2" customHeight="1" s="49"/>
    <row r="30" ht="13.2" customHeight="1" s="49"/>
    <row r="31" ht="13.2" customHeight="1" s="49"/>
    <row r="32" ht="13.2" customHeight="1" s="49"/>
    <row r="33" ht="13.2" customHeight="1" s="49"/>
    <row r="34" ht="13.2" customHeight="1" s="49"/>
    <row r="35" ht="13.2" customHeight="1" s="49"/>
    <row r="36" ht="13.2" customHeight="1" s="49"/>
    <row r="37" ht="13.2" customHeight="1" s="49"/>
    <row r="38" ht="13.2" customHeight="1" s="49"/>
    <row r="39" ht="13.2" customHeight="1" s="49"/>
    <row r="40" ht="13.2" customHeight="1" s="49"/>
    <row r="41" ht="13.2" customHeight="1" s="49"/>
    <row r="42" ht="13.2" customHeight="1" s="49"/>
    <row r="43" ht="13.2" customHeight="1" s="49"/>
    <row r="44" ht="13.2" customHeight="1" s="49"/>
    <row r="45" ht="13.2" customHeight="1" s="49"/>
    <row r="46" ht="13.2" customHeight="1" s="49"/>
    <row r="47" ht="13.2" customHeight="1" s="49"/>
    <row r="48" ht="409.6" customHeight="1" s="49"/>
    <row r="49" ht="409.6" customHeight="1" s="49"/>
    <row r="50" ht="409.6" customHeight="1" s="49"/>
    <row r="51" ht="409.6" customHeight="1" s="49"/>
    <row r="52" ht="409.6" customHeight="1" s="49"/>
    <row r="53" ht="409.6" customHeight="1" s="49"/>
    <row r="54" ht="409.6" customHeight="1" s="49"/>
    <row r="55" ht="409.6" customHeight="1" s="49"/>
    <row r="56" ht="409.6" customHeight="1" s="49"/>
    <row r="57" ht="409.6" customHeight="1" s="49"/>
    <row r="58" ht="409.6" customHeight="1" s="49"/>
    <row r="59" ht="409.6" customHeight="1" s="49"/>
    <row r="60" ht="409.6" customHeight="1" s="49"/>
    <row r="61" ht="409.6" customHeight="1" s="49"/>
    <row r="62" ht="409.6" customHeight="1" s="49"/>
    <row r="63" ht="409.6" customHeight="1" s="49"/>
    <row r="64" ht="409.6" customHeight="1" s="49"/>
    <row r="65" ht="409.6" customHeight="1" s="49"/>
    <row r="66" ht="409.6" customHeight="1" s="49"/>
    <row r="67" ht="409.6" customHeight="1" s="49"/>
    <row r="68" ht="409.6" customHeight="1" s="49"/>
    <row r="69" ht="409.6" customHeight="1" s="49"/>
    <row r="70" ht="409.6" customHeight="1" s="49"/>
    <row r="71" ht="409.6" customHeight="1" s="49"/>
    <row r="72" ht="409.6" customHeight="1" s="49"/>
    <row r="73" ht="409.6" customHeight="1" s="49"/>
    <row r="74" ht="409.6" customHeight="1" s="49"/>
    <row r="75" ht="409.6" customHeight="1" s="49"/>
    <row r="76" ht="409.6" customHeight="1" s="49"/>
    <row r="77" ht="409.6" customHeight="1" s="49"/>
    <row r="78" ht="409.6" customHeight="1" s="49"/>
    <row r="79" ht="409.6" customHeight="1" s="49"/>
    <row r="80" ht="409.6" customHeight="1" s="49"/>
    <row r="81" ht="409.6" customHeight="1" s="49"/>
    <row r="82" ht="409.6" customHeight="1" s="49"/>
  </sheetData>
  <mergeCells count="1">
    <mergeCell ref="A1:F1"/>
  </mergeCells>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R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16" t="n"/>
      <c r="H1" s="16" t="n"/>
      <c r="I1" s="16" t="n"/>
      <c r="J1" s="16" t="n"/>
      <c r="K1" s="16" t="n"/>
      <c r="L1" s="16" t="n"/>
      <c r="M1" s="16" t="n"/>
      <c r="N1" s="16" t="n"/>
      <c r="O1" s="16" t="n"/>
      <c r="P1" s="16" t="n"/>
      <c r="Q1" s="16" t="n"/>
    </row>
    <row r="2" ht="64.8"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64" t="inlineStr">
        <is>
          <t>หัวข้อโรคสภาฯ (Topic)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409.6" customHeight="1" s="49">
      <c r="A3" s="103" t="n">
        <v>2</v>
      </c>
      <c r="B3" s="104" t="inlineStr">
        <is>
          <t>การผลิตครีมตะไคร้หอม ใช้เครื่องมืออะไรตรวจสอบคุณภาพ</t>
        </is>
      </c>
      <c r="C3" s="103" t="inlineStr">
        <is>
          <t>-</t>
        </is>
      </c>
      <c r="D3" s="104" t="inlineStr">
        <is>
          <t>UV</t>
        </is>
      </c>
      <c r="E3" s="104" t="inlineStr">
        <is>
          <t>Mass spectroscopy</t>
        </is>
      </c>
      <c r="F3" s="104" t="inlineStr">
        <is>
          <t>HPLC</t>
        </is>
      </c>
      <c r="G3" s="104" t="inlineStr">
        <is>
          <t>GC</t>
        </is>
      </c>
      <c r="H3" s="104" t="inlineStr">
        <is>
          <t>NMR</t>
        </is>
      </c>
      <c r="I3" s="103" t="inlineStr">
        <is>
          <t>4</t>
        </is>
      </c>
      <c r="J3" s="104" t="inlineStr">
        <is>
          <t>✅ คำตอบที่ถูกต้อง: ข้อ ง. GC
🎯 ทำไมข้อนี้ถึงถูก: น้ำมันตะไคร้หอม (Citronella oil) มีสารออกฤทธิ์สำคัญเป็นน้ำมันหอมระเหยที่ระเหยตัวได้ง่าย (Volatile compounds เช่น Citronellal, Geraniol, Citronellol) การวิเคราะห์เอกลักษณ์และหาปริมาณสารเหล่านี้จึงต้องใช้เครื่องมือ Gas Chromatography (GC) ซึ่งเป็นวิธีมาตรฐานสากลสำหรับสารระเหยง่าย
🔍 ข้ออื่นผิดเพราะอะไร:
ข้อ ก. UV: สารระเหยในตะไคร้หอมไม่มีโครโมฟอร์เด่นชัด ไม่สามารถแยกวิเคราะห์สารผสมซับซ้อนได้
ข้อ ข. Mass spectroscopy: ใช้ยืนยันโครงสร้างและน้ำหนักโมเลกุล แต่นิยมต่อพ่วงกับ GC (GC-MS) ในการวิเคราะห์ขั้นพื้นฐาน GC ทั่วไปเพียงพอ
ข้อ ค. HPLC: เหมาะสำหรับสารที่ไม่ระเหยหรือทนความร้อนไม่ได้ ไม่เหมาะกับสารระเหยง่าย
ข้อ จ. NMR: ใช้พิสูจน์โครงสร้างทางเคมี ไม่ใช่วิธี QC ควบคุมคุณภาพประจำรุ่นผลิตทั่วไป</t>
        </is>
      </c>
      <c r="K3" s="103" t="inlineStr">
        <is>
          <t>-</t>
        </is>
      </c>
      <c r="L3" s="104" t="inlineStr">
        <is>
          <t>Chromatography</t>
        </is>
      </c>
      <c r="M3" s="103" t="inlineStr">
        <is>
          <t>Product</t>
        </is>
      </c>
      <c r="N3" s="104" t="inlineStr">
        <is>
          <t>[SOURCE: Pharma Plus เล่มม่วง 2 - บทที่ 18: Quality control ข้อ 1]</t>
        </is>
      </c>
      <c r="O3" s="103" t="inlineStr">
        <is>
          <t>Pharma Plus Review</t>
        </is>
      </c>
      <c r="P3" s="103" t="inlineStr">
        <is>
          <t>เล่มม่วง 2 (บทที่ 18: Quality Control)</t>
        </is>
      </c>
      <c r="Q3" s="103" t="inlineStr">
        <is>
          <t>-</t>
        </is>
      </c>
      <c r="R3" s="104" t="inlineStr">
        <is>
          <t>Gas chromatography for volatile essential oils</t>
        </is>
      </c>
    </row>
    <row r="4" ht="409.6" customHeight="1" s="49">
      <c r="A4" s="103" t="n">
        <v>3</v>
      </c>
      <c r="B4" s="104" t="inlineStr">
        <is>
          <t>ในการวิเคราะห์ปริมาณ triamcinolone acetonide ด้วยวิธี HPLC และใช้ internal standard คือ fluoxymesterone ในการทดลอง peak ของ triamcinolone ซ้อนกับ peak ของ fluoxymesterone แนวคิดใดถูกต้องหากต้องการให้ peak ของทั้งสองแยกจากกัน</t>
        </is>
      </c>
      <c r="C4" s="103" t="inlineStr">
        <is>
          <t>-</t>
        </is>
      </c>
      <c r="D4" s="104" t="inlineStr">
        <is>
          <t>เพิ่ม flow rate</t>
        </is>
      </c>
      <c r="E4" s="104" t="inlineStr">
        <is>
          <t>ลด injection volume</t>
        </is>
      </c>
      <c r="F4" s="104" t="inlineStr">
        <is>
          <t>ลดความยาว column</t>
        </is>
      </c>
      <c r="G4" s="104" t="inlineStr">
        <is>
          <t>ใช้ guard column ใน system</t>
        </is>
      </c>
      <c r="H4" s="104" t="inlineStr">
        <is>
          <t>เปลี่ยนแปลงสัดส่วนของ mobile phase</t>
        </is>
      </c>
      <c r="I4" s="103" t="inlineStr">
        <is>
          <t>5</t>
        </is>
      </c>
      <c r="J4" s="104" t="inlineStr">
        <is>
          <t>✅ คำตอบที่ถูกต้อง: ข้อ จ. เปลี่ยนแปลงสัดส่วนของ mobile phase
🎯 ทำไมข้อนี้ถึงถูก: การที่สองพีคซ้อนทับกัน (Co-eluting peaks / Poor resolution) เกิดจากค่า Selectivity factor (alpha) หรือสัมประสิทธิ์การแบ่งตัวของสารทั้งสองต่อเฟสเคลื่อนที่และเฟสคงที่ใกล้เคียงกันเกินไป การเปลี่ยนแปลงสัดส่วนของ Mobile phase (เช่น ปรับอัตราส่วน organic solvent ต่อน้ำ หรือเปลี่ยนชนิด solvent) จะเปลี่ยนความแรงของเฟสเคลื่อนที่และค่าการกระจายตัว ทำให้พีคทั้งสองแยกตัวออกจากกันได้อย่างมีประสิทธิภาพ
🔍 ข้ออื่นผิดเพราะอะไร:
ข้อ ก. เพิ่ม flow rate: จะยิ่งทำให้สารชะออกจากคอลัมน์เร็วขึ้น เวลาเก็บกักสั้นลง พีคจะยิ่งเบียดชิดกันมากขึ้น
ข้อ ข. ลด injection volume: ช่วยลด peak broadening ได้เล็กน้อย แต่ไม่สามารถแก้ไขความสามารถในการเลือกแยก (selectivity) ของระบบได้
ข้อ ค. ลดความยาว column: จะยิ่งลดจำนวน theoretical plates (N) ทำให้การแยกพีคแย่ลง
ข้อ ง. ใช้ guard column: มีไว้เพื่อปกป้อง analytical column จากสิ่งสกปรก ไม่ได้ช่วยเพิ่มการแยกพีค</t>
        </is>
      </c>
      <c r="K4" s="103" t="inlineStr">
        <is>
          <t>-</t>
        </is>
      </c>
      <c r="L4" s="104" t="inlineStr">
        <is>
          <t>Chromatography</t>
        </is>
      </c>
      <c r="M4" s="103" t="inlineStr">
        <is>
          <t>Product</t>
        </is>
      </c>
      <c r="N4" s="104" t="inlineStr">
        <is>
          <t>[SOURCE: Pharma Plus เล่มม่วง 2 - บทที่ 18: Quality control ข้อ 4]</t>
        </is>
      </c>
      <c r="O4" s="103" t="inlineStr">
        <is>
          <t>Pharma Plus Review</t>
        </is>
      </c>
      <c r="P4" s="103" t="inlineStr">
        <is>
          <t>เล่มม่วง 2 (บทที่ 18: Quality Control)</t>
        </is>
      </c>
      <c r="Q4" s="103" t="inlineStr">
        <is>
          <t>-</t>
        </is>
      </c>
      <c r="R4" s="104" t="inlineStr">
        <is>
          <t>HPLC selectivity optimization and mobile phase adjustment</t>
        </is>
      </c>
    </row>
    <row r="5" ht="409.6" customHeight="1" s="49">
      <c r="A5" s="103" t="n">
        <v>4</v>
      </c>
      <c r="B5" s="104" t="inlineStr">
        <is>
          <t>หากต้องการวิเคราะห์ปริมาณยา diazepam ว่ามีปริมาณเท่าใด ควรใช้เครื่องมือใด</t>
        </is>
      </c>
      <c r="C5" s="103" t="inlineStr">
        <is>
          <t>-</t>
        </is>
      </c>
      <c r="D5" s="104" t="inlineStr">
        <is>
          <t>IR</t>
        </is>
      </c>
      <c r="E5" s="104" t="inlineStr">
        <is>
          <t>MS</t>
        </is>
      </c>
      <c r="F5" s="104" t="inlineStr">
        <is>
          <t>HPLC</t>
        </is>
      </c>
      <c r="G5" s="104" t="inlineStr">
        <is>
          <t>Spectrofluorometer</t>
        </is>
      </c>
      <c r="H5" s="104" t="inlineStr">
        <is>
          <t>Atomic absorption</t>
        </is>
      </c>
      <c r="I5" s="103" t="inlineStr">
        <is>
          <t>3</t>
        </is>
      </c>
      <c r="J5" s="104" t="inlineStr">
        <is>
          <t>✅ คำตอบที่ถูกต้อง: ข้อ ค. HPLC
🎯 ทำไมข้อนี้ถึงถูก: High Performance Liquid Chromatography (HPLC) เป็นเทคนิคมาตรฐานระดับทองคำ (Gold standard compendial method) ในเภสัชตำรับสากล (USP / BP) สำหรับการวิเคราะห์หาปริมาณตัวยาสำคัญ (Assay / Quantitative analysis) ของยา Diazepam ในผลิตภัณฑ์สำเร็จรูป เนื่องจากมีความถูกต้อง (Accuracy), ความเที่ยง (Precision), และความจำเพาะเจาะจง (Specificity) สูงมาก
🔍 ข้ออื่นผิดเพราะอะไร:
ข้อ ก. IR: ใช้พิสูจน์เอกลักษณ์เชิงคุณภาพ (Identification) เป็นหลัก ไม่นิยมใช้หาปริมาณยาสำเร็จรูป
ข้อ ข. MS: มีราคาสูงและซับซ้อนเกินความจำเป็นสำหรับการตรวจปริมาณยาประจำรุ่นทั่วไป
ข้อ ง. Spectrofluorometer: Diazepam ไม่มีฟลูออเรสเซนต์ตามธรรมชาติที่เด่นชัดเพียงพอ
ข้อ จ. Atomic absorption: ใช้ตรวจธาตุโลหะ ไม่สามารถตรวจสารอินทรีย์อย่าง diazepam ได้</t>
        </is>
      </c>
      <c r="K5" s="103" t="inlineStr">
        <is>
          <t>-</t>
        </is>
      </c>
      <c r="L5" s="104" t="inlineStr">
        <is>
          <t>Chromatography</t>
        </is>
      </c>
      <c r="M5" s="103" t="inlineStr">
        <is>
          <t>Product</t>
        </is>
      </c>
      <c r="N5" s="104" t="inlineStr">
        <is>
          <t>[SOURCE: Pharma Plus เล่มม่วง 2 - บทที่ 18: Quality control ข้อ 11]</t>
        </is>
      </c>
      <c r="O5" s="103" t="inlineStr">
        <is>
          <t>Pharma Plus Review</t>
        </is>
      </c>
      <c r="P5" s="103" t="inlineStr">
        <is>
          <t>เล่มม่วง 2 (บทที่ 18: Quality Control)</t>
        </is>
      </c>
      <c r="Q5" s="103" t="inlineStr">
        <is>
          <t>-</t>
        </is>
      </c>
      <c r="R5" s="104" t="inlineStr">
        <is>
          <t>Quantitative pharmaceutical assay by HPLC</t>
        </is>
      </c>
    </row>
    <row r="6" ht="409.6" customHeight="1" s="49">
      <c r="A6" s="103" t="n">
        <v>5</v>
      </c>
      <c r="B6" s="104" t="inlineStr">
        <is>
          <t>[การควบคุมคุณภาพ Levonorgestrel]
การควบคุมคุณภาพ Levonorgestrel 0.75 mg โดยนำยา 20 เม็ด ละลายด้วยตัวทำละลาย กรองแล้วนำมาวิเคราะห์ปริมาณด้วยเทคนิค HPLC Levonorgestrel ความเข้มข้น 0.15 mcg/ml ได้ผลการทดลองดังตาราง:
Standard peak area: ครั้งที่ 1 = 125,000, ครั้งที่ 2 = 124,000, ครั้งที่ 3 = 124,500 (เฉลี่ย = 124,500)
Sample peak area: ครั้งที่ 1 = 128,000, ครั้งที่ 2 = 128,500, ครั้งที่ 3 = 127,500 (เฉลี่ย = 128,000)
คำถาม: ค่า Labeled amount ของ Levonorgestrel มีค่าเท่าใด</t>
        </is>
      </c>
      <c r="C6" s="103" t="inlineStr">
        <is>
          <t>-</t>
        </is>
      </c>
      <c r="D6" s="104" t="inlineStr">
        <is>
          <t>98.8%</t>
        </is>
      </c>
      <c r="E6" s="104" t="inlineStr">
        <is>
          <t>99.8%</t>
        </is>
      </c>
      <c r="F6" s="104" t="inlineStr">
        <is>
          <t>100.8%</t>
        </is>
      </c>
      <c r="G6" s="104" t="inlineStr">
        <is>
          <t>101.8%</t>
        </is>
      </c>
      <c r="H6" s="104" t="inlineStr">
        <is>
          <t>102.8%</t>
        </is>
      </c>
      <c r="I6" s="103" t="inlineStr">
        <is>
          <t>5</t>
        </is>
      </c>
      <c r="J6" s="104" t="inlineStr">
        <is>
          <t>✅ คำตอบที่ถูกต้อง: ข้อ จ. 102.8%
🎯 ทำไมข้อนี้ถึงถูก: สูตรคำนวณ % Labeled amount = (Peak Area ของ Sample / Peak Area ของ Standard) x 100 แทนค่า: (128,000 / 124,500) x 100 = 102.811% หรือประมาณ 102.8% (ซึ่งอยู่ในเกณฑ์มาตรฐานที่ยอมรับได้ 90.0 - 110.0% ของฉลาก)
🔍 ข้ออื่นผิดเพราะอะไร:
ข้อ ก. 98.8%: คำนวณต่ำกว่าความเป็นจริง
ข้อ ข. 99.8%: คำนวณผิดพลาด
ข้อ ค. 100.8%: คำนวณผิดพลาด
ข้อ ง. 101.8%: คำนวณผิดพลาด</t>
        </is>
      </c>
      <c r="K6" s="103" t="inlineStr">
        <is>
          <t>-</t>
        </is>
      </c>
      <c r="L6" s="104" t="inlineStr">
        <is>
          <t>Chromatography</t>
        </is>
      </c>
      <c r="M6" s="103" t="inlineStr">
        <is>
          <t>Product</t>
        </is>
      </c>
      <c r="N6" s="104" t="inlineStr">
        <is>
          <t>[SOURCE: Pharma Plus เล่มม่วง 2 - บทที่ 18: Quality control ข้อ 14]</t>
        </is>
      </c>
      <c r="O6" s="103" t="inlineStr">
        <is>
          <t>Pharma Plus Review</t>
        </is>
      </c>
      <c r="P6" s="103" t="inlineStr">
        <is>
          <t>เล่มม่วง 2 (บทที่ 18: Quality Control)</t>
        </is>
      </c>
      <c r="Q6" s="103" t="inlineStr">
        <is>
          <t>-</t>
        </is>
      </c>
      <c r="R6" s="104" t="inlineStr">
        <is>
          <t>HPLC quantitative percent labeled amount calculation</t>
        </is>
      </c>
    </row>
    <row r="7" ht="409.6" customHeight="1" s="49"/>
    <row r="8" ht="409.6" customHeight="1" s="49"/>
    <row r="9" ht="409.6" customHeight="1" s="49"/>
    <row r="10" ht="409.6" customHeight="1" s="49"/>
    <row r="11" ht="409.6" customHeight="1" s="49"/>
    <row r="12" ht="409.6" customHeight="1" s="49"/>
    <row r="13" ht="409.6" customHeight="1" s="49"/>
    <row r="14" ht="409.6" customHeight="1" s="49"/>
    <row r="15" ht="409.6" customHeight="1" s="49"/>
    <row r="16" ht="409.6" customHeight="1" s="49"/>
    <row r="17" ht="409.6" customHeight="1" s="49"/>
    <row r="18" ht="409.6" customHeight="1" s="49"/>
    <row r="19" ht="409.6" customHeight="1" s="49"/>
    <row r="20" ht="409.6" customHeight="1" s="49"/>
    <row r="21" ht="409.6" customHeight="1" s="49"/>
    <row r="22" ht="409.6" customHeight="1" s="49"/>
    <row r="23" ht="409.6" customHeight="1" s="49"/>
    <row r="24" ht="409.6" customHeight="1" s="49"/>
    <row r="25" ht="409.6" customHeight="1" s="49"/>
    <row r="26" ht="409.6" customHeight="1" s="49"/>
    <row r="27" ht="409.6" customHeight="1" s="49"/>
    <row r="28" ht="409.6" customHeight="1" s="49"/>
    <row r="29" ht="409.6" customHeight="1" s="49"/>
    <row r="30" ht="409.6" customHeight="1" s="49"/>
    <row r="31" ht="409.6" customHeight="1" s="49"/>
    <row r="32" ht="409.6" customHeight="1" s="49"/>
    <row r="33" ht="409.6" customHeight="1" s="49"/>
    <row r="34" ht="409.6" customHeight="1" s="49"/>
    <row r="35" ht="409.6" customHeight="1" s="49"/>
    <row r="36" ht="409.6" customHeight="1" s="49"/>
    <row r="37" ht="409.6" customHeight="1" s="49"/>
    <row r="38" ht="409.6" customHeight="1" s="49"/>
    <row r="39" ht="409.6" customHeight="1" s="49"/>
    <row r="40" ht="409.6" customHeight="1" s="49"/>
    <row r="41" ht="409.6" customHeight="1" s="49"/>
    <row r="42" ht="409.6" customHeight="1" s="49"/>
    <row r="43" ht="409.6" customHeight="1" s="49"/>
    <row r="44" ht="409.6" customHeight="1" s="49"/>
    <row r="45" ht="409.6" customHeight="1" s="49"/>
    <row r="46" ht="409.6" customHeight="1" s="49"/>
    <row r="47" ht="409.6" customHeight="1" s="49"/>
    <row r="48" ht="409.6" customHeight="1" s="49"/>
    <row r="49" ht="409.6" customHeight="1" s="49"/>
    <row r="50" ht="409.6" customHeight="1" s="49"/>
    <row r="51" ht="409.6"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13.2" customHeight="1" s="49"/>
    <row r="163" ht="13.2" customHeight="1" s="49"/>
    <row r="164" ht="13.2" customHeight="1" s="49"/>
    <row r="165" ht="13.2" customHeight="1" s="49"/>
    <row r="166" ht="13.2" customHeight="1" s="49"/>
    <row r="167" ht="13.2" customHeight="1" s="49"/>
    <row r="168" ht="13.2" customHeight="1" s="49"/>
    <row r="169" ht="13.2" customHeight="1" s="49"/>
    <row r="170" ht="13.2" customHeight="1" s="49"/>
    <row r="171" ht="13.2" customHeight="1" s="49"/>
    <row r="172" ht="13.2" customHeight="1" s="49"/>
    <row r="173" ht="13.2" customHeight="1" s="49"/>
    <row r="174" ht="13.2" customHeight="1" s="49"/>
    <row r="175" ht="13.2" customHeight="1" s="49"/>
    <row r="176" ht="13.2" customHeight="1" s="49"/>
    <row r="177" ht="13.2" customHeight="1" s="49"/>
    <row r="178" ht="13.2" customHeight="1" s="49"/>
    <row r="179" ht="13.2" customHeight="1" s="49"/>
    <row r="180" ht="13.2" customHeight="1" s="49"/>
    <row r="181" ht="13.2" customHeight="1" s="49"/>
    <row r="182" ht="13.2" customHeight="1" s="49"/>
    <row r="183" ht="13.2" customHeight="1" s="49"/>
    <row r="184" ht="13.2" customHeight="1" s="49"/>
    <row r="185" ht="13.2" customHeight="1" s="49"/>
    <row r="186" ht="13.2" customHeight="1" s="49"/>
    <row r="187" ht="13.2" customHeight="1" s="49"/>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row r="204" ht="13.2" customHeight="1" s="49"/>
    <row r="205" ht="13.2" customHeight="1" s="49"/>
    <row r="206" ht="13.2" customHeight="1" s="49"/>
    <row r="207" ht="13.2" customHeight="1" s="49"/>
    <row r="208" ht="13.2" customHeight="1" s="49"/>
    <row r="209" ht="13.2" customHeight="1" s="49"/>
    <row r="210" ht="13.2" customHeight="1" s="49"/>
    <row r="211" ht="13.2" customHeight="1" s="49"/>
    <row r="212" ht="13.2" customHeight="1" s="49"/>
    <row r="213" ht="13.2" customHeight="1" s="49"/>
    <row r="214" ht="13.2" customHeight="1" s="49"/>
    <row r="215" ht="13.2" customHeight="1" s="49"/>
    <row r="216" ht="13.2" customHeight="1" s="49"/>
    <row r="217" ht="13.2" customHeight="1" s="49"/>
    <row r="218" ht="13.2" customHeight="1" s="49"/>
    <row r="219" ht="13.2" customHeight="1" s="49"/>
    <row r="220" ht="13.2" customHeight="1" s="49"/>
    <row r="221" ht="13.2" customHeight="1" s="49"/>
    <row r="222" ht="13.2" customHeight="1" s="49"/>
    <row r="223" ht="13.2" customHeight="1" s="49"/>
    <row r="224" ht="13.2" customHeight="1" s="49"/>
    <row r="225" ht="13.2" customHeight="1" s="49"/>
    <row r="226" ht="13.2" customHeight="1" s="49"/>
    <row r="227" ht="13.2" customHeight="1" s="49"/>
    <row r="228" ht="13.2" customHeight="1" s="49"/>
    <row r="229" ht="13.2" customHeight="1" s="49"/>
    <row r="230" ht="13.2" customHeight="1" s="49"/>
    <row r="231" ht="13.2" customHeight="1" s="49"/>
    <row r="232" ht="13.2" customHeight="1" s="49"/>
    <row r="233" ht="13.2" customHeight="1" s="49"/>
    <row r="234" ht="13.2" customHeight="1" s="49"/>
    <row r="235" ht="13.2" customHeight="1" s="49"/>
    <row r="236" ht="13.2" customHeight="1" s="49"/>
    <row r="237" ht="13.2" customHeight="1" s="49"/>
    <row r="238" ht="13.2" customHeight="1" s="49"/>
    <row r="239" ht="13.2" customHeight="1" s="49"/>
    <row r="240" ht="13.2" customHeight="1" s="49"/>
    <row r="241" ht="13.2" customHeight="1" s="49"/>
    <row r="242" ht="13.2" customHeight="1" s="49"/>
    <row r="243" ht="13.2" customHeight="1" s="49"/>
    <row r="244" ht="13.2" customHeight="1" s="49"/>
    <row r="245" ht="13.2" customHeight="1" s="49"/>
    <row r="246" ht="13.2" customHeight="1" s="49"/>
    <row r="247" ht="13.2" customHeight="1" s="49"/>
    <row r="248" ht="13.2" customHeight="1" s="49"/>
    <row r="249" ht="13.2" customHeight="1" s="49"/>
    <row r="250" ht="13.2" customHeight="1" s="49"/>
    <row r="251" ht="13.2" customHeight="1" s="49"/>
    <row r="252" ht="13.2" customHeight="1" s="49"/>
    <row r="253" ht="13.2" customHeight="1" s="49"/>
    <row r="254" ht="13.2" customHeight="1" s="49"/>
    <row r="255" ht="13.2" customHeight="1" s="49"/>
    <row r="256" ht="13.2" customHeight="1" s="49"/>
    <row r="257" ht="13.2" customHeight="1" s="49"/>
    <row r="258" ht="13.2" customHeight="1" s="49"/>
    <row r="259" ht="13.2" customHeight="1" s="49"/>
    <row r="260" ht="13.2" customHeight="1" s="49"/>
    <row r="261" ht="13.2" customHeight="1" s="49"/>
    <row r="262" ht="13.2" customHeight="1" s="49"/>
    <row r="263" ht="13.2" customHeight="1" s="49"/>
    <row r="264" ht="13.2" customHeight="1" s="49"/>
    <row r="265" ht="13.2" customHeight="1" s="49"/>
    <row r="266" ht="13.2" customHeight="1" s="49"/>
    <row r="267" ht="13.2" customHeight="1" s="49"/>
    <row r="268" ht="13.2" customHeight="1" s="49"/>
    <row r="269" ht="13.2" customHeight="1" s="49"/>
    <row r="270" ht="13.2" customHeight="1" s="49"/>
    <row r="271" ht="13.2" customHeight="1" s="49"/>
    <row r="272" ht="13.2" customHeight="1" s="49"/>
    <row r="273" ht="13.2" customHeight="1" s="49"/>
    <row r="274" ht="13.2" customHeight="1" s="49"/>
    <row r="275" ht="13.2" customHeight="1" s="49"/>
    <row r="276" ht="13.2" customHeight="1" s="49"/>
    <row r="277" ht="13.2" customHeight="1" s="49"/>
    <row r="278" ht="13.2" customHeight="1" s="49"/>
    <row r="279" ht="13.2" customHeight="1" s="49"/>
    <row r="280" ht="13.2" customHeight="1" s="49"/>
    <row r="281" ht="13.2" customHeight="1" s="49"/>
    <row r="282" ht="13.2" customHeight="1" s="49"/>
    <row r="283" ht="13.2" customHeight="1" s="49"/>
    <row r="284" ht="13.2" customHeight="1" s="49"/>
    <row r="285" ht="13.2" customHeight="1" s="49"/>
    <row r="286" ht="13.2" customHeight="1" s="49"/>
    <row r="287" ht="13.2" customHeight="1" s="49"/>
    <row r="288" ht="13.2" customHeight="1" s="49"/>
    <row r="289" ht="13.2" customHeight="1" s="49"/>
    <row r="290" ht="13.2" customHeight="1" s="49"/>
    <row r="291" ht="13.2" customHeight="1" s="49"/>
    <row r="292" ht="13.2" customHeight="1" s="49"/>
    <row r="293" ht="13.2" customHeight="1" s="49"/>
    <row r="294" ht="13.2" customHeight="1" s="49"/>
    <row r="295" ht="13.2" customHeight="1" s="49"/>
    <row r="296" ht="13.2" customHeight="1" s="49"/>
    <row r="297" ht="13.2" customHeight="1" s="49"/>
    <row r="298" ht="13.2" customHeight="1" s="49"/>
    <row r="299" ht="13.2" customHeight="1" s="49"/>
    <row r="300" ht="13.2" customHeight="1" s="49"/>
    <row r="301" ht="13.2" customHeight="1" s="49"/>
    <row r="302" ht="13.2" customHeight="1" s="49"/>
    <row r="303" ht="13.2" customHeight="1" s="49"/>
    <row r="304" ht="13.2" customHeight="1" s="49"/>
    <row r="305" ht="13.2" customHeight="1" s="49"/>
    <row r="306" ht="13.2" customHeight="1" s="49"/>
    <row r="307" ht="13.2" customHeight="1" s="49"/>
    <row r="308" ht="13.2" customHeight="1" s="49"/>
    <row r="309" ht="13.2" customHeight="1" s="49"/>
    <row r="310" ht="13.2" customHeight="1" s="49"/>
    <row r="311" ht="13.2" customHeight="1" s="49"/>
    <row r="312" ht="13.2" customHeight="1" s="49"/>
    <row r="313" ht="13.2" customHeight="1" s="49"/>
    <row r="314" ht="13.2" customHeight="1" s="49"/>
    <row r="315" ht="13.2" customHeight="1" s="49"/>
    <row r="316" ht="13.2" customHeight="1" s="49"/>
    <row r="317" ht="13.2" customHeight="1" s="49"/>
    <row r="318" ht="13.2" customHeight="1" s="49"/>
    <row r="319" ht="13.2" customHeight="1" s="49"/>
    <row r="320" ht="13.2" customHeight="1" s="49"/>
    <row r="321" ht="13.2" customHeight="1" s="49"/>
    <row r="322" ht="13.2" customHeight="1" s="49"/>
    <row r="323" ht="13.2" customHeight="1" s="49"/>
    <row r="324" ht="13.2" customHeight="1" s="49"/>
    <row r="325" ht="13.2" customHeight="1" s="49"/>
    <row r="326" ht="13.2" customHeight="1" s="49"/>
    <row r="327" ht="13.2" customHeight="1" s="49"/>
    <row r="328" ht="13.2" customHeight="1" s="49"/>
    <row r="329" ht="13.2" customHeight="1" s="49"/>
    <row r="330" ht="13.2" customHeight="1" s="49"/>
    <row r="331" ht="13.2" customHeight="1" s="49"/>
    <row r="332" ht="13.2" customHeight="1" s="49"/>
    <row r="333" ht="13.2" customHeight="1" s="49"/>
    <row r="334" ht="13.2" customHeight="1" s="49"/>
    <row r="335" ht="13.2" customHeight="1" s="49"/>
    <row r="336" ht="13.2" customHeight="1" s="49"/>
    <row r="337" ht="13.2" customHeight="1" s="49"/>
    <row r="338" ht="13.2" customHeight="1" s="49"/>
    <row r="339" ht="13.2" customHeight="1" s="49"/>
    <row r="340" ht="13.2" customHeight="1" s="49"/>
    <row r="341" ht="13.2" customHeight="1" s="49"/>
    <row r="342" ht="13.2" customHeight="1" s="49"/>
    <row r="343" ht="13.2" customHeight="1" s="49"/>
    <row r="344" ht="13.2" customHeight="1" s="49"/>
    <row r="345" ht="13.2" customHeight="1" s="49"/>
    <row r="346" ht="13.2" customHeight="1" s="49"/>
    <row r="347" ht="13.2" customHeight="1" s="49"/>
    <row r="348" ht="13.2" customHeight="1" s="49"/>
    <row r="349" ht="13.2" customHeight="1" s="49"/>
    <row r="350" ht="13.2" customHeight="1" s="49"/>
    <row r="351" ht="13.2" customHeight="1" s="49"/>
    <row r="352" ht="13.2" customHeight="1" s="49"/>
    <row r="353" ht="13.2" customHeight="1" s="49"/>
    <row r="354" ht="13.2" customHeight="1" s="49"/>
    <row r="355" ht="13.2" customHeight="1" s="49"/>
    <row r="356" ht="13.2" customHeight="1" s="49"/>
    <row r="357" ht="13.2" customHeight="1" s="49"/>
    <row r="358" ht="13.2" customHeight="1" s="49"/>
    <row r="359" ht="13.2" customHeight="1" s="49"/>
    <row r="360" ht="13.2" customHeight="1" s="49"/>
    <row r="361" ht="13.2" customHeight="1" s="49"/>
    <row r="362" ht="13.2" customHeight="1" s="49"/>
    <row r="363" ht="13.2" customHeight="1" s="49"/>
    <row r="364" ht="13.2" customHeight="1" s="49"/>
    <row r="365" ht="13.2" customHeight="1" s="49"/>
    <row r="366" ht="13.2" customHeight="1" s="49"/>
    <row r="367" ht="13.2" customHeight="1" s="49"/>
    <row r="368" ht="13.2" customHeight="1" s="49"/>
    <row r="369" ht="13.2" customHeight="1" s="49"/>
    <row r="370" ht="13.2" customHeight="1" s="49"/>
    <row r="371" ht="13.2" customHeight="1" s="49"/>
    <row r="372" ht="13.2" customHeight="1" s="49"/>
    <row r="373" ht="13.2" customHeight="1" s="49"/>
    <row r="374" ht="13.2" customHeight="1" s="49"/>
    <row r="375" ht="13.2" customHeight="1" s="49"/>
    <row r="376" ht="13.2" customHeight="1" s="49"/>
    <row r="377" ht="13.2" customHeight="1" s="49"/>
    <row r="378" ht="13.2" customHeight="1" s="49"/>
    <row r="379" ht="13.2" customHeight="1" s="49"/>
    <row r="380" ht="13.2" customHeight="1" s="49"/>
    <row r="381" ht="13.2" customHeight="1" s="49"/>
    <row r="382" ht="13.2" customHeight="1" s="49"/>
    <row r="383" ht="13.2" customHeight="1" s="49"/>
    <row r="384" ht="13.2" customHeight="1" s="49"/>
    <row r="385" ht="13.2" customHeight="1" s="49"/>
    <row r="386" ht="13.2" customHeight="1" s="49"/>
    <row r="387" ht="13.2" customHeight="1" s="49"/>
    <row r="388" ht="13.2" customHeight="1" s="49"/>
    <row r="389" ht="13.2" customHeight="1" s="49"/>
    <row r="390" ht="13.2" customHeight="1" s="49"/>
    <row r="391" ht="13.2" customHeight="1" s="49"/>
    <row r="392" ht="13.2" customHeight="1" s="49"/>
    <row r="393" ht="13.2" customHeight="1" s="49"/>
    <row r="394" ht="13.2" customHeight="1" s="49"/>
    <row r="395" ht="13.2" customHeight="1" s="49"/>
    <row r="396" ht="13.2" customHeight="1" s="49"/>
    <row r="397" ht="13.2" customHeight="1" s="49"/>
    <row r="398" ht="13.2" customHeight="1" s="49"/>
    <row r="399" ht="13.2" customHeight="1" s="49"/>
    <row r="400" ht="13.2" customHeight="1" s="49"/>
    <row r="401" ht="13.2" customHeight="1" s="49"/>
    <row r="402" ht="13.2" customHeight="1" s="49"/>
    <row r="403" ht="13.2" customHeight="1" s="49"/>
    <row r="404" ht="13.2" customHeight="1" s="49"/>
    <row r="405" ht="13.2" customHeight="1" s="49"/>
    <row r="406" ht="13.2" customHeight="1" s="49"/>
    <row r="407" ht="13.2" customHeight="1" s="49"/>
    <row r="408" ht="13.2" customHeight="1" s="49"/>
    <row r="409" ht="13.2" customHeight="1" s="49"/>
    <row r="410" ht="13.2" customHeight="1" s="49"/>
    <row r="411" ht="13.2" customHeight="1" s="49"/>
    <row r="412" ht="13.2" customHeight="1" s="49"/>
    <row r="413" ht="13.2" customHeight="1" s="49"/>
    <row r="414" ht="13.2" customHeight="1" s="49"/>
    <row r="415" ht="13.2" customHeight="1" s="49"/>
    <row r="416" ht="13.2" customHeight="1" s="49"/>
    <row r="417" ht="13.2" customHeight="1" s="49"/>
    <row r="418" ht="13.2" customHeight="1" s="49"/>
    <row r="419" ht="13.2" customHeight="1" s="49"/>
    <row r="420" ht="13.2" customHeight="1" s="49"/>
    <row r="421" ht="13.2" customHeight="1" s="49"/>
    <row r="422" ht="13.2" customHeight="1" s="49"/>
    <row r="423" ht="13.2" customHeight="1" s="49"/>
    <row r="424" ht="13.2" customHeight="1" s="49"/>
    <row r="425" ht="13.2" customHeight="1" s="49"/>
    <row r="426" ht="13.2" customHeight="1" s="49"/>
    <row r="427" ht="13.2" customHeight="1" s="49"/>
    <row r="428" ht="13.2" customHeight="1" s="49"/>
    <row r="429" ht="13.2" customHeight="1" s="49"/>
    <row r="430" ht="13.2" customHeight="1" s="49"/>
    <row r="431" ht="13.2" customHeight="1" s="49"/>
    <row r="432" ht="13.2" customHeight="1" s="49"/>
    <row r="433" ht="13.2" customHeight="1" s="49"/>
    <row r="434" ht="13.2" customHeight="1" s="49"/>
    <row r="435" ht="13.2" customHeight="1" s="49"/>
    <row r="436" ht="13.2" customHeight="1" s="49"/>
    <row r="437" ht="13.2" customHeight="1" s="49"/>
    <row r="438" ht="13.2" customHeight="1" s="49"/>
    <row r="439" ht="13.2" customHeight="1" s="49"/>
    <row r="440" ht="13.2" customHeight="1" s="49"/>
    <row r="441" ht="13.2" customHeight="1" s="49"/>
    <row r="442" ht="13.2" customHeight="1" s="49"/>
    <row r="443" ht="13.2" customHeight="1" s="49"/>
    <row r="444" ht="13.2" customHeight="1" s="49"/>
    <row r="445" ht="13.2" customHeight="1" s="49"/>
    <row r="446" ht="13.2" customHeight="1" s="49"/>
    <row r="447" ht="13.2" customHeight="1" s="49"/>
    <row r="448" ht="13.2" customHeight="1" s="49"/>
    <row r="449" ht="13.2" customHeight="1" s="49"/>
    <row r="450" ht="13.2" customHeight="1" s="49"/>
    <row r="451" ht="13.2" customHeight="1" s="49"/>
    <row r="452" ht="13.2" customHeight="1" s="49"/>
    <row r="453" ht="13.2" customHeight="1" s="49"/>
    <row r="454" ht="13.2" customHeight="1" s="49"/>
    <row r="455" ht="13.2" customHeight="1" s="49"/>
    <row r="456" ht="13.2" customHeight="1" s="49"/>
    <row r="457" ht="13.2" customHeight="1" s="49"/>
    <row r="458" ht="13.2" customHeight="1" s="49"/>
    <row r="459" ht="13.2" customHeight="1" s="49"/>
    <row r="460" ht="13.2" customHeight="1" s="49"/>
    <row r="461" ht="13.2" customHeight="1" s="49"/>
    <row r="462" ht="13.2" customHeight="1" s="49"/>
    <row r="463" ht="13.2" customHeight="1" s="49"/>
    <row r="464" ht="13.2" customHeight="1" s="49"/>
    <row r="465" ht="13.2" customHeight="1" s="49"/>
    <row r="466" ht="13.2" customHeight="1" s="49"/>
    <row r="467" ht="13.2" customHeight="1" s="49"/>
    <row r="468" ht="13.2" customHeight="1" s="49"/>
    <row r="469" ht="13.2" customHeight="1" s="49"/>
    <row r="470" ht="13.2" customHeight="1" s="49"/>
    <row r="471" ht="13.2" customHeight="1" s="49"/>
    <row r="472" ht="13.2" customHeight="1" s="49"/>
    <row r="473" ht="13.2" customHeight="1" s="49"/>
    <row r="474" ht="13.2" customHeight="1" s="49"/>
    <row r="475" ht="13.2" customHeight="1" s="49"/>
    <row r="476" ht="13.2" customHeight="1" s="49"/>
    <row r="477" ht="13.2" customHeight="1" s="49"/>
    <row r="478" ht="13.2" customHeight="1" s="49"/>
    <row r="479" ht="13.2" customHeight="1" s="49"/>
    <row r="480" ht="13.2" customHeight="1" s="49"/>
    <row r="481" ht="13.2" customHeight="1" s="49"/>
    <row r="482" ht="13.2" customHeight="1" s="49"/>
    <row r="483" ht="13.2" customHeight="1" s="49"/>
    <row r="484" ht="13.2" customHeight="1" s="49"/>
    <row r="485" ht="13.2" customHeight="1" s="49"/>
    <row r="486" ht="13.2" customHeight="1" s="49"/>
    <row r="487" ht="13.2" customHeight="1" s="49"/>
    <row r="488" ht="13.2" customHeight="1" s="49"/>
    <row r="489" ht="13.2" customHeight="1" s="49"/>
    <row r="490" ht="13.2" customHeight="1" s="49"/>
    <row r="491" ht="13.2" customHeight="1" s="49"/>
    <row r="492" ht="13.2" customHeight="1" s="49"/>
    <row r="493" ht="13.2" customHeight="1" s="49"/>
    <row r="494" ht="13.2" customHeight="1" s="49"/>
    <row r="495" ht="13.2" customHeight="1" s="49"/>
    <row r="496" ht="13.2" customHeight="1" s="49"/>
    <row r="497" ht="13.2" customHeight="1" s="49"/>
    <row r="498" ht="13.2" customHeight="1" s="49"/>
    <row r="499" ht="13.2" customHeight="1" s="49"/>
    <row r="500" ht="13.2" customHeight="1" s="49"/>
    <row r="501" ht="13.2" customHeight="1" s="49"/>
    <row r="502" ht="13.2" customHeight="1" s="49"/>
    <row r="503" ht="13.2" customHeight="1" s="49"/>
    <row r="504" ht="13.2" customHeight="1" s="49"/>
    <row r="505" ht="13.2" customHeight="1" s="49"/>
    <row r="506" ht="13.2" customHeight="1" s="49"/>
    <row r="507" ht="13.2" customHeight="1" s="49"/>
    <row r="508" ht="13.2" customHeight="1" s="49"/>
    <row r="509" ht="13.2" customHeight="1" s="49"/>
    <row r="510" ht="13.2" customHeight="1" s="49"/>
    <row r="511" ht="13.2" customHeight="1" s="49"/>
    <row r="512" ht="13.2" customHeight="1" s="49"/>
    <row r="513" ht="13.2" customHeight="1" s="49"/>
    <row r="514" ht="13.2" customHeight="1" s="49"/>
    <row r="515" ht="13.2" customHeight="1" s="49"/>
    <row r="516" ht="13.2" customHeight="1" s="49"/>
    <row r="517" ht="13.2" customHeight="1" s="49"/>
    <row r="518" ht="13.2" customHeight="1" s="49"/>
    <row r="519" ht="13.2" customHeight="1" s="49"/>
    <row r="520" ht="13.2" customHeight="1" s="49"/>
    <row r="521" ht="13.2" customHeight="1" s="49"/>
    <row r="522" ht="13.2" customHeight="1" s="49"/>
    <row r="523" ht="13.2" customHeight="1" s="49"/>
    <row r="524" ht="13.2" customHeight="1" s="49"/>
    <row r="525" ht="13.2" customHeight="1" s="49"/>
    <row r="526" ht="13.2" customHeight="1" s="49"/>
    <row r="527" ht="13.2" customHeight="1" s="49"/>
    <row r="528" ht="13.2" customHeight="1" s="49"/>
    <row r="529" ht="13.2" customHeight="1" s="49"/>
    <row r="530" ht="13.2" customHeight="1" s="49"/>
    <row r="531" ht="13.2" customHeight="1" s="49"/>
    <row r="532" ht="13.2" customHeight="1" s="49"/>
    <row r="533" ht="13.2" customHeight="1" s="49"/>
    <row r="534" ht="13.2" customHeight="1" s="49"/>
    <row r="535" ht="13.2" customHeight="1" s="49"/>
    <row r="536" ht="13.2" customHeight="1" s="49"/>
    <row r="537" ht="13.2" customHeight="1" s="49"/>
    <row r="538" ht="13.2" customHeight="1" s="49"/>
    <row r="539" ht="13.2" customHeight="1" s="49"/>
    <row r="540" ht="13.2" customHeight="1" s="49"/>
    <row r="541" ht="13.2" customHeight="1" s="49"/>
    <row r="542" ht="13.2" customHeight="1" s="49"/>
    <row r="543" ht="13.2" customHeight="1" s="49"/>
    <row r="544" ht="13.2" customHeight="1" s="49"/>
    <row r="545" ht="13.2" customHeight="1" s="49"/>
    <row r="546" ht="13.2" customHeight="1" s="49"/>
    <row r="547" ht="13.2" customHeight="1" s="49"/>
    <row r="548" ht="13.2" customHeight="1" s="49"/>
    <row r="549" ht="13.2" customHeight="1" s="49"/>
    <row r="550" ht="13.2" customHeight="1" s="49"/>
    <row r="551" ht="13.2" customHeight="1" s="49"/>
    <row r="552" ht="13.2" customHeight="1" s="49"/>
    <row r="553" ht="13.2" customHeight="1" s="49"/>
    <row r="554" ht="13.2" customHeight="1" s="49"/>
    <row r="555" ht="13.2" customHeight="1" s="49"/>
    <row r="556" ht="13.2" customHeight="1" s="49"/>
    <row r="557" ht="13.2" customHeight="1" s="49"/>
    <row r="558" ht="13.2"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row r="1000" ht="13.2" customHeight="1" s="49"/>
  </sheetData>
  <mergeCells count="1">
    <mergeCell ref="A1:F1"/>
  </mergeCells>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R2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10" t="n"/>
      <c r="H1" s="10" t="n"/>
      <c r="I1" s="10" t="n"/>
      <c r="J1" s="10" t="n"/>
      <c r="K1" s="10" t="n"/>
      <c r="L1" s="10" t="n"/>
      <c r="M1" s="10" t="n"/>
      <c r="N1" s="10" t="n"/>
      <c r="O1" s="10" t="n"/>
      <c r="P1" s="10" t="n"/>
      <c r="Q1" s="10" t="n"/>
    </row>
    <row r="2" ht="64.8"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64" t="inlineStr">
        <is>
          <t>หัวข้อโรคสภาฯ (Topic)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409.6" customHeight="1" s="49">
      <c r="A3" s="103" t="n">
        <v>2</v>
      </c>
      <c r="B3" s="104" t="inlineStr">
        <is>
          <t>การหา MW ของ atenolol ใช้เครื่องมือใด</t>
        </is>
      </c>
      <c r="C3" s="103" t="inlineStr">
        <is>
          <t>-</t>
        </is>
      </c>
      <c r="D3" s="104" t="inlineStr">
        <is>
          <t>IR</t>
        </is>
      </c>
      <c r="E3" s="104" t="inlineStr">
        <is>
          <t>NMR</t>
        </is>
      </c>
      <c r="F3" s="104" t="inlineStr">
        <is>
          <t>Mass spectrometry</t>
        </is>
      </c>
      <c r="G3" s="104" t="inlineStr">
        <is>
          <t>UV visible</t>
        </is>
      </c>
      <c r="H3" s="104" t="inlineStr">
        <is>
          <t>HPLC</t>
        </is>
      </c>
      <c r="I3" s="103" t="inlineStr">
        <is>
          <t>3</t>
        </is>
      </c>
      <c r="J3" s="104" t="inlineStr">
        <is>
          <t>✅ คำตอบที่ถูกต้อง: ข้อ ค. Mass spectrometry
🎯 ทำไมข้อนี้ถึงถูก: Mass Spectrometry (MS) เป็นเทคนิควิเคราะห์ที่ทำให้อนุภาคแตกตัวเป็นไอออนและวัดอัตราส่วนมวลต่อประจุ (m/z) ทำให้สามารถระบุน้ำหนักโมเลกุลที่แท้จริง (Molecular weight: MW) และ Molecular ion peak ของโมเลกุลยาได้อย่างแม่นยำสูง
🔍 ข้ออื่นผิดเพราะอะไร:
ข้อ ก. IR: ใช้ตรวจหาหมู่ฟังก์ชัน (Functional groups) จากการสั่นของพันธะเคมี ไม่สามารถบอกน้ำหนักโมเลกุลได้
ข้อ ข. NMR: ใช้ตรวจหาจำนวนและตำแหน่งการจัดเรียงตัวของอะตอม H และ C ในโมเลกุล
ข้อ ง. UV visible: ใช้ตรวจการดูดกลืนแสงของระบบคอนจูเกต (Chromophore) เพื่อวิเคราะห์หาปริมาณ
ข้อ จ. HPLC: เป็นเทคนิคการแยกสารและวิเคราะห์หาปริมาณ ไม่สามารถบอกน้ำหนักโมเลกุลได้โดยตรง</t>
        </is>
      </c>
      <c r="K3" s="103" t="inlineStr">
        <is>
          <t>-</t>
        </is>
      </c>
      <c r="L3" s="104" t="inlineStr">
        <is>
          <t>Spectroscopy &amp; Optics</t>
        </is>
      </c>
      <c r="M3" s="103" t="inlineStr">
        <is>
          <t>Product</t>
        </is>
      </c>
      <c r="N3" s="104" t="inlineStr">
        <is>
          <t>[SOURCE: Pharma Plus เล่มม่วง 2 - บทที่ 18: Quality control ข้อ 2]</t>
        </is>
      </c>
      <c r="O3" s="103" t="inlineStr">
        <is>
          <t>Pharma Plus Review</t>
        </is>
      </c>
      <c r="P3" s="103" t="inlineStr">
        <is>
          <t>เล่มม่วง 2 (บทที่ 18: Quality Control)</t>
        </is>
      </c>
      <c r="Q3" s="103" t="inlineStr">
        <is>
          <t>-</t>
        </is>
      </c>
      <c r="R3" s="104" t="inlineStr">
        <is>
          <t>Mass spectrometry for molecular weight determination</t>
        </is>
      </c>
    </row>
    <row r="4" ht="409.6" customHeight="1" s="49">
      <c r="A4" s="103" t="n">
        <v>3</v>
      </c>
      <c r="B4" s="104" t="inlineStr">
        <is>
          <t>หากต้องการหาหมู่ฟังก์ชัน amide ในยาลดน้ำตาล ควรใช้เครื่องมือใดจึงจะเหมาะสมที่สุด</t>
        </is>
      </c>
      <c r="C4" s="103" t="inlineStr">
        <is>
          <t>-</t>
        </is>
      </c>
      <c r="D4" s="104" t="inlineStr">
        <is>
          <t>IR</t>
        </is>
      </c>
      <c r="E4" s="104" t="inlineStr">
        <is>
          <t>MS</t>
        </is>
      </c>
      <c r="F4" s="104" t="inlineStr">
        <is>
          <t>HPLC</t>
        </is>
      </c>
      <c r="G4" s="104" t="inlineStr">
        <is>
          <t>Spectrofluorometer</t>
        </is>
      </c>
      <c r="H4" s="104" t="inlineStr">
        <is>
          <t>Atomic absorption</t>
        </is>
      </c>
      <c r="I4" s="103" t="inlineStr">
        <is>
          <t>1</t>
        </is>
      </c>
      <c r="J4" s="104" t="inlineStr">
        <is>
          <t>✅ คำตอบที่ถูกต้อง: ข้อ ก. IR
🎯 ทำไมข้อนี้ถึงถูก: Infrared Spectroscopy (IR) เป็นเทคนิคหลักในการระบุเอกลักษณ์ของหมู่ฟังก์ชัน (Functional group identification) โดยหมู่ Amide (-CONH-) มีพีคดูดกลืนรังสีอินฟราเรดที่เป็นเอกลักษณ์เด่นชัด คือ C=O stretching (Amide I band) ที่ 1630 - 1690 cm⁻¹ และ N-H bending (Amide II band) ที่ 1510 - 1570 cm⁻¹
🔍 ข้ออื่นผิดเพราะอะไร:
ข้อ ข. MS: ใช้บอกน้ำหนักโมเลกุลและชิ้นส่วนแตกหัก (Fragmentation pattern)
ข้อ ค. HPLC: ใช้แยกและวิเคราะห์หาปริมาณสาร
ข้อ ง. Spectrofluorometer: ใช้วัดการเรืองแสงฟลูออเรสเซนต์ของสาร
ข้อ จ. Atomic absorption: ใช้วัดปริมาณธาตุโลหะอนินทรีย์</t>
        </is>
      </c>
      <c r="K4" s="103" t="inlineStr">
        <is>
          <t>-</t>
        </is>
      </c>
      <c r="L4" s="104" t="inlineStr">
        <is>
          <t>Spectroscopy &amp; Optics</t>
        </is>
      </c>
      <c r="M4" s="103" t="inlineStr">
        <is>
          <t>Product</t>
        </is>
      </c>
      <c r="N4" s="104" t="inlineStr">
        <is>
          <t>[SOURCE: Pharma Plus เล่มม่วง 2 - บทที่ 18: Quality control ข้อ 3]</t>
        </is>
      </c>
      <c r="O4" s="103" t="inlineStr">
        <is>
          <t>Pharma Plus Review</t>
        </is>
      </c>
      <c r="P4" s="103" t="inlineStr">
        <is>
          <t>เล่มม่วง 2 (บทที่ 18: Quality Control)</t>
        </is>
      </c>
      <c r="Q4" s="103" t="inlineStr">
        <is>
          <t>-</t>
        </is>
      </c>
      <c r="R4" s="104" t="inlineStr">
        <is>
          <t>Infrared spectroscopy for functional group identification</t>
        </is>
      </c>
    </row>
    <row r="5" ht="409.6" customHeight="1" s="49">
      <c r="A5" s="103" t="n">
        <v>4</v>
      </c>
      <c r="B5" s="104" t="inlineStr">
        <is>
          <t>โครงสร้างของ phenytoin ข้อใดไม่ถูกต้องในการวิเคราะห์</t>
        </is>
      </c>
      <c r="C5" s="103" t="inlineStr">
        <is>
          <t>-</t>
        </is>
      </c>
      <c r="D5" s="104" t="inlineStr">
        <is>
          <t>ใช้ infrared spectroscopy (IR) ตรวจสอบหมู่ benzene</t>
        </is>
      </c>
      <c r="E5" s="104" t="inlineStr">
        <is>
          <t>ใช้ infrared spectroscopy (IR) ตรวจสอบหมู่ secondary amide</t>
        </is>
      </c>
      <c r="F5" s="104" t="inlineStr">
        <is>
          <t>ใช้ infrared spectroscopy (IR) ตรวจสอบหมู่ carbonyl</t>
        </is>
      </c>
      <c r="G5" s="104" t="inlineStr">
        <is>
          <t>ใช้ ultraviolet spectrometry (UV) ตรวจสอบหมู่ benzene</t>
        </is>
      </c>
      <c r="H5" s="104" t="inlineStr">
        <is>
          <t>ใช้ ultraviolet spectrometry (UV) ตรวจสอบหมู่ secondary amide</t>
        </is>
      </c>
      <c r="I5" s="103" t="inlineStr">
        <is>
          <t>5</t>
        </is>
      </c>
      <c r="J5" s="104" t="inlineStr">
        <is>
          <t>✅ คำตอบที่ถูกต้อง: ข้อ จ. ใช้ ultraviolet spectrometry (UV) ตรวจสอบหมู่ secondary amide
🎯 ทำไมข้อนี้ถึงถูก: Secondary amide (-CONH-) ไม่ใช่โครโมฟอร์ (Chromophore) ที่ดูดกลืนแสงในช่วง UV ที่ตรวจวัดได้ทั่วไป (มักดูดกลืนที่ความยาวคลื่นสั้นมากใน vacuum UV &lt; 200 nm ซึ่งตัวทำละลายและบรรยากาศดูดกลืนรบกวน) จึงไม่สามารถใช้ UV spectrometry ในการตรวจสอบหมู่ secondary amide ได้
🔍 ข้ออื่นผิดเพราะอะไร:
ข้อ ก. IR ตรวจสอบ benzene: ถูกต้อง ตรวจ C-H aromatic stretch ที่ &gt; 3000 cm⁻¹ และ C=C ring stretch ที่ 1450-1600 cm⁻¹
ข้อ ข. IR ตรวจสอบ secondary amide: ถูกต้อง ตรวจ N-H stretch ที่ 3300 cm⁻¹ และ Amide bands
ข้อ ค. IR ตรวจสอบ carbonyl: ถูกต้อง ตรวจ C=O stretch ที่ช่วง 1700-1750 cm⁻¹ ได้ชัดเจนมาก
ข้อ ง. UV ตรวจสอบ benzene: ถูกต้อง วงเบนซีนเป็น conjugated chromophore ดูดกลืนแสง UV เด่นชัดที่ 254 nm</t>
        </is>
      </c>
      <c r="K5" s="103" t="inlineStr">
        <is>
          <t>-</t>
        </is>
      </c>
      <c r="L5" s="104" t="inlineStr">
        <is>
          <t>Spectroscopy &amp; Optics</t>
        </is>
      </c>
      <c r="M5" s="103" t="inlineStr">
        <is>
          <t>Product</t>
        </is>
      </c>
      <c r="N5" s="104" t="inlineStr">
        <is>
          <t>[SOURCE: Pharma Plus เล่มม่วง 2 - บทที่ 18: Quality control ข้อ 5]</t>
        </is>
      </c>
      <c r="O5" s="103" t="inlineStr">
        <is>
          <t>Pharma Plus Review</t>
        </is>
      </c>
      <c r="P5" s="103" t="inlineStr">
        <is>
          <t>เล่มม่วง 2 (บทที่ 18: Quality Control)</t>
        </is>
      </c>
      <c r="Q5" s="103" t="inlineStr">
        <is>
          <t>-</t>
        </is>
      </c>
      <c r="R5" s="104" t="inlineStr">
        <is>
          <t>Chromophores in UV spectroscopy versus functional groups in IR</t>
        </is>
      </c>
    </row>
    <row r="6" ht="409.6" customHeight="1" s="49">
      <c r="A6" s="103" t="n">
        <v>5</v>
      </c>
      <c r="B6" s="104" t="inlineStr">
        <is>
          <t>[สถานการณ์]
[ภาพประกอบ Spectrum: แกนตั้ง Relative intensity, แกนนอน m/z ช่วง 100-900 พบ peak เด่น acLys-16 และ acLys + 528]
คำถาม: จากรูปแสดง spectrum ของ phytoestrogen ชนิดหนึ่ง ใช้วิธีใดในการวิเคราะห์สารดังกล่าว</t>
        </is>
      </c>
      <c r="C6" s="103" t="inlineStr">
        <is>
          <t>-</t>
        </is>
      </c>
      <c r="D6" s="104" t="inlineStr">
        <is>
          <t>UV-visible spectrophotometer</t>
        </is>
      </c>
      <c r="E6" s="104" t="inlineStr">
        <is>
          <t>1H-NMR spectrometer</t>
        </is>
      </c>
      <c r="F6" s="104" t="inlineStr">
        <is>
          <t>13C-NMR spectrometer</t>
        </is>
      </c>
      <c r="G6" s="104" t="inlineStr">
        <is>
          <t>FT-IR spectroscopy</t>
        </is>
      </c>
      <c r="H6" s="104" t="inlineStr">
        <is>
          <t>Mass spectrometer</t>
        </is>
      </c>
      <c r="I6" s="103" t="inlineStr">
        <is>
          <t>5</t>
        </is>
      </c>
      <c r="J6" s="104" t="inlineStr">
        <is>
          <t>✅ คำตอบที่ถูกต้อง: ข้อ จ. Mass spectrometer
🎯 ทำไมข้อนี้ถึงถูก: สเปกตรัมที่มีแกนตั้งเป็น Relative Intensity (หรือ Relative Abundance) และแกนนอนเป็น ค่าอัตราส่วนมวลต่อประจุ (m/z) เป็นรูปแบบจำเพาะของ Mass Spectrum จากเครื่อง Mass Spectrometer ซึ่งแสดงมวลของ molecular ion และไอออนแตกหักของสาร
🔍 ข้ออื่นผิดเพราะอะไร:
ข้อ ก. UV-visible spectrophotometer: สเปกตรัมมีแกนตั้งเป็น Absorbance และแกนนอนเป็น Wavelength (nm)
ข้อ ข. 1H-NMR spectrometer: แกนนอนเป็น Chemical shift (ppm, ช่วง 0-14 ppm)
ข้อ ค. 13C-NMR spectrometer: แกนนอนเป็น Chemical shift (ppm, ช่วง 0-220 ppm)
ข้อ ง. FT-IR spectroscopy: แกนตั้งเป็น % Transmittance และแกนนอนเป็น Wavenumber (cm⁻¹)</t>
        </is>
      </c>
      <c r="K6" s="103" t="inlineStr">
        <is>
          <t>-</t>
        </is>
      </c>
      <c r="L6" s="104" t="inlineStr">
        <is>
          <t>Spectroscopy &amp; Optics</t>
        </is>
      </c>
      <c r="M6" s="103" t="inlineStr">
        <is>
          <t>Product</t>
        </is>
      </c>
      <c r="N6" s="104" t="inlineStr">
        <is>
          <t>[SOURCE: Pharma Plus เล่มม่วง 2 - บทที่ 18: Quality control ข้อ 6]</t>
        </is>
      </c>
      <c r="O6" s="103" t="inlineStr">
        <is>
          <t>Pharma Plus Review</t>
        </is>
      </c>
      <c r="P6" s="103" t="inlineStr">
        <is>
          <t>เล่มม่วง 2 (บทที่ 18: Quality Control)</t>
        </is>
      </c>
      <c r="Q6" s="103" t="inlineStr">
        <is>
          <t>-</t>
        </is>
      </c>
      <c r="R6" s="104" t="inlineStr">
        <is>
          <t>Mass spectrum interpretation (m/z vs relative intensity)</t>
        </is>
      </c>
    </row>
    <row r="7" ht="409.6" customHeight="1" s="49">
      <c r="A7" s="103" t="n">
        <v>6</v>
      </c>
      <c r="B7" s="104" t="inlineStr">
        <is>
          <t>นักศึกษาเภสัชศาสตร์ได้ทำการสังเคราะห์สารใหม่ขึ้นและต้องการจะศึกษา functional group ของสารตัวใหม่ท่านคิดว่านักศึกษาคนนี้ควรเลือกใช้เครื่องมือใดเพื่อการศึกษาในเรื่องนี้มากที่สุด</t>
        </is>
      </c>
      <c r="C7" s="103" t="inlineStr">
        <is>
          <t>-</t>
        </is>
      </c>
      <c r="D7" s="104" t="inlineStr">
        <is>
          <t>Mass spectroscopy</t>
        </is>
      </c>
      <c r="E7" s="104" t="inlineStr">
        <is>
          <t>Specific rotation</t>
        </is>
      </c>
      <c r="F7" s="104" t="inlineStr">
        <is>
          <t>UV analysis</t>
        </is>
      </c>
      <c r="G7" s="104" t="inlineStr">
        <is>
          <t>IR spectrophotometry</t>
        </is>
      </c>
      <c r="H7" s="104" t="inlineStr">
        <is>
          <t>HPLC</t>
        </is>
      </c>
      <c r="I7" s="103" t="inlineStr">
        <is>
          <t>4</t>
        </is>
      </c>
      <c r="J7" s="104" t="inlineStr">
        <is>
          <t>✅ คำตอบที่ถูกต้อง: ข้อ ง. IR spectrophotometry
🎯 ทำไมข้อนี้ถึงถูก: IR spectrophotometry เป็นเครื่องมืออันดับหนึ่งที่จำเพาะเจาะจงสูงสุดในการศึกษาและพิสูจน์เอกลักษณ์ของหมู่ฟังก์ชัน (Functional groups เช่น -OH, -COOH, -NH2, -C=O, -C=C-) เนื่องจากแต่ละหมู่ฟังก์ชันมีพลังงานการสั่นของพันธะที่ดูดกลืนรังสีอินฟราเรดที่ช่วงความถี่จำเพาะของตนเอง
🔍 ข้ออื่นผิดเพราะอะไร:
ข้อ ก. Mass spectroscopy: ใช้หาน้ำหนักโมเลกุลและสูตรโครงสร้างโมเลกุล
ข้อ ข. Specific rotation: ใช้วัด optical activity ของสารไครัล
ข้อ ค. UV analysis: ใช้ตรวจหาระบบพันธะคู่สลับ (Conjugated double bonds)
ข้อ จ. HPLC: ใช้แยกและวัดปริมาณสาร ไม่ใช่วิเคราะห์หมู่ฟังก์ชันโดยตรง</t>
        </is>
      </c>
      <c r="K7" s="103" t="inlineStr">
        <is>
          <t>-</t>
        </is>
      </c>
      <c r="L7" s="104" t="inlineStr">
        <is>
          <t>Spectroscopy &amp; Optics</t>
        </is>
      </c>
      <c r="M7" s="103" t="inlineStr">
        <is>
          <t>Product</t>
        </is>
      </c>
      <c r="N7" s="104" t="inlineStr">
        <is>
          <t>[SOURCE: Pharma Plus เล่มม่วง 2 - บทที่ 18: Quality control ข้อ 7]</t>
        </is>
      </c>
      <c r="O7" s="103" t="inlineStr">
        <is>
          <t>Pharma Plus Review</t>
        </is>
      </c>
      <c r="P7" s="103" t="inlineStr">
        <is>
          <t>เล่มม่วง 2 (บทที่ 18: Quality Control)</t>
        </is>
      </c>
      <c r="Q7" s="103" t="inlineStr">
        <is>
          <t>-</t>
        </is>
      </c>
      <c r="R7" s="104" t="inlineStr">
        <is>
          <t>IR spectrophotometry for structure elucidation</t>
        </is>
      </c>
    </row>
    <row r="8" ht="409.6" customHeight="1" s="49">
      <c r="A8" s="103" t="n">
        <v>7</v>
      </c>
      <c r="B8" s="104" t="inlineStr">
        <is>
          <t>[สถานการณ์]
[ภาพประกอบ Spectrum: แกนตั้ง % Transmittance (0 - 100), แกนนอน 1/lambda cm⁻¹ (4000 - 500 cm⁻¹)]
คำถาม: จากรูปแสดง spectrum ของสารชนิดหนึ่ง ท่านคิดว่าใช้เครื่องมือใดในการวิเคราะห์สารดังกล่าว</t>
        </is>
      </c>
      <c r="C8" s="103" t="inlineStr">
        <is>
          <t>-</t>
        </is>
      </c>
      <c r="D8" s="104" t="inlineStr">
        <is>
          <t>UV-visible spectrophotometer</t>
        </is>
      </c>
      <c r="E8" s="104" t="inlineStr">
        <is>
          <t>1H-NMR spectrometer</t>
        </is>
      </c>
      <c r="F8" s="104" t="inlineStr">
        <is>
          <t>13C-NMR spectrometer</t>
        </is>
      </c>
      <c r="G8" s="104" t="inlineStr">
        <is>
          <t>FT-IR spectrometer</t>
        </is>
      </c>
      <c r="H8" s="104" t="inlineStr">
        <is>
          <t>Mass spectrometer</t>
        </is>
      </c>
      <c r="I8" s="103" t="inlineStr">
        <is>
          <t>4</t>
        </is>
      </c>
      <c r="J8" s="104" t="inlineStr">
        <is>
          <t>✅ คำตอบที่ถูกต้อง: ข้อ ง. FT-IR spectrometer
🎯 ทำไมข้อนี้ถึงถูก: สเปกตรัมที่มีแกนตั้งเป็น % Transmittance (ร้อยละการส่องผ่านแสง) และแกนนอนเป็น เลขคลื่น 1/lambda หน่วย cm⁻¹ (Wavenumber ช่วง 4000 ถึง 500 cm⁻¹) เป็นรูปแบบสากลของ Infrared Spectrum จากเครื่อง FT-IR spectrometer
🔍 ข้ออื่นผิดเพราะอะไร:
ข้อ ก. UV-visible spectrophotometer: แกนนอนเป็นหน่วยนาโนเมตร (nm)
ข้อ ข-ค. NMR spectrometer: แกนนอนเป็น Chemical shift ในหน่วยส่วนในล้านส่วน (ppm)
ข้อ จ. Mass spectrometer: แกนนอนเป็นมวลต่อประจุ (m/z)</t>
        </is>
      </c>
      <c r="K8" s="103" t="inlineStr">
        <is>
          <t>-</t>
        </is>
      </c>
      <c r="L8" s="104" t="inlineStr">
        <is>
          <t>Spectroscopy &amp; Optics</t>
        </is>
      </c>
      <c r="M8" s="103" t="inlineStr">
        <is>
          <t>Product</t>
        </is>
      </c>
      <c r="N8" s="104" t="inlineStr">
        <is>
          <t>[SOURCE: Pharma Plus เล่มม่วง 2 - บทที่ 18: Quality control ข้อ 8]</t>
        </is>
      </c>
      <c r="O8" s="103" t="inlineStr">
        <is>
          <t>Pharma Plus Review</t>
        </is>
      </c>
      <c r="P8" s="103" t="inlineStr">
        <is>
          <t>เล่มม่วง 2 (บทที่ 18: Quality Control)</t>
        </is>
      </c>
      <c r="Q8" s="103" t="inlineStr">
        <is>
          <t>-</t>
        </is>
      </c>
      <c r="R8" s="104" t="inlineStr">
        <is>
          <t>Infrared spectrum axes and interpretation</t>
        </is>
      </c>
    </row>
    <row r="9" ht="409.6" customHeight="1" s="49">
      <c r="A9" s="103" t="n">
        <v>8</v>
      </c>
      <c r="B9" s="104" t="inlineStr">
        <is>
          <t>[สถานการณ์]
[ภาพประกอบ Spectrum: แกนตั้ง Absorbance (0 - 1.2), แกนนอน Wavelength (nm) (220 - 340 nm), แสดง peak สูงสุดที่ lambda max = 260 nm พร้อมแสดงสูตรโครงสร้างของ NAD+]
คำถาม: จากรูปแสดง spectrum ของสารชนิดหนึ่ง ท่านคิดว่าใช้เครื่องมือใดในการวิเคราะห์สารดังกล่าว</t>
        </is>
      </c>
      <c r="C9" s="103" t="inlineStr">
        <is>
          <t>-</t>
        </is>
      </c>
      <c r="D9" s="104" t="inlineStr">
        <is>
          <t>UV-visible spectrophotometer</t>
        </is>
      </c>
      <c r="E9" s="104" t="inlineStr">
        <is>
          <t>1H-NMR spectrometer</t>
        </is>
      </c>
      <c r="F9" s="104" t="inlineStr">
        <is>
          <t>13C-NMR spectrometer</t>
        </is>
      </c>
      <c r="G9" s="104" t="inlineStr">
        <is>
          <t>FT-IR spectrometer</t>
        </is>
      </c>
      <c r="H9" s="104" t="inlineStr">
        <is>
          <t>Mass spectrometer</t>
        </is>
      </c>
      <c r="I9" s="103" t="inlineStr">
        <is>
          <t>1</t>
        </is>
      </c>
      <c r="J9" s="104" t="inlineStr">
        <is>
          <t>✅ คำตอบที่ถูกต้อง: ข้อ ก. UV-visible spectrophotometer
🎯 ทำไมข้อนี้ถึงถูก: สเปกตรัมที่มีแกนตั้งเป็น Absorbance (ค่าการดูดกลืนแสง) และแกนนอนเป็น Wavelength (ความยาวคลื่น ในช่วง 200 - 400 nm) โดยแสดงพีคการดูดกลืนแสงสูงสุดที่ lambda max = 260 nm ของสารที่มีโครโมฟอร์อะโรมาติก (เช่น วงนิวคลีโอไทด์ของ NAD+) เป็นกราฟที่ได้จากเครื่อง UV-visible spectrophotometer
🔍 ข้ออื่นผิดเพราะอะไร:
ข้อ ข-ค. NMR spectrometer: กราฟมีแกนนอนเป็น chemical shift (ppm)
ข้อ ง. FT-IR spectrometer: แกนตั้งเป็น % Transmittance แกนนอนเป็น Wavenumber (cm⁻¹)
ข้อ จ. Mass spectrometer: แกนนอนเป็น m/z</t>
        </is>
      </c>
      <c r="K9" s="103" t="inlineStr">
        <is>
          <t>-</t>
        </is>
      </c>
      <c r="L9" s="104" t="inlineStr">
        <is>
          <t>Spectroscopy &amp; Optics</t>
        </is>
      </c>
      <c r="M9" s="103" t="inlineStr">
        <is>
          <t>Product</t>
        </is>
      </c>
      <c r="N9" s="104" t="inlineStr">
        <is>
          <t>[SOURCE: Pharma Plus เล่มม่วง 2 - บทที่ 18: Quality control ข้อ 9]</t>
        </is>
      </c>
      <c r="O9" s="103" t="inlineStr">
        <is>
          <t>Pharma Plus Review</t>
        </is>
      </c>
      <c r="P9" s="103" t="inlineStr">
        <is>
          <t>เล่มม่วง 2 (บทที่ 18: Quality Control)</t>
        </is>
      </c>
      <c r="Q9" s="103" t="inlineStr">
        <is>
          <t>-</t>
        </is>
      </c>
      <c r="R9" s="104" t="inlineStr">
        <is>
          <t>UV-visible spectrum characteristics (Absorbance vs Wavelength)</t>
        </is>
      </c>
    </row>
    <row r="10" ht="409.6" customHeight="1" s="49">
      <c r="A10" s="103" t="n">
        <v>9</v>
      </c>
      <c r="B10" s="104" t="inlineStr">
        <is>
          <t>หากต้องการหาหมู่ฟังก์ชัน amide ในยาลดน้ำตาล ควรใช้เครื่องมือใดจึงจะเหมาะสมที่สุด</t>
        </is>
      </c>
      <c r="C10" s="103" t="inlineStr">
        <is>
          <t>-</t>
        </is>
      </c>
      <c r="D10" s="104" t="inlineStr">
        <is>
          <t>IR</t>
        </is>
      </c>
      <c r="E10" s="104" t="inlineStr">
        <is>
          <t>MS</t>
        </is>
      </c>
      <c r="F10" s="104" t="inlineStr">
        <is>
          <t>HPLC</t>
        </is>
      </c>
      <c r="G10" s="104" t="inlineStr">
        <is>
          <t>Spectrofluorometer</t>
        </is>
      </c>
      <c r="H10" s="104" t="inlineStr">
        <is>
          <t>Atomic absorption</t>
        </is>
      </c>
      <c r="I10" s="103" t="inlineStr">
        <is>
          <t>1</t>
        </is>
      </c>
      <c r="J10" s="104" t="inlineStr">
        <is>
          <t>✅ คำตอบที่ถูกต้อง: ข้อ ก. IR
🎯 ทำไมข้อนี้ถึงถูก: IR (Infrared Spectroscopy) เป็นเครื่องมือที่เหมาะสมที่สุดในการยืนยันหมู่ฟังก์ชัน Amide โดยตรวจจับการสั่นของพันธะ C=O stretching และ N-H bending ที่ช่วงความถี่เฉพาะตัว (เป็นคำถามซ้ำกับข้อ 3 เพื่อเน้นย้ำความสำคัญทางข้อสอบสภาฯ)
🔍 ข้ออื่นผิดเพราะอะไร:
ข้อ ข. MS: ใช้วิเคราะห์น้ำหนักโมเลกุล
ข้อ ค. HPLC: ใช้แยกและวิเคราะห์ปริมาณ
ข้อ ง. Spectrofluorometer: ใช้วัด fluorescence emission
ข้อ จ. Atomic absorption: ใช้วิเคราะห์หาธาตุโลหะ</t>
        </is>
      </c>
      <c r="K10" s="103" t="inlineStr">
        <is>
          <t>-</t>
        </is>
      </c>
      <c r="L10" s="104" t="inlineStr">
        <is>
          <t>Spectroscopy &amp; Optics</t>
        </is>
      </c>
      <c r="M10" s="103" t="inlineStr">
        <is>
          <t>Product</t>
        </is>
      </c>
      <c r="N10" s="104" t="inlineStr">
        <is>
          <t>[SOURCE: Pharma Plus เล่มม่วง 2 - บทที่ 18: Quality control ข้อ 10]</t>
        </is>
      </c>
      <c r="O10" s="103" t="inlineStr">
        <is>
          <t>Pharma Plus Review</t>
        </is>
      </c>
      <c r="P10" s="103" t="inlineStr">
        <is>
          <t>เล่มม่วง 2 (บทที่ 18: Quality Control)</t>
        </is>
      </c>
      <c r="Q10" s="103" t="inlineStr">
        <is>
          <t>-</t>
        </is>
      </c>
      <c r="R10" s="104" t="inlineStr">
        <is>
          <t>Functional group identification by IR</t>
        </is>
      </c>
    </row>
    <row r="11" ht="409.6" customHeight="1" s="49">
      <c r="A11" s="103" t="n">
        <v>10</v>
      </c>
      <c r="B11" s="104" t="inlineStr">
        <is>
          <t>[สูตรตำรับยาน้ำ Ferrous sulfate]
สูตรตำรับยาน้ำ Ferrous sulfate
Ferrous sulfate 12.50 g
Citric acid 0.20 g
Syrup q.s. 100.00 ml
คำถาม: การวิเคราะห์ปริมาณธาตุเหล็กในตำรับ ควรใช้เครื่องมือใดมากที่สุด</t>
        </is>
      </c>
      <c r="C11" s="103" t="inlineStr">
        <is>
          <t>-</t>
        </is>
      </c>
      <c r="D11" s="104" t="inlineStr">
        <is>
          <t>Polarimeter</t>
        </is>
      </c>
      <c r="E11" s="104" t="inlineStr">
        <is>
          <t>MS</t>
        </is>
      </c>
      <c r="F11" s="104" t="inlineStr">
        <is>
          <t>HPLC</t>
        </is>
      </c>
      <c r="G11" s="104" t="inlineStr">
        <is>
          <t>IR</t>
        </is>
      </c>
      <c r="H11" s="104" t="inlineStr">
        <is>
          <t>Atomic absorption spectrometer</t>
        </is>
      </c>
      <c r="I11" s="103" t="inlineStr">
        <is>
          <t>5</t>
        </is>
      </c>
      <c r="J11" s="104" t="inlineStr">
        <is>
          <t>✅ คำตอบที่ถูกต้อง: ข้อ จ. Atomic absorption spectrometer
🎯 ทำไมข้อนี้ถึงถูก: Atomic Absorption Spectrometer (AAS) เป็นเครื่องมือที่มีความจำเพาะเจาะจงและความไวสูงสุดสำหรับการวิเคราะห์หาปริมาณของ ธาตุโลหะ (Metallic elements เช่น Iron: Fe) ในตำรับยา โดยเปลี่ยนไอออนของเหล็กให้อยู่ในสถานะอะตอมอิสระ (Ground state atoms) ในเปลวไฟ แล้ววัดการดูดกลืนแสงที่ความยาวคลื่นเฉพาะของธาตุเหล็ก (248.3 nm)
🔍 ข้ออื่นผิดเพราะอะไร:
ข้อ ก. Polarimeter: ใช้วัดการหมุนระนาบแสงโพลาไรซ์ของสาร chiral
ข้อ ข. MS: ใช้กับสารอินทรีย์เป็นหลัก ไม่ใช่วิธีมาตรฐานสำหรับธาตุโลหะ
ข้อ ค. HPLC: ใช้แยกสารอินทรีย์ การวิเคราะห์ไอออนโลหะทำได้ยากกว่า AAS
ข้อ ง. IR: สารประกอบไอออนิกอย่างเกลือเหล็กไม่มีสัญญาณพันธะโคเวเลนต์อินทรีย์ที่ตรวจวัดได้ด้วย IR</t>
        </is>
      </c>
      <c r="K11" s="103" t="inlineStr">
        <is>
          <t>-</t>
        </is>
      </c>
      <c r="L11" s="104" t="inlineStr">
        <is>
          <t>Spectroscopy &amp; Optics</t>
        </is>
      </c>
      <c r="M11" s="103" t="inlineStr">
        <is>
          <t>Product</t>
        </is>
      </c>
      <c r="N11" s="104" t="inlineStr">
        <is>
          <t>[SOURCE: Pharma Plus เล่มม่วง 2 - บทที่ 18: Quality control ข้อ 12]</t>
        </is>
      </c>
      <c r="O11" s="103" t="inlineStr">
        <is>
          <t>Pharma Plus Review</t>
        </is>
      </c>
      <c r="P11" s="103" t="inlineStr">
        <is>
          <t>เล่มม่วง 2 (บทที่ 18: Quality Control)</t>
        </is>
      </c>
      <c r="Q11" s="103" t="inlineStr">
        <is>
          <t>-</t>
        </is>
      </c>
      <c r="R11" s="104" t="inlineStr">
        <is>
          <t>Atomic Absorption Spectroscopy (AAS) for trace elemental analysis</t>
        </is>
      </c>
    </row>
    <row r="12" ht="409.6" customHeight="1" s="49">
      <c r="A12" s="103" t="n">
        <v>11</v>
      </c>
      <c r="B12" s="104" t="inlineStr">
        <is>
          <t>ในการควบคุมมาตรฐานวัตถุดิบหัวข้อใด แสดงถึงความสามารถในการออกฤทธิ์ของ levonorgestrel</t>
        </is>
      </c>
      <c r="C12" s="103" t="inlineStr">
        <is>
          <t>-</t>
        </is>
      </c>
      <c r="D12" s="104" t="inlineStr">
        <is>
          <t>IR spectrophotometry</t>
        </is>
      </c>
      <c r="E12" s="104" t="inlineStr">
        <is>
          <t>Specific rotation</t>
        </is>
      </c>
      <c r="F12" s="104" t="inlineStr">
        <is>
          <t>Related substance</t>
        </is>
      </c>
      <c r="G12" s="104" t="inlineStr">
        <is>
          <t>UV analysis</t>
        </is>
      </c>
      <c r="H12" s="104" t="inlineStr">
        <is>
          <t>Loss on drying</t>
        </is>
      </c>
      <c r="I12" s="103" t="inlineStr">
        <is>
          <t>2</t>
        </is>
      </c>
      <c r="J12" s="104" t="inlineStr">
        <is>
          <t>✅ คำตอบที่ถูกต้อง: ข้อ ข. Specific rotation
🎯 ทำไมข้อนี้ถึงถูก: Levonorgestrel เป็นสารที่มี Chiral centers และมีคุณสมบัติทางแสง (Optically active enantiomer) โดยรูป levorotatory (-) เท่านั้นที่มีฤทธิ์ทางเภสัชวิทยาจับกับโปรเจสโตเจนรีเซพเตอร์ได้อย่างสมบูรณ์ ขณะที่ dextrorotatory (+) ไม่มีฤทธิ์ การทดสอบ Specific rotation ([alpha]D) ด้วยเครื่อง Polarimeter จึงเป็นหัวข้อวิกฤติที่พิสูจน์ความบริสุทธิ์ของไอโซเมอร์ที่ออกฤทธิ์
🔍 ข้ออื่นผิดเพราะอะไร:
ข้อ ก. IR spectrophotometry: ตรวจสอบหมู่ฟังก์ชัน แต่ไม่สามารถแยกความแตกต่างระหว่างคู่ enantiomer สองตัวได้
ข้อ ค. Related substance: ตรวจหาสิ่งปนเปื้อนจากการสังเคราะห์หรือการสลายตัว
ข้อ ง. UV analysis: วัดการดูดกลืนแสงของโครโมฟอร์ ไม่สามารถแยกคู่ enantiomer ได้
ข้อ จ. Loss on drying: วัดปริมาณความชื้นและสารระเหยในวัตถุดิบ</t>
        </is>
      </c>
      <c r="K12" s="103" t="inlineStr">
        <is>
          <t>-</t>
        </is>
      </c>
      <c r="L12" s="104" t="inlineStr">
        <is>
          <t>Spectroscopy &amp; Optics</t>
        </is>
      </c>
      <c r="M12" s="103" t="inlineStr">
        <is>
          <t>Product</t>
        </is>
      </c>
      <c r="N12" s="104" t="inlineStr">
        <is>
          <t>[SOURCE: Pharma Plus เล่มม่วง 2 - บทที่ 18: Quality control ข้อ 15]</t>
        </is>
      </c>
      <c r="O12" s="103" t="inlineStr">
        <is>
          <t>Pharma Plus Review</t>
        </is>
      </c>
      <c r="P12" s="103" t="inlineStr">
        <is>
          <t>เล่มม่วง 2 (บทที่ 18: Quality Control)</t>
        </is>
      </c>
      <c r="Q12" s="103" t="inlineStr">
        <is>
          <t>-</t>
        </is>
      </c>
      <c r="R12" s="104" t="inlineStr">
        <is>
          <t>Optical rotation and stereospecific biological activity</t>
        </is>
      </c>
    </row>
    <row r="13" ht="409.6" customHeight="1" s="49">
      <c r="A13" s="103" t="n">
        <v>12</v>
      </c>
      <c r="B13" s="104" t="inlineStr">
        <is>
          <t>Praziquantel ความเข้มข้น 1.5x10⁻⁴ M วัด Absorbance ที่ lambda = 370 nm ความกว้างของช่อง cell เท่ากับ 2 cm ได้ค่า Absorbance = 0.08445 อยากทราบว่ามีค่า Molar absorptivity (epsilon) เท่าใด</t>
        </is>
      </c>
      <c r="C13" s="103" t="inlineStr">
        <is>
          <t>-</t>
        </is>
      </c>
      <c r="D13" s="104" t="inlineStr">
        <is>
          <t>295</t>
        </is>
      </c>
      <c r="E13" s="104" t="inlineStr">
        <is>
          <t>300</t>
        </is>
      </c>
      <c r="F13" s="104" t="inlineStr">
        <is>
          <t>307</t>
        </is>
      </c>
      <c r="G13" s="104" t="inlineStr">
        <is>
          <t>395</t>
        </is>
      </c>
      <c r="H13" s="104" t="inlineStr">
        <is>
          <t>425</t>
        </is>
      </c>
      <c r="I13" s="103" t="inlineStr">
        <is>
          <t>ไม่มีคำตอบ</t>
        </is>
      </c>
      <c r="J13" s="104" t="inlineStr">
        <is>
          <t>✅ คำตอบที่ถูกต้อง: ไม่มีคำตอบที่ถูกต้องตามประกาศเฉลยทางการ
🎯 ทำไมข้อนี้ถึงถูก: ตามกฎของ Beer-Lambert: A = epsilon x b x c จะได้ epsilon = A / (b x c) แทนค่า: epsilon = 0.08445 / (2 cm x 1.5x10⁻⁴ M) = 0.08445 / 3.0x10⁻⁴ = 281.5 L/(mol.cm) ซึ่งไม่มีตัวเลข 281.5 ในตัวเลือกใดเลย (ตัวเลือกคือ 295, 300, 307, 395, 425) ข้อสอบข้อนี้จึง ไม่มีคำตอบที่ถูกต้อง ตามประกาศเฉลยอย่างเป็นทางการของเล่มม่วง 2
🔍 ข้ออื่นผิดเพราะอะไร:
ข้อ ก-จ: ไม่ตรงกับผลลัพธ์ที่คำนวณได้จริงจากสมการ Beer-Lambert (281.5) จึงประกาศให้ฟรี/ไม่มีคำตอบ</t>
        </is>
      </c>
      <c r="K13" s="103" t="inlineStr">
        <is>
          <t>-</t>
        </is>
      </c>
      <c r="L13" s="104" t="inlineStr">
        <is>
          <t>Spectroscopy &amp; Optics</t>
        </is>
      </c>
      <c r="M13" s="103" t="inlineStr">
        <is>
          <t>Product</t>
        </is>
      </c>
      <c r="N13" s="104" t="inlineStr">
        <is>
          <t>[SOURCE: Pharma Plus เล่มม่วง 2 - บทที่ 18: Quality control ข้อ 16]</t>
        </is>
      </c>
      <c r="O13" s="103" t="inlineStr">
        <is>
          <t>Pharma Plus Review</t>
        </is>
      </c>
      <c r="P13" s="103" t="inlineStr">
        <is>
          <t>เล่มม่วง 2 (บทที่ 18: Quality Control)</t>
        </is>
      </c>
      <c r="Q13" s="103" t="inlineStr">
        <is>
          <t>-</t>
        </is>
      </c>
      <c r="R13" s="104" t="inlineStr">
        <is>
          <t>Beer-Lambert law and molar absorptivity calculation (Official Key Note)</t>
        </is>
      </c>
    </row>
    <row r="14" ht="409.6" customHeight="1" s="49">
      <c r="A14" s="103" t="n">
        <v>13</v>
      </c>
      <c r="B14" s="104" t="inlineStr">
        <is>
          <t>ในการวิเคราะห์หาหมู่ carbonyl group ในสูตรโครงสร้างของ simvastatin เทคนิคใดต่อไปนี้บอกว่ามีหมู่ดังกล่าวอยู่ในโครงสร้างได้ดีที่สุด</t>
        </is>
      </c>
      <c r="C14" s="103" t="inlineStr">
        <is>
          <t>-</t>
        </is>
      </c>
      <c r="D14" s="104" t="inlineStr">
        <is>
          <t>IR</t>
        </is>
      </c>
      <c r="E14" s="104" t="inlineStr">
        <is>
          <t>NMR</t>
        </is>
      </c>
      <c r="F14" s="104" t="inlineStr">
        <is>
          <t>HPLC</t>
        </is>
      </c>
      <c r="G14" s="104" t="inlineStr">
        <is>
          <t>Mass spectroscopy</t>
        </is>
      </c>
      <c r="H14" s="104" t="inlineStr">
        <is>
          <t>UV</t>
        </is>
      </c>
      <c r="I14" s="103" t="inlineStr">
        <is>
          <t>1</t>
        </is>
      </c>
      <c r="J14" s="104" t="inlineStr">
        <is>
          <t>✅ คำตอบที่ถูกต้อง: ข้อ ก. IR
🎯 ทำไมข้อนี้ถึงถูก: Infrared Spectroscopy (IR) เป็นเทคนิคที่ไวและจำเพาะเจาะจงสูงสุดในการตรวจหาหมู่ Carbonyl group (C=O) ใน Simvastatin (ทั้งในส่วน lactone ring และ ester side chain) โดยจะให้สัญญาณดูดกลืนแสงที่คมชัดและรุนแรงมาก (Strong, sharp band) ที่ช่วงเลขคลื่น 1700 - 1750 cm⁻¹
🔍 ข้ออื่นผิดเพราะอะไร:
ข้อ ข. NMR: สามารถเห็น C=O ได้ใน 13C-NMR แต่ต้องใช้เวลานานและซับซ้อนกว่า IR ในการยืนยันหมู่ฟังก์ชัน
ข้อ ค. HPLC: เป็นเทคนิคการแยกสาร ไม่ได้ตรวจจับหมู่ฟังก์ชันโดยตรง
ข้อ ง. Mass spectroscopy: ใช้วิเคราะห์น้ำหนักโมเลกุลและชิ้นส่วนแตกหัก
ข้อ จ. UV: หมู่ carbonyl เดี่ยวๆ ดูดกลืนแสง UV อ่อนมาก (n -&gt; pi-star transition มีค่า molar absorptivity ต่ำมาก)</t>
        </is>
      </c>
      <c r="K14" s="103" t="inlineStr">
        <is>
          <t>-</t>
        </is>
      </c>
      <c r="L14" s="104" t="inlineStr">
        <is>
          <t>Spectroscopy &amp; Optics</t>
        </is>
      </c>
      <c r="M14" s="103" t="inlineStr">
        <is>
          <t>Product</t>
        </is>
      </c>
      <c r="N14" s="104" t="inlineStr">
        <is>
          <t>[SOURCE: Pharma Plus เล่มม่วง 2 - บทที่ 18: Quality control ข้อ 17]</t>
        </is>
      </c>
      <c r="O14" s="103" t="inlineStr">
        <is>
          <t>Pharma Plus Review</t>
        </is>
      </c>
      <c r="P14" s="103" t="inlineStr">
        <is>
          <t>เล่มม่วง 2 (บทที่ 18: Quality Control)</t>
        </is>
      </c>
      <c r="Q14" s="103" t="inlineStr">
        <is>
          <t>-</t>
        </is>
      </c>
      <c r="R14" s="104" t="inlineStr">
        <is>
          <t>Carbonyl stretching frequency in IR spectroscopy</t>
        </is>
      </c>
    </row>
    <row r="15" ht="409.6" customHeight="1" s="49">
      <c r="A15" s="103" t="n">
        <v>14</v>
      </c>
      <c r="B15" s="104" t="inlineStr">
        <is>
          <t>ถ้ายา prednisolone มีค่า E1% 1cm (243 nm) = 415 อยากทราบว่า E1%, 1cm คือค่าอะไร</t>
        </is>
      </c>
      <c r="C15" s="103" t="inlineStr">
        <is>
          <t>-</t>
        </is>
      </c>
      <c r="D15" s="104" t="inlineStr">
        <is>
          <t>Absorptivity ของยา 1% w/v</t>
        </is>
      </c>
      <c r="E15" s="104" t="inlineStr">
        <is>
          <t>Absorptivity ของยา 1% v/v</t>
        </is>
      </c>
      <c r="F15" s="104" t="inlineStr">
        <is>
          <t>Absorptivity ของยา 1 M</t>
        </is>
      </c>
      <c r="G15" s="104" t="inlineStr">
        <is>
          <t>Extinction coefficient ของยา 1 M</t>
        </is>
      </c>
      <c r="H15" s="104" t="inlineStr">
        <is>
          <t>Extinction coefficient ของยา 1% v/v</t>
        </is>
      </c>
      <c r="I15" s="103" t="inlineStr">
        <is>
          <t>1</t>
        </is>
      </c>
      <c r="J15" s="104" t="inlineStr">
        <is>
          <t>✅ คำตอบที่ถูกต้อง: ข้อ ก. Absorptivity ของยา 1% w/v
🎯 ทำไมข้อนี้ถึงถูก: E1%, 1cm (หรือ A1% 1cm: Specific Absorbance) ตามคำนิยามทางเภสัชตำรับ หมายถึง ค่าการดูดกลืนแสง (Absorbance) ของสารละลายตัวอย่างที่มีความเข้มข้น 1% w/v (1 กรัมต่อ 100 มิลลิลิตร) เมื่อวัดผ่านช่องทางเดินแสงของ cuvette หนา 1 เซนติเมตร ที่ความยาวคลื่นที่กำหนด
🔍 ข้ออื่นผิดเพราะอะไร:
ข้อ ข. ของยา 1% v/v: ผิด หน่วยมาตรฐานทางเภสัชตำรับสำหรับผงยาคือของแข็งในของเหลว (% w/v)
ข้อ ค-ง. ของยา 1 M: ค่าการดูดกลืนแสงของสารละลายความเข้มข้น 1 โมลาร์ จะเรียกว่า Molar absorptivity (epsilon)
ข้อ จ. Extinction coefficient ของยา 1% v/v: ผิดทั้งหน่วยความเข้มข้นและคำนิยาม</t>
        </is>
      </c>
      <c r="K15" s="103" t="inlineStr">
        <is>
          <t>-</t>
        </is>
      </c>
      <c r="L15" s="104" t="inlineStr">
        <is>
          <t>Spectroscopy &amp; Optics</t>
        </is>
      </c>
      <c r="M15" s="103" t="inlineStr">
        <is>
          <t>Product</t>
        </is>
      </c>
      <c r="N15" s="104" t="inlineStr">
        <is>
          <t>[SOURCE: Pharma Plus เล่มม่วง 2 - บทที่ 18: Quality control ข้อ 21]</t>
        </is>
      </c>
      <c r="O15" s="103" t="inlineStr">
        <is>
          <t>Pharma Plus Review</t>
        </is>
      </c>
      <c r="P15" s="103" t="inlineStr">
        <is>
          <t>เล่มม่วง 2 (บทที่ 18: Quality Control)</t>
        </is>
      </c>
      <c r="Q15" s="103" t="inlineStr">
        <is>
          <t>-</t>
        </is>
      </c>
      <c r="R15" s="104" t="inlineStr">
        <is>
          <t>Specific absorbance (A 1% 1cm) definition</t>
        </is>
      </c>
    </row>
    <row r="16" ht="409.6" customHeight="1" s="49">
      <c r="A16" s="103" t="n">
        <v>15</v>
      </c>
      <c r="B16" s="104" t="inlineStr">
        <is>
          <t>วิธีใดที่ใช้ในการหาน้ำหนักโมเลกุลของ cytarabine</t>
        </is>
      </c>
      <c r="C16" s="103" t="inlineStr">
        <is>
          <t>-</t>
        </is>
      </c>
      <c r="D16" s="104" t="inlineStr">
        <is>
          <t>Atomic Absorption (AA)</t>
        </is>
      </c>
      <c r="E16" s="104" t="inlineStr">
        <is>
          <t>Infrared Spectrophotometry (IR)</t>
        </is>
      </c>
      <c r="F16" s="104" t="inlineStr">
        <is>
          <t>High Performance Liquid Chromatography (HPLC)</t>
        </is>
      </c>
      <c r="G16" s="104" t="inlineStr">
        <is>
          <t>Mass Spectrometry (MS)</t>
        </is>
      </c>
      <c r="H16" s="104" t="inlineStr">
        <is>
          <t>Ultraviolet spectrophotometry (UV)</t>
        </is>
      </c>
      <c r="I16" s="103" t="inlineStr">
        <is>
          <t>4</t>
        </is>
      </c>
      <c r="J16" s="104" t="inlineStr">
        <is>
          <t>✅ คำตอบที่ถูกต้อง: ข้อ ง. Mass Spectrometry (MS)
🎯 ทำไมข้อนี้ถึงถูก: Mass Spectrometry (MS) เป็นเทคนิควิเคราะห์ทางสเปกโทรสโกปีเพียงวิธีเดียวในตัวเลือกที่สามารถตรวจวัดมวลโมเลกุลและอัตราส่วนมวลต่อประจุ (m/z) ได้อย่างถูกต้องแม่นยำ จึงใช้ในการหาน้ำหนักโมเลกุล (Molecular Weight) ของตัวยา Cytarabine
🔍 ข้ออื่นผิดเพราะอะไร:
ข้อ ก. Atomic Absorption (AA): ใช้ตรวจวัดธาตุโลหะอนินทรีย์
ข้อ ข. Infrared Spectrophotometry (IR): ใช้ตรวจหาหมู่ฟังก์ชัน
ข้อ ค. HPLC: ใช้แยกและวัดปริมาณสาร ไม่สามารถหาน้ำหนักโมเลกุลได้โดยตรง
ข้อ จ. Ultraviolet spectrophotometry (UV): ใช้วัดการดูดกลืนแสงของโครโมฟอร์</t>
        </is>
      </c>
      <c r="K16" s="103" t="inlineStr">
        <is>
          <t>-</t>
        </is>
      </c>
      <c r="L16" s="104" t="inlineStr">
        <is>
          <t>Spectroscopy &amp; Optics</t>
        </is>
      </c>
      <c r="M16" s="103" t="inlineStr">
        <is>
          <t>Product</t>
        </is>
      </c>
      <c r="N16" s="104" t="inlineStr">
        <is>
          <t>[SOURCE: Pharma Plus เล่มม่วง 2 - บทที่ 18: Quality control ข้อ 22]</t>
        </is>
      </c>
      <c r="O16" s="103" t="inlineStr">
        <is>
          <t>Pharma Plus Review</t>
        </is>
      </c>
      <c r="P16" s="103" t="inlineStr">
        <is>
          <t>เล่มม่วง 2 (บทที่ 18: Quality Control)</t>
        </is>
      </c>
      <c r="Q16" s="103" t="inlineStr">
        <is>
          <t>-</t>
        </is>
      </c>
      <c r="R16" s="104" t="inlineStr">
        <is>
          <t>Mass spectrometry for molecular weight determination of nucleoside analogs</t>
        </is>
      </c>
    </row>
    <row r="17" ht="24" customHeight="1" s="49">
      <c r="A17" s="62" t="n">
        <v>16</v>
      </c>
      <c r="B17" s="78" t="inlineStr">
        <is>
          <t>การ plot กราฟ IR มีองค์ประกอบอะไรบ้าง</t>
        </is>
      </c>
      <c r="C17" s="62" t="inlineStr"/>
      <c r="D17" s="78" t="inlineStr">
        <is>
          <t>Absorbance กับ time</t>
        </is>
      </c>
      <c r="E17" s="78" t="inlineStr">
        <is>
          <t>Absorbance กับ wavelengths</t>
        </is>
      </c>
      <c r="F17" s="78" t="inlineStr">
        <is>
          <t>Absorbance กับ wavenumber</t>
        </is>
      </c>
      <c r="G17" s="78" t="inlineStr">
        <is>
          <t>Transmittance กับ time</t>
        </is>
      </c>
      <c r="H17" s="78" t="inlineStr">
        <is>
          <t>Transmittance กับ wavenumber</t>
        </is>
      </c>
      <c r="I17" s="62" t="inlineStr">
        <is>
          <t>5</t>
        </is>
      </c>
      <c r="J17" s="78" t="inlineStr">
        <is>
          <t>✅ คำตอบที่ถูกต้อง: ข้อ จ. Transmittance กับ wavenumber
🎯 ทำไมข้อนี้ถึงถูก: ในการวิเคราะห์สเปกโทรสโกปีอินฟราเรด (Infrared Spectroscopy - IR/FTIR) มาตรฐานทั่วไป กราฟสเปกตรัม (IR spectrum) จะแสดงการพลอตระหว่างค่าการส่องผ่านแสงเป็นร้อยละ (% Transmittance) บนแกนตั้ง (Y-axis) กับค่าเลขคลื่น (Wavenumber มีหน่วยเป็น cm^-1) บนแกนนอน (X-axis) โดยมีพีกลักษณะชี้ลงด้านล่าง
🔍 ข้ออื่นผิดเพราะอะไร:
• ข้อ ก.: Absorbance กับ time เป็นกราฟโครมาโทแกรม (chromatogram) จากการตรวจวิเคราะห์ด้วย HPLC หรือ GC
• ข้อ ข.: Absorbance กับ wavelengths (ความยาวคลื่น nm) เป็นการพลอตสเปกตรัมการดูดกลืนแสงของ UV-Vis Spectroscopy
• ข้อ ค.: แม้เครื่อง FTIR สมัยใหม่บางรุ่นจะสามารถแปลงแสดงผลเป็น Absorbance กับ wavenumber ได้ แต่รูปแบบมาตรฐานสากลตามเภสัชตำรับและการเรียนการสอนคือ % Transmittance กับ wavenumber
• ข้อ ง.: Transmittance กับ time ไม่ใช่รูปแบบการแสดงผลของ IR spectroscopy</t>
        </is>
      </c>
      <c r="K17" s="62" t="inlineStr"/>
      <c r="L17" s="78" t="inlineStr">
        <is>
          <t>Infrared Spectroscopy</t>
        </is>
      </c>
      <c r="M17" s="62" t="inlineStr">
        <is>
          <t>Product</t>
        </is>
      </c>
      <c r="N17" s="78" t="inlineStr">
        <is>
          <t>[SOURCE: Pharma Plus เล่มม่วง 2 - ข้อสอบย้อนหลัง PLE-CC1 ปี 2564 วันที่ 1 ข้อ 80]</t>
        </is>
      </c>
      <c r="O17" s="62" t="inlineStr">
        <is>
          <t>ข้อสอบเก่า</t>
        </is>
      </c>
      <c r="P17" s="62" t="inlineStr">
        <is>
          <t>2564</t>
        </is>
      </c>
    </row>
    <row r="18" ht="24" customHeight="1" s="49">
      <c r="A18" s="62" t="n">
        <v>17</v>
      </c>
      <c r="B18" s="78" t="inlineStr">
        <is>
          <t>ถ้าวิเคราะห์ ยา A ด้วย HPLC ได้ retention time ของ standard กับยา A เท่ากันแปลว่าอะไร</t>
        </is>
      </c>
      <c r="C18" s="62" t="inlineStr"/>
      <c r="D18" s="78" t="inlineStr">
        <is>
          <t>ยา กับ standard เป็นสารคนละตัวกัน</t>
        </is>
      </c>
      <c r="E18" s="78" t="inlineStr">
        <is>
          <t>เวลาที่ standard กับ ยา A อยู่ใน column เท่ากัน</t>
        </is>
      </c>
      <c r="F18" s="78" t="inlineStr">
        <is>
          <t>ยา A เป็น by product ของ standard</t>
        </is>
      </c>
      <c r="G18" s="78" t="inlineStr">
        <is>
          <t>ยา A มีความชอบพอกับ Stationary phase ใน column มากกว่า standard</t>
        </is>
      </c>
      <c r="H18" s="78" t="inlineStr">
        <is>
          <t>ยา 2 กับ Standard มีปริมาณ เท่ากัน</t>
        </is>
      </c>
      <c r="I18" s="62" t="inlineStr">
        <is>
          <t>2</t>
        </is>
      </c>
      <c r="J18" s="78" t="inlineStr">
        <is>
          <t>✅ คำตอบที่ถูกต้อง: ข้อ ข. เวลาที่ standard กับ ยา A อยู่ใน column เท่ากัน
🎯 ทำไมข้อนี้ถึงถูก: เวลาคงอยู่หรือ Retention time (tR) ในทางโครมาโทกราฟี (HPLC) มีนิยามคือระยะเวลาตั้งแต่เริ่มฉีดสารตัวอย่างเข้าสู่ระบบจนกระทั่งสารเคลื่อนที่ผ่านคอลัมน์ออกมาถึงตัวตรวจวัด (detector) ดังนั้นการที่ retention time ของสารตัวอย่างยา A เท่ากับ standard หมายความว่าสารทั้งสองใช้เวลาในการเดินทางและอยู่ในคอลัมน์เท่ากัน ซึ่งใช้เป็นเกณฑ์ในการตรวจเอกลักษณ์ (identification)
🔍 ข้ออื่นผิดเพราะอะไร:
• ข้อ ก.: การที่ retention time เท่ากันภายใต้สภาวะโครมาโทกราฟีเดียวกัน บ่งชี้ว่ามีแนวโน้มสูงมากที่จะเป็นสารชนิดเดียวกัน ไม่ใช่คนละตัวกัน
• ข้อ ค.: By product ของ standard จะมีโครงสร้างและขั้วโมเลกุลที่ต่างออกไป ทำให้มี retention time ที่แตกต่างกัน
• ข้อ ง.: หากมีความชอบพอกับ stationary phase ต่างกัน retention time จะต้องไม่เท่ากัน
• ข้อ จ.: Retention time เป็นสมบัติเชิงคุณภาพ (qualitative) ไม่ได้บอกปริมาณของสาร ปริมาณสารจะพิจารณาจากพื้นที่ใต้พีค (peak area) หรือความสูงของพีค</t>
        </is>
      </c>
      <c r="K18" s="62" t="inlineStr"/>
      <c r="L18" s="78" t="inlineStr">
        <is>
          <t>High Performance Liquid Chromatography (HPLC)</t>
        </is>
      </c>
      <c r="M18" s="62" t="inlineStr">
        <is>
          <t>Product</t>
        </is>
      </c>
      <c r="N18" s="78" t="inlineStr">
        <is>
          <t>[SOURCE: Pharma Plus เล่มม่วง 2 - ข้อสอบย้อนหลัง PLE-CC1 ปี 2564 วันที่ 1 ข้อ 91]</t>
        </is>
      </c>
      <c r="O18" s="62" t="inlineStr">
        <is>
          <t>ข้อสอบเก่า</t>
        </is>
      </c>
      <c r="P18" s="62" t="inlineStr">
        <is>
          <t>2564</t>
        </is>
      </c>
    </row>
    <row r="19" ht="28" customHeight="1" s="49">
      <c r="A19" s="62" t="n">
        <v>18</v>
      </c>
      <c r="B19" s="78" t="inlineStr">
        <is>
          <t>[กรณีศึกษา]
จาก IR spectrum ตำแหน่ง 1685.16 cm⁻¹ คือหมู่ฟังก์ชันใด [Bruker IR spectrum: พีคเด่นลึกแหลมที่ 1685.16 cm⁻¹]
คำถาม: จาก IR spectrum ตำแหน่ง 1685.16 cm⁻¹ คือหมู่ฟังก์ชันใด</t>
        </is>
      </c>
      <c r="C19" s="78" t="inlineStr"/>
      <c r="D19" s="78" t="inlineStr">
        <is>
          <t>-C=O</t>
        </is>
      </c>
      <c r="E19" s="78" t="inlineStr">
        <is>
          <t>-C=C-</t>
        </is>
      </c>
      <c r="F19" s="78" t="inlineStr">
        <is>
          <t>-SH</t>
        </is>
      </c>
      <c r="G19" s="78" t="inlineStr">
        <is>
          <t>-OH</t>
        </is>
      </c>
      <c r="H19" s="78" t="inlineStr">
        <is>
          <t>-H</t>
        </is>
      </c>
      <c r="I19" s="62" t="inlineStr">
        <is>
          <t>1</t>
        </is>
      </c>
      <c r="J19" s="78" t="inlineStr">
        <is>
          <t>✅ คำตอบที่ถูกต้อง: ข้อ ก. -C=O
🎯 ทำไมข้อนี้ถึงถูก:
พีคเด่นที่มีความเข้มสูง (strong and sharp absorption band) ในช่วง 1650-1750 cm⁻¹ โดยเฉพาะที่ 1685.16 cm⁻¹ เป็นเอกลักษณ์เฉพาะของการสั่นแบบ stretching ของหมู่คาร์บอนิล (-C=O stretching) ใน conjugated carbonyl, carboxylic acid, amide หรือ ketone
🔍 ข้ออื่นผิดเพราะอะไร:
• • ข้อ ข.: -C=C- stretching ปรากฏพีคที่มีความเข้มปานกลางถึงอ่อน (medium to weak) ในช่วง 1600-1660 cm⁻¹
• ข้อ ค.: -SH (thiol) stretching ปรากฏพีคอ่อนๆ ในช่วง 2550-2600 cm⁻¹
• ข้อ ง.: -OH stretching ปรากฏเป็นแถบกว้างเด่น (broad band) ในช่วง 3200-3600 cm⁻¹
• ข้อ จ.: พันธะ C-H stretching ปรากฏในช่วง 2850-3100 cm⁻¹</t>
        </is>
      </c>
      <c r="K19" s="78" t="inlineStr">
        <is>
          <t>Infrared Spectroscopy</t>
        </is>
      </c>
      <c r="L19" s="78" t="inlineStr">
        <is>
          <t>Carbonyl group stretching frequency in IR spectrum</t>
        </is>
      </c>
      <c r="M19" s="62" t="inlineStr">
        <is>
          <t>ยาก</t>
        </is>
      </c>
      <c r="N19" s="62" t="inlineStr">
        <is>
          <t>ข้อสอบเก่า</t>
        </is>
      </c>
      <c r="O19" s="78" t="inlineStr">
        <is>
          <t>[SOURCE: Pharma Plus เล่มม่วง 2 - ข้อสอบย้อนหลัง PLE-CC1 ปี 2565 ข้อ 30]</t>
        </is>
      </c>
      <c r="P19" s="62" t="n">
        <v>2565</v>
      </c>
    </row>
    <row r="20" ht="28" customHeight="1" s="49">
      <c r="A20" s="62" t="n">
        <v>19</v>
      </c>
      <c r="B20" s="78" t="inlineStr">
        <is>
          <t>[กรณีศึกษา]
จากรูปเป็นการวิเคราะห์โดยใช้เครื่องมือใด [โครมาโทแกรมแกน Y คือ AU (Absorbance Unit) แกน X คือ เวลาในการชะ (นาที) 0, 6, 12, 18, 24, 30 min มี 2 พีคแยกกันชัดเจนที่ retention time ประมาณ 13 นาทีและ 14 นาที โดยระบุพีคเป็น C-22R (epimer B) และ C-22S (epimer A)]
คำถาม: จากรูปเป็นการวิเคราะห์โดยใช้เครื่องมือใด</t>
        </is>
      </c>
      <c r="C20" s="78" t="inlineStr"/>
      <c r="D20" s="78" t="inlineStr">
        <is>
          <t>กราฟ DSC</t>
        </is>
      </c>
      <c r="E20" s="78" t="inlineStr">
        <is>
          <t>กราฟ UV</t>
        </is>
      </c>
      <c r="F20" s="78" t="inlineStr">
        <is>
          <t>กราฟ IR</t>
        </is>
      </c>
      <c r="G20" s="78" t="inlineStr">
        <is>
          <t>กราฟ HPLC</t>
        </is>
      </c>
      <c r="H20" s="78" t="inlineStr">
        <is>
          <t>กราฟ AAS</t>
        </is>
      </c>
      <c r="I20" s="62" t="inlineStr">
        <is>
          <t>4</t>
        </is>
      </c>
      <c r="J20" s="78" t="inlineStr">
        <is>
          <t>✅ คำตอบที่ถูกต้อง: ข้อ ง. กราฟ HPLC
🎯 ทำไมข้อนี้ถึงถูก:
กราฟที่มีแกน X เป็น Retention time (เวลาในการชะ หน่วยเป็นนาที) และแกน Y เป็น Absorbance Units (AU) พร้อมมีพีคแยกออกจากกันตาม retention time (เช่น การแยก epimers C-22R และ C-22S ของ budesonide) คือโครมาโทแกรมจากการวิเคราะห์ด้วย High-Performance Liquid Chromatography (HPLC)
🔍 ข้ออื่นผิดเพราะอะไร:
• • ข้อ ก.: Differential Scanning Calorimetry (DSC) แกน X เป็นอุณหภูมิ (Temperature ในหน่วยองศาเซลเซียส) แกน Y เป็น Heat flow
• ข้อ ข.: UV-Vis spectroscopy แกน X เป็นความยาวคลื่น (Wavelength หน่วยเป็น nm) แกน Y เป็น Absorbance
• ข้อ ค.: Infrared (IR) spectroscopy แกน X เป็น Wavenumber (cm⁻¹) แกน Y เป็น % Transmittance หรือ Absorbance
• ข้อ จ.: Atomic Absorption Spectroscopy (AAS) ใช้ตรวจวัดโลหะหนัก โดยพล็อต calibration curve ระหว่าง Concentration กับ Absorbance</t>
        </is>
      </c>
      <c r="K20" s="78" t="inlineStr">
        <is>
          <t>Chromatography</t>
        </is>
      </c>
      <c r="L20" s="78" t="inlineStr">
        <is>
          <t>High-Performance Liquid Chromatography (HPLC) chromatogram identification</t>
        </is>
      </c>
      <c r="M20" s="62" t="inlineStr">
        <is>
          <t>ยาก</t>
        </is>
      </c>
      <c r="N20" s="62" t="inlineStr">
        <is>
          <t>ข้อสอบเก่า</t>
        </is>
      </c>
      <c r="O20" s="78" t="inlineStr">
        <is>
          <t>[SOURCE: Pharma Plus เล่มม่วง 2 - ข้อสอบย้อนหลัง PLE-CC1 ปี 2565 ข้อ 39]</t>
        </is>
      </c>
      <c r="P20" s="62" t="n">
        <v>2565</v>
      </c>
    </row>
    <row r="21" ht="28" customHeight="1" s="49">
      <c r="A21" s="62" t="n">
        <v>20</v>
      </c>
      <c r="B21" s="78" t="inlineStr">
        <is>
          <t>[กรณีศึกษา]
จากโครงสร้างยา rifampicin (มี conjugated double bonds และ aromatic rings / chromophore)
คำถาม: จากโครงสร้างยา rifampicin ควรใช้เครื่องมือใดในการหาปริมาณยา</t>
        </is>
      </c>
      <c r="C21" s="78" t="inlineStr"/>
      <c r="D21" s="78" t="inlineStr">
        <is>
          <t>UV-visible spectrophotometer</t>
        </is>
      </c>
      <c r="E21" s="78" t="inlineStr">
        <is>
          <t>Infrared spectroscope</t>
        </is>
      </c>
      <c r="F21" s="78" t="inlineStr">
        <is>
          <t>Mass spectroscope</t>
        </is>
      </c>
      <c r="G21" s="78" t="inlineStr">
        <is>
          <t>Refractometer</t>
        </is>
      </c>
      <c r="H21" s="78" t="inlineStr">
        <is>
          <t>Polarimeter</t>
        </is>
      </c>
      <c r="I21" s="62" t="inlineStr">
        <is>
          <t>1</t>
        </is>
      </c>
      <c r="J21" s="78" t="inlineStr">
        <is>
          <t>✅ คำตอบที่ถูกต้อง: ข้อ ก. UV-visible spectrophotometer
🎯 ทำไมข้อนี้ถึงถูก:
โครงสร้างของ Rifampicin มี chromophore ขนาดใหญ่ประกอบด้วย conjugated polyene และ naphthalene ring ทำให้มีสีส้มแดงเด่นชัดและดูดกลืนแสงได้ดีในช่วง UV-Vis จึงเหมาะสำหรับการวิเคราะห์หาปริมาณด้วย UV-Visible spectrophotometer
🔍 ข้ออื่นผิดเพราะอะไร:
• ข้อ ข.: Infrared spectroscope (IR) ใช้สำหรับวิเคราะห์เอกลักษณ์ (identification) และตรวจสอบหมู่ฟังก์ชัน ไม่นิยมใช้หาปริมาณยาอย่างแม่นยำ
• ข้อ ค.: Mass spectroscope (MS) ใช้หา molecular weight และวิเคราะห์โครงสร้าง มีความซับซ้อนสูง
• ข้อ ง.: Refractometer ใช้วัดค่าดัชนีหักเหของแสงในของเหลวใสบริสุทธิ์ ไม่จำเพาะเจาะจงพอในการหาปริมาณยา
• ข้อ จ.: Polarimeter ใช้วัด optical rotation ของ chiral molecule ไม่ใช่เครื่องมือมาตรฐานในการหาปริมาณ rifampicin</t>
        </is>
      </c>
      <c r="K21" s="78" t="inlineStr">
        <is>
          <t>Instrumental Analysis</t>
        </is>
      </c>
      <c r="L21" s="78" t="inlineStr">
        <is>
          <t>UV-Visible Spectrophotometry for Rifampicin Quantification</t>
        </is>
      </c>
      <c r="M21" s="62" t="inlineStr">
        <is>
          <t>ปานกลาง</t>
        </is>
      </c>
      <c r="N21" s="62" t="inlineStr">
        <is>
          <t>ข้อสอบเก่า</t>
        </is>
      </c>
      <c r="O21" s="78" t="inlineStr">
        <is>
          <t>[SOURCE: Pharma Plus เล่มม่วง 2 - ข้อสอบย้อนหลัง PLE-CC1 ปี 2565 ข้อ 89]</t>
        </is>
      </c>
      <c r="P21" s="62" t="n">
        <v>2565</v>
      </c>
    </row>
    <row r="22" ht="28" customHeight="1" s="49">
      <c r="A22" s="62" t="n">
        <v>21</v>
      </c>
      <c r="B22" s="78" t="inlineStr">
        <is>
          <t>[กรณีศึกษา]
จากกราฟ IR spectrum แสดงความสัมพันธ์ระหว่าง Transmittance กับ Wavenumber (cm-1)
คำถาม: ให้กราฟดังกล่าวให้ข้อมูลใด</t>
        </is>
      </c>
      <c r="C22" s="78" t="inlineStr"/>
      <c r="D22" s="78" t="inlineStr">
        <is>
          <t>หมู่ฟังก์ชัน</t>
        </is>
      </c>
      <c r="E22" s="78" t="inlineStr">
        <is>
          <t>มวลโมเลกุล</t>
        </is>
      </c>
      <c r="F22" s="78" t="inlineStr">
        <is>
          <t>จำนวนโปรตอน</t>
        </is>
      </c>
      <c r="G22" s="78" t="inlineStr">
        <is>
          <t>จำนวนอิเล็กตรอน</t>
        </is>
      </c>
      <c r="H22" s="78" t="inlineStr">
        <is>
          <t>องค์ประกอบของธาตุ</t>
        </is>
      </c>
      <c r="I22" s="62" t="inlineStr">
        <is>
          <t>1</t>
        </is>
      </c>
      <c r="J22" s="78" t="inlineStr">
        <is>
          <t>✅ คำตอบที่ถูกต้อง: ข้อ ก. หมู่ฟังก์ชัน
🎯 ทำไมข้อนี้ถึงถูก:
Infrared (IR) spectroscopy วัดการดูดกลืนพลังงานรังสีอินฟราเรดที่ทำให้เกิดการสั่นของพันธะโควาเลนต์ (vibrational transitions) พีคที่ปรากฏบนสเปกตรัมจึงใช้ระบุชนิดของ พันธะเคมีและหมู่ฟังก์ชัน (Functional groups) ในโมเลกุล
🔍 ข้ออื่นผิดเพราะอะไร:
• ข้อ ข.: มวลโมเลกุล (molecular weight) ตรวจวัดได้จากเทคนิค Mass Spectrometry (MS)
• ข้อ ค.: จำนวนโปรตอนและโครงสร้างไฮโดรเจนในโมเลกุลตรวจวัดได้จาก 1H-NMR spectroscopy
• ข้อ ง.: จำนวนอิเล็กตรอนหรือการจัดเรียงอิเล็กตรอนไม่สามารถวัดได้โดยตรงจาก IR
• ข้อ จ.: องค์ประกอบและสัดส่วนของธาตุ (Elemental composition) ตรวจสอบได้จาก Elemental Analysis (CHNO) หรือ X-ray fluorescence</t>
        </is>
      </c>
      <c r="K22" s="78" t="inlineStr">
        <is>
          <t>Infrared Spectroscopy (IR)</t>
        </is>
      </c>
      <c r="L22" s="78" t="inlineStr">
        <is>
          <t>IR Spectrum Information (Functional Groups and Chemical Bonds)</t>
        </is>
      </c>
      <c r="M22" s="62" t="inlineStr">
        <is>
          <t>ปานกลาง</t>
        </is>
      </c>
      <c r="N22" s="62" t="inlineStr">
        <is>
          <t>ข้อสอบเก่า</t>
        </is>
      </c>
      <c r="O22" s="78" t="inlineStr">
        <is>
          <t>[SOURCE: Pharma Plus เล่มม่วง 2 - ข้อสอบย้อนหลัง PLE-CC1 ปี 2565 ข้อ 101]</t>
        </is>
      </c>
      <c r="P22" s="62" t="n">
        <v>2565</v>
      </c>
    </row>
    <row r="23" ht="409.6" customHeight="1" s="49"/>
    <row r="24" ht="409.6" customHeight="1" s="49"/>
    <row r="25" ht="409.6" customHeight="1" s="49"/>
    <row r="26" ht="409.6" customHeight="1" s="49"/>
    <row r="27" ht="409.6" customHeight="1" s="49"/>
    <row r="28" ht="409.6" customHeight="1" s="49"/>
    <row r="29" ht="409.6" customHeight="1" s="49"/>
    <row r="30" ht="409.6" customHeight="1" s="49"/>
    <row r="31" ht="409.6" customHeight="1" s="49"/>
    <row r="32" ht="409.6" customHeight="1" s="49"/>
    <row r="33" ht="409.6" customHeight="1" s="49"/>
    <row r="34" ht="409.6" customHeight="1" s="49"/>
    <row r="35" ht="409.6" customHeight="1" s="49"/>
    <row r="36" ht="409.6" customHeight="1" s="49"/>
    <row r="37" ht="409.6" customHeight="1" s="49"/>
    <row r="38" ht="409.6" customHeight="1" s="49"/>
    <row r="39" ht="409.6" customHeight="1" s="49"/>
    <row r="40" ht="409.6" customHeight="1" s="49"/>
    <row r="41" ht="409.6" customHeight="1" s="49"/>
    <row r="42" ht="409.6" customHeight="1" s="49"/>
    <row r="43" ht="409.6" customHeight="1" s="49"/>
    <row r="44" ht="409.6" customHeight="1" s="49"/>
    <row r="45" ht="409.6" customHeight="1" s="49"/>
    <row r="46" ht="409.6" customHeight="1" s="49"/>
    <row r="47" ht="409.6" customHeight="1" s="49"/>
    <row r="48" ht="409.6" customHeight="1" s="49"/>
    <row r="49" ht="409.6" customHeight="1" s="49"/>
    <row r="50" ht="409.6" customHeight="1" s="49"/>
    <row r="51" ht="409.6" customHeight="1" s="49"/>
    <row r="52" ht="409.6" customHeight="1" s="49"/>
    <row r="53" ht="409.6" customHeight="1" s="49"/>
    <row r="54" ht="409.6" customHeight="1" s="49"/>
    <row r="55" ht="409.6" customHeight="1" s="49"/>
    <row r="56" ht="409.6" customHeight="1" s="49"/>
    <row r="57" ht="409.6" customHeight="1" s="49"/>
    <row r="58" ht="409.6" customHeight="1" s="49"/>
    <row r="59" ht="409.6" customHeight="1" s="49"/>
    <row r="60" ht="409.6" customHeight="1" s="49"/>
    <row r="61" ht="409.6" customHeight="1" s="49"/>
    <row r="62" ht="409.6" customHeight="1" s="49"/>
    <row r="63" ht="409.6" customHeight="1" s="49"/>
    <row r="64" ht="409.6" customHeight="1" s="49"/>
    <row r="65" ht="409.6" customHeight="1" s="49"/>
    <row r="66" ht="409.6" customHeight="1" s="49"/>
    <row r="67" ht="409.6" customHeight="1" s="49"/>
  </sheetData>
  <mergeCells count="1">
    <mergeCell ref="A1:F1"/>
  </mergeCells>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R6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64" t="inlineStr">
        <is>
          <t>หัวข้อโรคสภาฯ (Topic)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s="103" t="n">
        <v>2</v>
      </c>
      <c r="B3" s="104" t="inlineStr">
        <is>
          <t>นางศรีเวียงเล่าให้ฟังว่า ครั้งที่แล้วซื้อยาแอสไพรินจากร้านยาแห่งหนึ่ง ยาเม็ดมีกลิ่นฉุนมาก ท่านอธิบายว่าอาจเนื่องจากยาอาจมีการสลายหากเก็บไม่ดี ซึ่งเกิดจากปฏิกิริยาใด</t>
        </is>
      </c>
      <c r="C3" s="103" t="inlineStr">
        <is>
          <t>-</t>
        </is>
      </c>
      <c r="D3" s="104" t="inlineStr">
        <is>
          <t>Auto-oxidation</t>
        </is>
      </c>
      <c r="E3" s="104" t="inlineStr">
        <is>
          <t>Isomerization</t>
        </is>
      </c>
      <c r="F3" s="104" t="inlineStr">
        <is>
          <t>Hydrolysis</t>
        </is>
      </c>
      <c r="G3" s="104" t="inlineStr">
        <is>
          <t>Liquefaction</t>
        </is>
      </c>
      <c r="H3" s="104" t="inlineStr">
        <is>
          <t>Photolysis</t>
        </is>
      </c>
      <c r="I3" s="103" t="inlineStr">
        <is>
          <t>3</t>
        </is>
      </c>
      <c r="J3" s="104" t="inlineStr">
        <is>
          <t>✅ คำตอบที่ถูกต้อง: ข้อ ค. Hydrolysis
🎯 ทำไมข้อนี้ถึงถูก: Aspirin (acetylsalicylic acid) มีหมู่ ester ในโครงสร้าง ซึ่งไวต่อความชื้นมาก เกิดปฏิกิริยา Hydrolysis สลายตัวได้ Salicylic acid และ Acetic acid (กรดน้ำส้มสายชู) ซึ่งระเหยให้กลิ่นฉุนเปรี้ยวชัดเจน
🔍 ข้ออื่นผิดเพราะอะไร:
ข้อ ก. Auto-oxidation: เป็นการทำปฏิกิริยากับออกซิเจนในอากาศ มักเกิดกับยาที่มี phenolic group หรือ unsaturated bond เช่น epinephrine ไม่ได้ให้กลิ่นฉุนน้ำส้มสายชู
ข้อ ข. Isomerization: คือการเปลี่ยนรูป stereoisomer ทางเรขาคณิตหรือ chirality ไม่ได้ทำให้เกิดสารระเหยกลิ่นฉุน
ข้อ ง. Liquefaction: คือการเยิ้มเหลวจากการดูดความชื้น (deliquescence) หรือการเกิด eutectic mixture ไม่ใช่ปฏิกิริยาเคมีสลายตัว
ข้อ จ. Photolysis: คือการสลายตัวโดยแสงสว่าง เช่น sodium nitroprusside หรือ nifedipine ไม่ใช่กลไกหลักของ aspirin</t>
        </is>
      </c>
      <c r="K3" s="103" t="inlineStr">
        <is>
          <t>-</t>
        </is>
      </c>
      <c r="L3" s="104" t="inlineStr">
        <is>
          <t>Preformulation &amp; Drug Stability</t>
        </is>
      </c>
      <c r="M3" s="103" t="inlineStr">
        <is>
          <t>Product</t>
        </is>
      </c>
      <c r="N3" s="104" t="inlineStr">
        <is>
          <t>[SOURCE: Pharma Plus เล่มม่วง 2 - บทที่ 17: Manufacturing &amp; Pharmaceutical ข้อ 1]</t>
        </is>
      </c>
      <c r="O3" s="103" t="inlineStr">
        <is>
          <t>Pharma Plus Review</t>
        </is>
      </c>
      <c r="P3" s="103" t="inlineStr">
        <is>
          <t>เล่มม่วง 2 (บทที่ 17: Manufacturing &amp; Pharmaceutical)</t>
        </is>
      </c>
      <c r="Q3" s="103" t="inlineStr">
        <is>
          <t>-</t>
        </is>
      </c>
      <c r="R3" s="104" t="inlineStr">
        <is>
          <t>Hydrolysis reaction of ester drugs</t>
        </is>
      </c>
    </row>
    <row r="4" ht="13.2" customHeight="1" s="49">
      <c r="A4" s="103" t="n">
        <v>3</v>
      </c>
      <c r="B4" s="104" t="inlineStr">
        <is>
          <t>ที่ขวดบรรจุยาเม็ดแอสไพริน มีข้อความว่า Exp.date: oct 2003 หมายความว่า ไม่ควรใช้หลังวันที่</t>
        </is>
      </c>
      <c r="C4" s="103" t="inlineStr">
        <is>
          <t>-</t>
        </is>
      </c>
      <c r="D4" s="104" t="inlineStr">
        <is>
          <t>30 กันยายน 2546</t>
        </is>
      </c>
      <c r="E4" s="104" t="inlineStr">
        <is>
          <t>1 ตุลาคม 2546</t>
        </is>
      </c>
      <c r="F4" s="104" t="inlineStr">
        <is>
          <t>15 ตุลาคม 2546</t>
        </is>
      </c>
      <c r="G4" s="104" t="inlineStr">
        <is>
          <t>31 ตุลาคม 2546</t>
        </is>
      </c>
      <c r="H4" s="104" t="inlineStr">
        <is>
          <t>1 พฤศจิกายน 2546</t>
        </is>
      </c>
      <c r="I4" s="103" t="inlineStr">
        <is>
          <t>4</t>
        </is>
      </c>
      <c r="J4" s="104" t="inlineStr">
        <is>
          <t>✅ คำตอบที่ถูกต้อง: ข้อ ง. 31 ตุลาคม 2546
🎯 ทำไมข้อนี้ถึงถูก: ตามหลักสากลและเภสัชตำรับ หากวันหมดอายุระบุเฉพาะเดือนและปี (Oct 2003 หรือ ตุลาคม 2546) จะมีผลบังคับใช้จนถึงวันสุดท้ายของเดือนนั้น คือวันที่ 31 ตุลาคม 2546
🔍 ข้ออื่นผิดเพราะอะไร:
ข้อ ก. 30 กันยายน 2546: ผิด เป็นวันสิ้นสุดของเดือนก่อนหน้า ยายังไม่หมดอายุ
ข้อ ข. 1 ตุลาคม 2546: ผิด เป็นวันแรกของเดือนที่ระบุ ยายังคงใช้ได้ตลอดทั้งเดือน
ข้อ ค. 15 ตุลาคม 2546: ผิด วันหมดอายุไม่ได้คิดเพียงครึ่งเดือน
ข้อ จ. 1 พฤศจิกายน 2546: ผิด ข้ามไปเดือนถัดไปซึ่งยาหมดอายุไปแล้วตั้งแต่วันสิ้นเดือนตุลาคม</t>
        </is>
      </c>
      <c r="K4" s="103" t="inlineStr">
        <is>
          <t>-</t>
        </is>
      </c>
      <c r="L4" s="104" t="inlineStr">
        <is>
          <t>Preformulation &amp; Drug Stability</t>
        </is>
      </c>
      <c r="M4" s="103" t="inlineStr">
        <is>
          <t>Product</t>
        </is>
      </c>
      <c r="N4" s="104" t="inlineStr">
        <is>
          <t>[SOURCE: Pharma Plus เล่มม่วง 2 - บทที่ 17: Manufacturing &amp; Pharmaceutical ข้อ 4]</t>
        </is>
      </c>
      <c r="O4" s="103" t="inlineStr">
        <is>
          <t>Pharma Plus Review</t>
        </is>
      </c>
      <c r="P4" s="103" t="inlineStr">
        <is>
          <t>เล่มม่วง 2 (บทที่ 17: Manufacturing &amp; Pharmaceutical)</t>
        </is>
      </c>
      <c r="Q4" s="103" t="inlineStr">
        <is>
          <t>-</t>
        </is>
      </c>
      <c r="R4" s="104" t="inlineStr">
        <is>
          <t>Expiration date interpretation</t>
        </is>
      </c>
    </row>
    <row r="5" ht="13.2" customHeight="1" s="49">
      <c r="A5" s="103" t="n">
        <v>4</v>
      </c>
      <c r="B5" s="104" t="inlineStr">
        <is>
          <t>ในการเตรียม Aspirin Suspension หากต้องเติมสารบัฟเฟอร์ ปรับ pH ให้มี pH เท่ากับ 6.8 ภก.ประชาจะใช้บัฟเฟอร์ใด</t>
        </is>
      </c>
      <c r="C5" s="103" t="inlineStr">
        <is>
          <t>-</t>
        </is>
      </c>
      <c r="D5" s="104" t="inlineStr">
        <is>
          <t>NaH2PO4 (pKa 7.21)/ Na2HPO4</t>
        </is>
      </c>
      <c r="E5" s="104" t="inlineStr">
        <is>
          <t>Na2HPO4 (pKa 12)/ Na3PO4</t>
        </is>
      </c>
      <c r="F5" s="104" t="inlineStr">
        <is>
          <t>Acetic acid (pKa 4.76)/ Sodium acetate</t>
        </is>
      </c>
      <c r="G5" s="104" t="inlineStr">
        <is>
          <t>Boric acid (pKa 8.24)/Sodium borate</t>
        </is>
      </c>
      <c r="H5" s="104" t="inlineStr">
        <is>
          <t>HCl/NaOH</t>
        </is>
      </c>
      <c r="I5" s="103" t="inlineStr">
        <is>
          <t>1</t>
        </is>
      </c>
      <c r="J5" s="104" t="inlineStr">
        <is>
          <t>✅ คำตอบที่ถูกต้อง: ข้อ ก. NaH2PO4 (pKa 7.21)/ Na2HPO4
🎯 ทำไมข้อนี้ถึงถูก: ระบบบัฟเฟอร์จะมีประสิทธิภาพสูงสุด (maximum buffer capacity) เมื่อ pH เป้าหมายอยู่ในช่วง pKa +- 1 คู่ของ NaH2PO4 / Na2HPO4 มีค่า pKa เท่ากับ 7.21 ซึ่งครอบคลุมค่า pH 6.8 ได้สมบูรณ์แบบที่สุด
🔍 ข้ออื่นผิดเพราะอะไร:
ข้อ ข. Na2HPO4 / Na3PO4: มี pKa 12 เหมาะสำหรับควบคุมบัฟเฟอร์ในช่วงด่างจัด pH 11 - 13
ข้อ ค. Acetic acid / Sodium acetate: มี pKa 4.76 เหมาะสำหรับควบคุมบัฟเฟอร์ช่วงกรด pH 3.76 - 5.76
ข้อ ง. Boric acid / Sodium borate: มี pKa 8.24 เหมาะสำหรับช่วงด่าง pH 7.2 - 9.2 และมีข้อห้ามใช้ในเด็กเนื่องจาก toxicity
ข้อ จ. HCl/NaOH: เป็นกรดแก่และเบสแก่ ไม่ใช่ buffer system ไม่มี buffer capacity ในการต้านทานการเปลี่ยนแปลง pH</t>
        </is>
      </c>
      <c r="K5" s="103" t="inlineStr">
        <is>
          <t>-</t>
        </is>
      </c>
      <c r="L5" s="104" t="inlineStr">
        <is>
          <t>Preformulation &amp; Drug Stability</t>
        </is>
      </c>
      <c r="M5" s="103" t="inlineStr">
        <is>
          <t>Product</t>
        </is>
      </c>
      <c r="N5" s="104" t="inlineStr">
        <is>
          <t>[SOURCE: Pharma Plus เล่มม่วง 2 - บทที่ 17: Manufacturing &amp; Pharmaceutical ข้อ 7]</t>
        </is>
      </c>
      <c r="O5" s="103" t="inlineStr">
        <is>
          <t>Pharma Plus Review</t>
        </is>
      </c>
      <c r="P5" s="103" t="inlineStr">
        <is>
          <t>เล่มม่วง 2 (บทที่ 17: Manufacturing &amp; Pharmaceutical)</t>
        </is>
      </c>
      <c r="Q5" s="103" t="inlineStr">
        <is>
          <t>-</t>
        </is>
      </c>
      <c r="R5" s="104" t="inlineStr">
        <is>
          <t>Buffer capacity and selection</t>
        </is>
      </c>
    </row>
    <row r="6" ht="13.2" customHeight="1" s="49">
      <c r="A6" s="103" t="n">
        <v>5</v>
      </c>
      <c r="B6" s="104" t="inlineStr">
        <is>
          <t>สาร 2 ชนิด ในรูปแบบ amorphous มีคุณสมบัติใดที่ต่างกัน</t>
        </is>
      </c>
      <c r="C6" s="103" t="inlineStr">
        <is>
          <t>-</t>
        </is>
      </c>
      <c r="D6" s="104" t="inlineStr">
        <is>
          <t>การละลาย</t>
        </is>
      </c>
      <c r="E6" s="104" t="inlineStr">
        <is>
          <t>การแตกตัว</t>
        </is>
      </c>
      <c r="F6" s="104" t="inlineStr">
        <is>
          <t>ความแข็ง</t>
        </is>
      </c>
      <c r="G6" s="104" t="inlineStr">
        <is>
          <t>ความกร่อน</t>
        </is>
      </c>
      <c r="H6" s="104" t="inlineStr">
        <is>
          <t>ความแปรปรวนของน้ำหนัก</t>
        </is>
      </c>
      <c r="I6" s="103" t="inlineStr">
        <is>
          <t>1</t>
        </is>
      </c>
      <c r="J6" s="104" t="inlineStr">
        <is>
          <t>✅ คำตอบที่ถูกต้อง: ข้อ ก. การละลาย
🎯 ทำไมข้อนี้ถึงถูก: สารในรูป Amorphous (อสัณฐาน) มีการจัดเรียงโมเลกุลแบบไม่เป็นระเบียบ ไม่มี crystal lattice energy จึงมีพลังงานภายในสูง (Gibbs free energy สูง) ส่งผลให้มี Solubility และ Dissolution rate สูงกว่าและแตกต่างกันอย่างมีนัยสำคัญ
🔍 ข้ออื่นผิดเพราะอะไร:
ข้อ ข. การแตกตัว: เป็นคุณสมบัติเชิงกลของเม็ดยาสำเร็จรูปที่ขึ้นกับ disintegrant และแรงตอก ไม่ใช่คุณสมบัติเฉพาะของสถานะของแข็งของผงยา
ข้อ ค. ความแข็ง: เป็นคุณสมบัติเชิงกลจากการตอกอัดเม็ดยา
ข้อ ง. ความกร่อน: เป็นคุณสมบัติเชิงกลของเม็ดยา
ข้อ จ. ความแปรปรวนของน้ำหนัก: ขึ้นกับคุณสมบัติการไหลและการบรรจุลง die cavity</t>
        </is>
      </c>
      <c r="K6" s="103" t="inlineStr">
        <is>
          <t>-</t>
        </is>
      </c>
      <c r="L6" s="104" t="inlineStr">
        <is>
          <t>Preformulation &amp; Drug Stability</t>
        </is>
      </c>
      <c r="M6" s="103" t="inlineStr">
        <is>
          <t>Product</t>
        </is>
      </c>
      <c r="N6" s="104" t="inlineStr">
        <is>
          <t>[SOURCE: Pharma Plus เล่มม่วง 2 - บทที่ 17: Manufacturing &amp; Pharmaceutical ข้อ 13]</t>
        </is>
      </c>
      <c r="O6" s="103" t="inlineStr">
        <is>
          <t>Pharma Plus Review</t>
        </is>
      </c>
      <c r="P6" s="103" t="inlineStr">
        <is>
          <t>เล่มม่วง 2 (บทที่ 17: Manufacturing &amp; Pharmaceutical)</t>
        </is>
      </c>
      <c r="Q6" s="103" t="inlineStr">
        <is>
          <t>-</t>
        </is>
      </c>
      <c r="R6" s="104" t="inlineStr">
        <is>
          <t>Amorphous state and thermodynamic solubility</t>
        </is>
      </c>
    </row>
    <row r="7" ht="13.2" customHeight="1" s="49">
      <c r="A7" s="103" t="n">
        <v>6</v>
      </c>
      <c r="B7" s="104" t="inlineStr">
        <is>
          <t>Norfloxacin มีค่าการละลายต่ำจึงนำมาใช้ร่วมกับ β-cyclodextrin ข้อใดคือกลไกของ β-cyclodextrin</t>
        </is>
      </c>
      <c r="C7" s="103" t="inlineStr">
        <is>
          <t>-</t>
        </is>
      </c>
      <c r="D7" s="104" t="inlineStr">
        <is>
          <t>pH</t>
        </is>
      </c>
      <c r="E7" s="104" t="inlineStr">
        <is>
          <t>ลดค่า dielectric constant</t>
        </is>
      </c>
      <c r="F7" s="104" t="inlineStr">
        <is>
          <t>Micelle</t>
        </is>
      </c>
      <c r="G7" s="104" t="inlineStr">
        <is>
          <t>Co-solvent</t>
        </is>
      </c>
      <c r="H7" s="104" t="inlineStr">
        <is>
          <t>Complexation</t>
        </is>
      </c>
      <c r="I7" s="103" t="inlineStr">
        <is>
          <t>5</t>
        </is>
      </c>
      <c r="J7" s="104" t="inlineStr">
        <is>
          <t>✅ คำตอบที่ถูกต้อง: ข้อ จ. Complexation
🎯 ทำไมข้อนี้ถึงถูก: Cyclodextrins มีโครงสร้างเป็นรูปกรวยตัด (Toroid/Cone shape) โดยมีโพรงด้านในเป็น Hydrophobic cavity และผิวด้านนอกเป็น Hydrophilic เกิดการจับกับโมเลกุลที่ไม่ละลายน้ำแบบ Inclusion complexation ทำให้ตัวยาละลายน้ำได้เพิ่มขึ้นอย่างมาก
🔍 ข้ออื่นผิดเพราะอะไร:
ข้อ ก. pH: Cyclodextrin ไม่ได้เปลี่ยน pH ของสารละลาย
ข้อ ข. ลดค่า dielectric constant: เป็นกลไกของ Co-solvent เช่น แอลกอฮอล์หรือโพรไพลีนไกลคอล
ข้อ ค. Micelle: เป็นกลไกของ Surfactant ที่ความเข้มข้นเหนือ CMC
ข้อ ง. Co-solvent: ไม่ใช่กลไกของไซโคลเดกซ์ทรินซึ่งเป็น cyclic oligosaccharide</t>
        </is>
      </c>
      <c r="K7" s="103" t="inlineStr">
        <is>
          <t>-</t>
        </is>
      </c>
      <c r="L7" s="104" t="inlineStr">
        <is>
          <t>Preformulation &amp; Drug Stability</t>
        </is>
      </c>
      <c r="M7" s="103" t="inlineStr">
        <is>
          <t>Product</t>
        </is>
      </c>
      <c r="N7" s="104" t="inlineStr">
        <is>
          <t>[SOURCE: Pharma Plus เล่มม่วง 2 - บทที่ 17: Manufacturing &amp; Pharmaceutical ข้อ 25]</t>
        </is>
      </c>
      <c r="O7" s="103" t="inlineStr">
        <is>
          <t>Pharma Plus Review</t>
        </is>
      </c>
      <c r="P7" s="103" t="inlineStr">
        <is>
          <t>เล่มม่วง 2 (บทที่ 17: Manufacturing &amp; Pharmaceutical)</t>
        </is>
      </c>
      <c r="Q7" s="103" t="inlineStr">
        <is>
          <t>-</t>
        </is>
      </c>
      <c r="R7" s="104" t="inlineStr">
        <is>
          <t>Cyclodextrin inclusion complexation</t>
        </is>
      </c>
    </row>
    <row r="8" ht="13.2" customHeight="1" s="49">
      <c r="A8" s="103" t="n">
        <v>7</v>
      </c>
      <c r="B8" s="104" t="inlineStr">
        <is>
          <t>จากภาพ จัดเป็นภาชนะบรรจุชนิดใด [ภาพขวด/ฝาขวดพร้อมข้อความ: Closed is closed and stays closed!]</t>
        </is>
      </c>
      <c r="C8" s="103" t="inlineStr">
        <is>
          <t>-</t>
        </is>
      </c>
      <c r="D8" s="104" t="inlineStr">
        <is>
          <t>Tight container</t>
        </is>
      </c>
      <c r="E8" s="104" t="inlineStr">
        <is>
          <t>Single unit container</t>
        </is>
      </c>
      <c r="F8" s="104" t="inlineStr">
        <is>
          <t>Multiple unit container</t>
        </is>
      </c>
      <c r="G8" s="104" t="inlineStr">
        <is>
          <t>Tamper resistance packing</t>
        </is>
      </c>
      <c r="H8" s="104" t="inlineStr">
        <is>
          <t>Light resistance container</t>
        </is>
      </c>
      <c r="I8" s="103" t="inlineStr">
        <is>
          <t>4</t>
        </is>
      </c>
      <c r="J8" s="104" t="inlineStr">
        <is>
          <t>✅ คำตอบที่ถูกต้อง: ข้อ ง. Tamper resistance packing
🎯 ทำไมข้อนี้ถึงถูก: บรรจุภัณฑ์ที่มีซีลล็อกหรือตัวบ่งชี้ชัดเจนว่าเปิดแล้วจะไม่สามารถปิดกลับให้เหมือนเดิมได้ (Closed is closed and stays closed!) จัดเป็น Tamper-resistant (หรือ Tamper-evident) packaging เพื่อป้องกันและแสดงหลักฐานการแกะทำลายหรือเปิดใช้ก่อนถึงมือผู้บริโภค
🔍 ข้ออื่นผิดเพราะอะไร:
ข้อ ก. Tight container: ภาชนะปิดแน่น ป้องกันสิ่งแปลกปลอม ความชื้น และการระเหย แต่ไม่จำเป็นต้องมีระบบกันการแกะทำลาย
ข้อ ข. Single unit container: บรรจุภัณฑ์สำหรับยา 1 หน่วยการใช้ เช่น blister 1 เม็ด หรือ ampoule
ข้อ ค. Multiple unit container: ภาชนะบรรจุยาหลายหน่วยที่สามารถเปิดปิดใช้ซ้ำได้ เช่น ขวดยาเม็ด 100 เม็ด
ข้อ จ. Light resistance container: ภาชนะป้องกันแสง เช่น ขวดสีชา</t>
        </is>
      </c>
      <c r="K8" s="103" t="inlineStr">
        <is>
          <t>-</t>
        </is>
      </c>
      <c r="L8" s="104" t="inlineStr">
        <is>
          <t>Preformulation &amp; Packaging</t>
        </is>
      </c>
      <c r="M8" s="103" t="inlineStr">
        <is>
          <t>Product</t>
        </is>
      </c>
      <c r="N8" s="104" t="inlineStr">
        <is>
          <t>[SOURCE: Pharma Plus เล่มม่วง 2 - บทที่ 17: Manufacturing &amp; Pharmaceutical ข้อ 27]</t>
        </is>
      </c>
      <c r="O8" s="103" t="inlineStr">
        <is>
          <t>Pharma Plus Review</t>
        </is>
      </c>
      <c r="P8" s="103" t="inlineStr">
        <is>
          <t>เล่มม่วง 2 (บทที่ 17: Manufacturing &amp; Pharmaceutical)</t>
        </is>
      </c>
      <c r="Q8" s="103" t="inlineStr">
        <is>
          <t>-</t>
        </is>
      </c>
      <c r="R8" s="104" t="inlineStr">
        <is>
          <t>Tamper-evident and tamper-resistant packaging</t>
        </is>
      </c>
    </row>
    <row r="9" ht="13.2" customHeight="1" s="49">
      <c r="A9" s="103" t="n">
        <v>8</v>
      </c>
      <c r="B9" s="104" t="inlineStr">
        <is>
          <t>เนื่องจาก phenytoin เป็นยาที่ไม่ละลายน้ำจึงไม่ควรใช้สารใดต่อไปนี้</t>
        </is>
      </c>
      <c r="C9" s="103" t="inlineStr">
        <is>
          <t>-</t>
        </is>
      </c>
      <c r="D9" s="104" t="inlineStr">
        <is>
          <t>Lactose</t>
        </is>
      </c>
      <c r="E9" s="104" t="inlineStr">
        <is>
          <t>Dextrose</t>
        </is>
      </c>
      <c r="F9" s="104" t="inlineStr">
        <is>
          <t>Calcium sulfate</t>
        </is>
      </c>
      <c r="G9" s="104" t="inlineStr">
        <is>
          <t>Pregelatinized starch</t>
        </is>
      </c>
      <c r="H9" s="104" t="inlineStr">
        <is>
          <t>Microcrystalline cellulose</t>
        </is>
      </c>
      <c r="I9" s="103" t="inlineStr">
        <is>
          <t>1</t>
        </is>
      </c>
      <c r="J9" s="104" t="inlineStr">
        <is>
          <t>✅ คำตอบที่ถูกต้อง: ข้อ ก. Lactose
🎯 ทำไมข้อนี้ถึงถูก: Phenytoin เป็นด่างอ่อนและมีหมู่อะมิโน เมื่อผสมกับ Lactose ซึ่งเป็น Reducing sugar จะเกิดปฏิกิริยา Maillard reaction ทำให้ยาเปลี่ยนเป็นสีน้ำตาล และในอดีตการเปลี่ยนสารตัวเติมจาก Calcium sulfate เป็น Lactose ในออสเตรเลียทำให้การดูดซึมยาเพิ่มขึ้นอย่างรวดเร็วจนเกิดพิษรุนแรง (Phenytoin toxicity outbreak)
🔍 ข้ออื่นผิดเพราะอะไร:
ข้อ ข. Dextrose: เป็น reducing sugar เช่นกัน แต่ในทางประวัติศาสตร์และตำรับเภสัชกรรม Lactose คือ excipient คลาสสิกที่มีปัญหาทางคลินิกอย่างชัดเจนที่สุด
ข้อ ค. Calcium sulfate: เป็น inert filler ดั้งเดิมที่ใช้กับ phenytoin
ข้อ ง. Pregelatinized starch: เป็น disintegrant/binder ที่เข้ากันได้ดี
ข้อ จ. Microcrystalline cellulose: เป็น inert filler ที่ปลอดภัย</t>
        </is>
      </c>
      <c r="K9" s="103" t="inlineStr">
        <is>
          <t>-</t>
        </is>
      </c>
      <c r="L9" s="104" t="inlineStr">
        <is>
          <t>Preformulation &amp; Drug Stability</t>
        </is>
      </c>
      <c r="M9" s="103" t="inlineStr">
        <is>
          <t>Product</t>
        </is>
      </c>
      <c r="N9" s="104" t="inlineStr">
        <is>
          <t>[SOURCE: Pharma Plus เล่มม่วง 2 - บทที่ 17: Manufacturing &amp; Pharmaceutical ข้อ 32]</t>
        </is>
      </c>
      <c r="O9" s="103" t="inlineStr">
        <is>
          <t>Pharma Plus Review</t>
        </is>
      </c>
      <c r="P9" s="103" t="inlineStr">
        <is>
          <t>เล่มม่วง 2 (บทที่ 17: Manufacturing &amp; Pharmaceutical)</t>
        </is>
      </c>
      <c r="Q9" s="103" t="inlineStr">
        <is>
          <t>-</t>
        </is>
      </c>
      <c r="R9" s="104" t="inlineStr">
        <is>
          <t>Drug-excipient incompatibility (Maillard reaction)</t>
        </is>
      </c>
    </row>
    <row r="10" ht="13.2" customHeight="1" s="49">
      <c r="A10" s="103" t="n">
        <v>9</v>
      </c>
      <c r="B10" s="104" t="inlineStr">
        <is>
          <t>จากข้อ 41 บริเวณที่ใช้ในการเตรียมยาข้อข้างต้นนี้ต้องเป็น</t>
        </is>
      </c>
      <c r="C10" s="103" t="inlineStr">
        <is>
          <t>-</t>
        </is>
      </c>
      <c r="D10" s="104" t="inlineStr">
        <is>
          <t>Clean room class 10</t>
        </is>
      </c>
      <c r="E10" s="104" t="inlineStr">
        <is>
          <t>Clean room class 100</t>
        </is>
      </c>
      <c r="F10" s="104" t="inlineStr">
        <is>
          <t>Clean room class 1000</t>
        </is>
      </c>
      <c r="G10" s="104" t="inlineStr">
        <is>
          <t>Clean room class 10,000</t>
        </is>
      </c>
      <c r="H10" s="104" t="inlineStr">
        <is>
          <t>Clean room class 100,000</t>
        </is>
      </c>
      <c r="I10" s="103" t="inlineStr">
        <is>
          <t>2</t>
        </is>
      </c>
      <c r="J10" s="104" t="inlineStr">
        <is>
          <t>✅ คำตอบที่ถูกต้อง: ข้อ ข. Clean room class 100
🎯 ทำไมข้อนี้ถึงถูก: การเตรียมยาฉีดปราศจากเชื้อ (Sterile compounding) ในจุดวิกฤติที่สัมผัสกับผลิตภัณฑ์และภาชนะบรรจุเปิด (Critical work zone) ต้องดำเนินการภายใต้สภาวะ Clean room Class 100 (ISO Class 5 หรือ Grade A/B) ซึ่งมีอนุภาคขนาด &gt;= 0.5 ไมครอน ไม่เกิน 3,520 อนุภาคต่อลูกบาศก์เมตร
🔍 ข้ออื่นผิดเพราะอะไร:
ข้อ ก. Clean room class 10: เป็นเกรดความสะอาดระดับสูงมากสำหรับอุตสาหกรรมไมโครชิปเซมิคอนดักเตอร์ เกินความจำเป็นของโรงพยาบาล
ข้อ ค. Clean room class 1000: เป็นสภาวะ Class ISO 6 ไม่ใช่มาตรฐานจุดเตรียมยาฉีด
ข้อ ง. Clean room class 10,000: เป็น Class ISO 7 (Grade C) ใช้เป็นห้องสะอาดรอบนอก (Buffer room)
ข้อ จ. Clean room class 100,000: เป็น Class ISO 8 (Grade D) ใช้เป็นห้องเตรียมการหรือห้องเปลี่ยนชุด (Anteroom)</t>
        </is>
      </c>
      <c r="K10" s="103" t="inlineStr">
        <is>
          <t>-</t>
        </is>
      </c>
      <c r="L10" s="104" t="inlineStr">
        <is>
          <t>Preformulation &amp; GMP</t>
        </is>
      </c>
      <c r="M10" s="103" t="inlineStr">
        <is>
          <t>Product</t>
        </is>
      </c>
      <c r="N10" s="104" t="inlineStr">
        <is>
          <t>[SOURCE: Pharma Plus เล่มม่วง 2 - บทที่ 17: Manufacturing &amp; Pharmaceutical ข้อ 42]</t>
        </is>
      </c>
      <c r="O10" s="103" t="inlineStr">
        <is>
          <t>Pharma Plus Review</t>
        </is>
      </c>
      <c r="P10" s="103" t="inlineStr">
        <is>
          <t>เล่มม่วง 2 (บทที่ 17: Manufacturing &amp; Pharmaceutical)</t>
        </is>
      </c>
      <c r="Q10" s="103" t="inlineStr">
        <is>
          <t>-</t>
        </is>
      </c>
      <c r="R10" s="104" t="inlineStr">
        <is>
          <t>Cleanroom classification for sterile compounding</t>
        </is>
      </c>
    </row>
    <row r="11" ht="13.2" customHeight="1" s="49">
      <c r="A11" s="103" t="n">
        <v>10</v>
      </c>
      <c r="B11" s="104" t="inlineStr">
        <is>
          <t>ยา A เป็นกรดอ่อนที่ละลายน้ำยากและสลายตัวโดยปฏิกิริยา hydrolysis เทคนิคใดต่อไปนี้ไม่ช่วยเพิ่มการละลายและความคงตัวของยา A</t>
        </is>
      </c>
      <c r="C11" s="103" t="inlineStr">
        <is>
          <t>-</t>
        </is>
      </c>
      <c r="D11" s="104" t="inlineStr">
        <is>
          <t>ใช้ complexing agent</t>
        </is>
      </c>
      <c r="E11" s="104" t="inlineStr">
        <is>
          <t>ปรับ pH ให้น้อยกว่า pKa</t>
        </is>
      </c>
      <c r="F11" s="104" t="inlineStr">
        <is>
          <t>ทำให้ยาเป็นรูปเกลือของกรดอ่อน</t>
        </is>
      </c>
      <c r="G11" s="104" t="inlineStr">
        <is>
          <t>ใช้ cosolvent</t>
        </is>
      </c>
      <c r="H11" s="104" t="inlineStr">
        <is>
          <t>ทำให้อยู่ในรูป lyophilized powder</t>
        </is>
      </c>
      <c r="I11" s="103" t="inlineStr">
        <is>
          <t>2</t>
        </is>
      </c>
      <c r="J11" s="104" t="inlineStr">
        <is>
          <t>✅ คำตอบที่ถูกต้อง: ข้อ ข. ปรับ pH ให้น้อยกว่า pKa
🎯 ทำไมข้อนี้ถึงถูก: สำหรับยากรดอ่อน การปรับ pH ให้ต่ำกว่าค่า pKa จะทำให้ยาเปลี่ยนไปอยู่ในรูปไม่แตกตัว (Unionized form) ซึ่งมีค่าการละลายน้ำต่ำลงอย่างมาก ทำให้ยาตกตะกอน ไม่ได้ช่วยเพิ่มการละลาย
🔍 ข้ออื่นผิดเพราะอะไร:
ข้อ ก. ใช้ complexing agent: เช่น Cyclodextrins ช่วยกักเก็บโมเลกุลยาในโพรง เพิ่มการละลายและบดบังตำแหน่งที่เกิด hydrolysis
ข้อ ค. ทำให้ยาเป็นรูปเกลือของกรดอ่อน: เช่น เกลือโซเดียม ช่วยเพิ่มการแตกตัวและการละลายน้ำได้อย่างมาก
ข้อ ง. ใช้ cosolvent: ช่วยลด dielectric constant ของตัวทำละลาย เพิ่มการละลายของสารไม่มีขั้วและลดอัตราการเกิด hydrolysis
ข้อ จ. ทำให้อยู่ในรูป lyophilized powder: การทำแห้งเยือกแข็งช่วยกำจัดน้ำ ป้องกัน hydrolysis ได้สมบูรณ์แบบที่สุด</t>
        </is>
      </c>
      <c r="K11" s="103" t="inlineStr">
        <is>
          <t>-</t>
        </is>
      </c>
      <c r="L11" s="104" t="inlineStr">
        <is>
          <t>Preformulation &amp; Drug Stability</t>
        </is>
      </c>
      <c r="M11" s="103" t="inlineStr">
        <is>
          <t>Product</t>
        </is>
      </c>
      <c r="N11" s="104" t="inlineStr">
        <is>
          <t>[SOURCE: Pharma Plus เล่มม่วง 2 - บทที่ 17: Manufacturing &amp; Pharmaceutical ข้อ 52]</t>
        </is>
      </c>
      <c r="O11" s="103" t="inlineStr">
        <is>
          <t>Pharma Plus Review</t>
        </is>
      </c>
      <c r="P11" s="103" t="inlineStr">
        <is>
          <t>เล่มม่วง 2 (บทที่ 17: Manufacturing &amp; Pharmaceutical)</t>
        </is>
      </c>
      <c r="Q11" s="103" t="inlineStr">
        <is>
          <t>-</t>
        </is>
      </c>
      <c r="R11" s="104" t="inlineStr">
        <is>
          <t>Solubility and stability enhancement strategies</t>
        </is>
      </c>
    </row>
    <row r="12" ht="13.2" customHeight="1" s="49">
      <c r="A12" s="103" t="n">
        <v>11</v>
      </c>
      <c r="B12" s="104" t="inlineStr">
        <is>
          <t>ผู้ป่วยควรเก็บ insulin ที่ภาวะใด</t>
        </is>
      </c>
      <c r="C12" s="103" t="inlineStr">
        <is>
          <t>-</t>
        </is>
      </c>
      <c r="D12" s="104" t="inlineStr">
        <is>
          <t>Cold</t>
        </is>
      </c>
      <c r="E12" s="104" t="inlineStr">
        <is>
          <t>Refrigerator</t>
        </is>
      </c>
      <c r="F12" s="104" t="inlineStr">
        <is>
          <t>Cool</t>
        </is>
      </c>
      <c r="G12" s="104" t="inlineStr">
        <is>
          <t>Room temperature</t>
        </is>
      </c>
      <c r="H12" s="104" t="inlineStr">
        <is>
          <t>Warm</t>
        </is>
      </c>
      <c r="I12" s="103" t="inlineStr">
        <is>
          <t>2</t>
        </is>
      </c>
      <c r="J12" s="104" t="inlineStr">
        <is>
          <t>✅ คำตอบที่ถูกต้อง: ข้อ ข. Refrigerator
🎯 ทำไมข้อนี้ถึงถูก: ตามเภสัชตำรับ USP นิยามอุณหภูมิ Refrigerator คือ 2 °C ถึง 8 °C ซึ่งเป็นสภาวะที่ต้องเก็บรักษา Insulin ที่ยังไม่ได้เปิดใช้ เพื่อคงสภาพโครงสร้างโปรตีนไม่ให้เกิดการสลายตัวหรือการรวมตัวเป็นสายไฟบริล (Fibril formation)
🔍 ข้ออื่นผิดเพราะอะไร:
ข้อ ก. Cold: ตาม USP หมายถึงอุณหภูมิใดๆ ที่ไม่เกิน 8 °C (รวมถึงช่องแช่แข็ง ซึ่งห้ามแช่แข็ง insulin เด็ดขาด)
ข้อ ค. Cool: ตาม USP หมายถึงอุณหภูมิระหว่าง 8 °C ถึง 15 °C
ข้อ ง. Room temperature: คือ 20 °C ถึง 25 °C ใช้เก็บอินซูลินที่กำลังเปิดใช้อยู่ได้ไม่เกิน 28 วัน แต่การเก็บรักษาระยะยาวต้องแช่ตู้เย็น
ข้อ จ. Warm: คือ 30 °C ถึง 40 °C ทำให้โปรตีนอินซูลินเสียสภาพอย่างรวดเร็ว</t>
        </is>
      </c>
      <c r="K12" s="103" t="inlineStr">
        <is>
          <t>-</t>
        </is>
      </c>
      <c r="L12" s="104" t="inlineStr">
        <is>
          <t>Preformulation &amp; Storage</t>
        </is>
      </c>
      <c r="M12" s="103" t="inlineStr">
        <is>
          <t>Product</t>
        </is>
      </c>
      <c r="N12" s="104" t="inlineStr">
        <is>
          <t>[SOURCE: Pharma Plus เล่มม่วง 2 - บทที่ 17: Manufacturing &amp; Pharmaceutical ข้อ 81]</t>
        </is>
      </c>
      <c r="O12" s="103" t="inlineStr">
        <is>
          <t>Pharma Plus Review</t>
        </is>
      </c>
      <c r="P12" s="103" t="inlineStr">
        <is>
          <t>เล่มม่วง 2 (บทที่ 17: Manufacturing &amp; Pharmaceutical)</t>
        </is>
      </c>
      <c r="Q12" s="103" t="inlineStr">
        <is>
          <t>-</t>
        </is>
      </c>
      <c r="R12" s="104" t="inlineStr">
        <is>
          <t>USP temperature definitions and insulin cold chain</t>
        </is>
      </c>
    </row>
    <row r="13" ht="13.2" customHeight="1" s="49">
      <c r="A13" s="103" t="n">
        <v>12</v>
      </c>
      <c r="B13" s="104" t="inlineStr">
        <is>
          <t>บรรจุภัณฑ์ที่ใช้สำหรับยาคุมกำเนิด คือ blister packing มีลักษณะอย่างไรตามตำรับ USP</t>
        </is>
      </c>
      <c r="C13" s="103" t="inlineStr">
        <is>
          <t>-</t>
        </is>
      </c>
      <c r="D13" s="104" t="inlineStr">
        <is>
          <t>Tight-containers</t>
        </is>
      </c>
      <c r="E13" s="104" t="inlineStr">
        <is>
          <t>Light-resistant containers</t>
        </is>
      </c>
      <c r="F13" s="104" t="inlineStr">
        <is>
          <t>Single-unit containers</t>
        </is>
      </c>
      <c r="G13" s="104" t="inlineStr">
        <is>
          <t>Multiple-dose containers</t>
        </is>
      </c>
      <c r="H13" s="104" t="inlineStr">
        <is>
          <t>Tamper-resistant containers</t>
        </is>
      </c>
      <c r="I13" s="103" t="inlineStr">
        <is>
          <t>4</t>
        </is>
      </c>
      <c r="J13" s="104" t="inlineStr">
        <is>
          <t>✅ คำตอบที่ถูกต้อง: ข้อ ง. Multiple-dose containers
🎯 ทำไมข้อนี้ถึงถูก: ตามเฉลยทางการของเล่มม่วง 2 ระบุข้อ ง (Multiple-dose containers) เนื่องจากแผงยาคุมกำเนิดบรรจุยา 21 หรือ 28 เม็ดในแผงเดียวกันสำหรับรับประทานหลายครั้งต่อเนื่องกัน (แม้ในทางทฤษฎีแต่ละช่องของ blister จะเป็น Unit-dose container ก็ตาม แต่ต้องยึดตามคีย์ทางการ ง)
🔍 ข้ออื่นผิดเพราะอะไร:
ข้อ ก. Tight-containers: เป็นคุณสมบัติการป้องกันความชื้น
ข้อ ข. Light-resistant containers: เป็นคุณสมบัติการกันแสง
ข้อ ค. Single-unit containers: เป็นนิยามทางทฤษฎีของแต่ละหลุม แต่เฉลยทางการระบุข้อ ง
ข้อ จ. Tamper-resistant containers: เป็นคุณสมบัติด้านความปลอดภัย</t>
        </is>
      </c>
      <c r="K13" s="103" t="inlineStr">
        <is>
          <t>-</t>
        </is>
      </c>
      <c r="L13" s="104" t="inlineStr">
        <is>
          <t>Preformulation &amp; Packaging</t>
        </is>
      </c>
      <c r="M13" s="103" t="inlineStr">
        <is>
          <t>Product</t>
        </is>
      </c>
      <c r="N13" s="104" t="inlineStr">
        <is>
          <t>[SOURCE: Pharma Plus เล่มม่วง 2 - บทที่ 17: Manufacturing &amp; Pharmaceutical ข้อ 85]</t>
        </is>
      </c>
      <c r="O13" s="103" t="inlineStr">
        <is>
          <t>Pharma Plus Review</t>
        </is>
      </c>
      <c r="P13" s="103" t="inlineStr">
        <is>
          <t>เล่มม่วง 2 (บทที่ 17: Manufacturing &amp; Pharmaceutical)</t>
        </is>
      </c>
      <c r="Q13" s="103" t="inlineStr">
        <is>
          <t>-</t>
        </is>
      </c>
      <c r="R13" s="104" t="inlineStr">
        <is>
          <t>USP packaging classification for blister packs (Official Key Note)</t>
        </is>
      </c>
    </row>
    <row r="14" ht="13.2" customHeight="1" s="49">
      <c r="A14" s="103" t="n">
        <v>13</v>
      </c>
      <c r="B14" s="104" t="inlineStr">
        <is>
          <t>ข้อใดถูกต้องในการเตรียมยาที่เป็น hormone drug รูปแบบของแข็ง
1. ต้องเตรียมยาในห้องที่มี positive pressure
2. ต้องเตรียมยาในห้องที่มี negative pressure
3. การเตรียมยาต้องเป็นไปตามข้อกำหนดของ GMP</t>
        </is>
      </c>
      <c r="C14" s="103" t="inlineStr">
        <is>
          <t>-</t>
        </is>
      </c>
      <c r="D14" s="104" t="inlineStr">
        <is>
          <t>1</t>
        </is>
      </c>
      <c r="E14" s="104" t="inlineStr">
        <is>
          <t>2</t>
        </is>
      </c>
      <c r="F14" s="104" t="inlineStr">
        <is>
          <t>1 และ 3</t>
        </is>
      </c>
      <c r="G14" s="104" t="inlineStr">
        <is>
          <t>2 และ 3</t>
        </is>
      </c>
      <c r="H14" s="104" t="inlineStr">
        <is>
          <t>ไม่มีข้อใดถูก</t>
        </is>
      </c>
      <c r="I14" s="103" t="inlineStr">
        <is>
          <t>3</t>
        </is>
      </c>
      <c r="J14" s="104" t="inlineStr">
        <is>
          <t>✅ คำตอบที่ถูกต้อง: ข้อ ค. 1 และ 3
🎯 ทำไมข้อนี้ถึงถูก: ตามเฉลยทางการของเล่มม่วง 2 ระบุข้อ ค (1 และ 3) แม้ในทางทฤษฎีสารที่มีฤทธิ์แรงสูง (Potent/Hazardous drugs) จะต้องใช้ Negative pressure เพื่อป้องกันฝุ่นยากระจายออกไปปนเปื้อนภายนอก แต่เฉลยทางการยึดตามข้อกำหนด Clean room ทั่วไปที่ใช้ Positive pressure ร่วมกับ GMP จึงตอบ ค
🔍 ข้ออื่นผิดเพราะอะไร:
ข้อ ก. 1: ขาดข้อ 3 ซึ่งการผลิตยาทุกชนิดต้องปฏิบัติตามหลักเกณฑ์ GMP
ข้อ ข. 2: ในเชิง containment ถูกต้อง แต่เฉลยทางการยึดข้อ ค
ข้อ ง. 2 และ 3: ในเชิงหลักวิชาการสมัยใหม่ถูกต้อง แต่ต้องยึดตามคีย์ทางการข้อ ค
ข้อ จ. ไม่มีข้อใดถูก: ผิด เพราะข้อ 3 เป็นจริงเสมอ</t>
        </is>
      </c>
      <c r="K14" s="103" t="inlineStr">
        <is>
          <t>-</t>
        </is>
      </c>
      <c r="L14" s="104" t="inlineStr">
        <is>
          <t>Preformulation &amp; GMP</t>
        </is>
      </c>
      <c r="M14" s="103" t="inlineStr">
        <is>
          <t>Product</t>
        </is>
      </c>
      <c r="N14" s="104" t="inlineStr">
        <is>
          <t>[SOURCE: Pharma Plus เล่มม่วง 2 - บทที่ 17: Manufacturing &amp; Pharmaceutical ข้อ 97]</t>
        </is>
      </c>
      <c r="O14" s="103" t="inlineStr">
        <is>
          <t>Pharma Plus Review</t>
        </is>
      </c>
      <c r="P14" s="103" t="inlineStr">
        <is>
          <t>เล่มม่วง 2 (บทที่ 17: Manufacturing &amp; Pharmaceutical)</t>
        </is>
      </c>
      <c r="Q14" s="103" t="inlineStr">
        <is>
          <t>-</t>
        </is>
      </c>
      <c r="R14" s="104" t="inlineStr">
        <is>
          <t>Cleanroom pressure cascade and GMP for potent drugs (Official Key Note)</t>
        </is>
      </c>
    </row>
    <row r="15" ht="13.2" customHeight="1" s="49">
      <c r="A15" s="103" t="n">
        <v>14</v>
      </c>
      <c r="B15" s="104" t="inlineStr">
        <is>
          <t>ท่านต้องการเตรียม AZT suspension จึงเปิดหาค่าการละลายของยา AZT ในหนังสือ Martindale พบว่ามีค่าการละลายในน้ำเท่ากับ 25 ส่วน ข้อใดถูกต้องเกี่ยวกับการแสดงค่าการละลายในน้ำของ AZT</t>
        </is>
      </c>
      <c r="C15" s="103" t="inlineStr">
        <is>
          <t>-</t>
        </is>
      </c>
      <c r="D15" s="104" t="inlineStr">
        <is>
          <t>Very soluble</t>
        </is>
      </c>
      <c r="E15" s="104" t="inlineStr">
        <is>
          <t>Sparingly soluble</t>
        </is>
      </c>
      <c r="F15" s="104" t="inlineStr">
        <is>
          <t>Soluble</t>
        </is>
      </c>
      <c r="G15" s="104" t="inlineStr">
        <is>
          <t>Freely soluble</t>
        </is>
      </c>
      <c r="H15" s="104" t="inlineStr">
        <is>
          <t>Insoluble</t>
        </is>
      </c>
      <c r="I15" s="103" t="inlineStr">
        <is>
          <t>3</t>
        </is>
      </c>
      <c r="J15" s="104" t="inlineStr">
        <is>
          <t>✅ คำตอบที่ถูกต้อง: ข้อ ค. Soluble
🎯 ทำไมข้อนี้ถึงถูก: ตามเกณฑ์มาตรฐานของ USP / BP / Martindale: คำว่า 'Soluble' หมายถึง ตัวยา 1 ส่วน ต้องใช้ตัวทำละลายตั้งแต่ 10 ถึง 30 ส่วน ดังนั้น AZT ที่ละลายในน้ำ 25 ส่วน จึงจัดอยู่ในเกณฑ์ 'Soluble'
🔍 ข้ออื่นผิดเพราะอะไร:
ข้อ ก. Very soluble: ใช้ตัวทำละลายน้อยกว่า 1 ส่วน
ข้อ ข. Sparingly soluble: ใช้ตัวทำละลายตั้งแต่ 30 ถึง 100 ส่วน
ข้อ ง. Freely soluble: ใช้ตัวทำละลายตั้งแต่ 1 ถึง 10 ส่วน
ข้อ จ. Insoluble (Practically insoluble): ใช้ตัวทำละลายมากกว่า 10,000 ส่วนขึ้นไป</t>
        </is>
      </c>
      <c r="K15" s="103" t="inlineStr">
        <is>
          <t>-</t>
        </is>
      </c>
      <c r="L15" s="104" t="inlineStr">
        <is>
          <t>Preformulation &amp; Drug Stability</t>
        </is>
      </c>
      <c r="M15" s="103" t="inlineStr">
        <is>
          <t>Product</t>
        </is>
      </c>
      <c r="N15" s="104" t="inlineStr">
        <is>
          <t>[SOURCE: Pharma Plus เล่มม่วง 2 - บทที่ 17: Manufacturing &amp; Pharmaceutical ข้อ 98]</t>
        </is>
      </c>
      <c r="O15" s="103" t="inlineStr">
        <is>
          <t>Pharma Plus Review</t>
        </is>
      </c>
      <c r="P15" s="103" t="inlineStr">
        <is>
          <t>เล่มม่วง 2 (บทที่ 17: Manufacturing &amp; Pharmaceutical)</t>
        </is>
      </c>
      <c r="Q15" s="103" t="inlineStr">
        <is>
          <t>-</t>
        </is>
      </c>
      <c r="R15" s="104" t="inlineStr">
        <is>
          <t>Pharmacopoeial descriptive terms for solubility</t>
        </is>
      </c>
    </row>
    <row r="16" ht="13.2" customHeight="1" s="49">
      <c r="A16" s="103" t="n">
        <v>15</v>
      </c>
      <c r="B16" s="104" t="inlineStr">
        <is>
          <t>[สูตรตำรับ Effervescent ORS]
สูตรตำรับ Effervescent ORS
คำถาม: เพราะเหตุใดจึงต้องเก็บ effervescence ORS ไว้ในซองที่ปิดสนิท</t>
        </is>
      </c>
      <c r="C16" s="103" t="inlineStr">
        <is>
          <t>-</t>
        </is>
      </c>
      <c r="D16" s="104" t="inlineStr">
        <is>
          <t>Citric acid สลายตัวได้ง่ายเมื่อถูกแสง</t>
        </is>
      </c>
      <c r="E16" s="104" t="inlineStr">
        <is>
          <t>ความชื้นจะทำให้เกิดฟองฟูก่อนการนำไปใช้จริง (premature effervescence)</t>
        </is>
      </c>
      <c r="F16" s="104" t="inlineStr">
        <is>
          <t>ออกซิเจนทำให้ tartaric acid เปลี่ยนไปเป็น tartaric acid</t>
        </is>
      </c>
      <c r="G16" s="104" t="inlineStr">
        <is>
          <t>ออกซิเจนกระตุ้นให้เกิดปฏิกิริยาระหว่าง sodium bicarbonate กับ citric acid</t>
        </is>
      </c>
      <c r="H16" s="104" t="inlineStr">
        <is>
          <t>อากาศจะทำให้ citric acid monohydrate สูญเสีย water of hydration</t>
        </is>
      </c>
      <c r="I16" s="103" t="inlineStr">
        <is>
          <t>2</t>
        </is>
      </c>
      <c r="J16" s="104" t="inlineStr">
        <is>
          <t>✅ คำตอบที่ถูกต้อง: ข้อ ข. ความชื้นจะทำให้เกิดฟองฟูก่อนการนำไปใช้จริง (premature effervescence)
🎯 ทำไมข้อนี้ถึงถูก: ตำรับยาเม็ดฟู่หรือผงฟู (Effervescent formulations) มีส่วนผสมของกรดอินทรีย์และเกลือคาร์บอเนต เมื่อสัมผัสความชื้นในอากาศเพียงเล็กน้อย น้ำจะทำหน้าที่เป็นตัวเร่งให้เกิดปฏิกิริยากลายเป็นก๊าซ CO2 ก่อนเวลาอันควร (Premature effervescence) สูญเสียสมรรถนะฟองฟูและทำให้ผลิตภัณฑ์เสื่อมสภาพ
🔍 ข้ออื่นผิดเพราะอะไร:
ข้อ ก. Citric acid สลายตัวเมื่อถูกแสง: Citric acid ไม่ได้ไวต่อแสงสว่าง
ข้อ ค. ออกซิเจนทำให้ tartaric acid เปลี่ยนไป: Tartaric acid มีความคงตัวต่อออกซิเจน
ข้อ ง. ออกซิเจนกระตุ้นปฏิกิริยา: ปฏิกิริยากรด-เบสอาศัยน้ำเป็นตัวกลาง ไม่ใช่ออกซิเจน
ข้อ จ. สูญเสีย water of hydration: ไม่ใช่ปัญหาหลัก ปัญหาสำคัญคือความชื้นภายนอกที่เข้าไปกระตุ้นปฏิกิริยา</t>
        </is>
      </c>
      <c r="K16" s="103" t="inlineStr">
        <is>
          <t>-</t>
        </is>
      </c>
      <c r="L16" s="104" t="inlineStr">
        <is>
          <t>Preformulation &amp; Packaging</t>
        </is>
      </c>
      <c r="M16" s="103" t="inlineStr">
        <is>
          <t>Product</t>
        </is>
      </c>
      <c r="N16" s="104" t="inlineStr">
        <is>
          <t>[SOURCE: Pharma Plus เล่มม่วง 2 - บทที่ 17: Manufacturing &amp; Pharmaceutical ข้อ 104]</t>
        </is>
      </c>
      <c r="O16" s="103" t="inlineStr">
        <is>
          <t>Pharma Plus Review</t>
        </is>
      </c>
      <c r="P16" s="103" t="inlineStr">
        <is>
          <t>เล่มม่วง 2 (บทที่ 17: Manufacturing &amp; Pharmaceutical)</t>
        </is>
      </c>
      <c r="Q16" s="103" t="inlineStr">
        <is>
          <t>CASE_P2_PRD_C04</t>
        </is>
      </c>
      <c r="R16" s="104" t="inlineStr">
        <is>
          <t>Moisture sensitivity and premature effervescence</t>
        </is>
      </c>
    </row>
    <row r="17" ht="13.2" customHeight="1" s="49">
      <c r="A17" s="103" t="n">
        <v>16</v>
      </c>
      <c r="B17" s="104" t="inlineStr">
        <is>
          <t>ในการศึกษาก่อนการตั้งตำรับยาเม็ด enalapril ข้อมูลใดไม่จำเป็นสำหรับการตั้งตำรับยาชนิดนี้</t>
        </is>
      </c>
      <c r="C17" s="103" t="inlineStr">
        <is>
          <t>-</t>
        </is>
      </c>
      <c r="D17" s="104" t="inlineStr">
        <is>
          <t>Compressibility</t>
        </is>
      </c>
      <c r="E17" s="104" t="inlineStr">
        <is>
          <t>Density</t>
        </is>
      </c>
      <c r="F17" s="104" t="inlineStr">
        <is>
          <t>Solubility</t>
        </is>
      </c>
      <c r="G17" s="104" t="inlineStr">
        <is>
          <t>Stability</t>
        </is>
      </c>
      <c r="H17" s="104" t="inlineStr">
        <is>
          <t>Viscosity</t>
        </is>
      </c>
      <c r="I17" s="103" t="inlineStr">
        <is>
          <t>5</t>
        </is>
      </c>
      <c r="J17" s="104" t="inlineStr">
        <is>
          <t>✅ คำตอบที่ถูกต้อง: ข้อ จ. Viscosity
🎯 ทำไมข้อนี้ถึงถูก: Viscosity (ความหนืด) เป็นคุณสมบัติการไหลของของเหลวและกึ่งแข็ง (Liquids and Semisolids) ไม่ใช่พารามิเตอร์ที่จำเป็นในการศึกษา Preformulation ของ ยาเม็ด (Solid dosage forms) ซึ่งผงยาจะประเมิน Compressibility, Density, Flowability, Solubility และ Stability
🔍 ข้ออื่นผิดเพราะอะไร:
ข้อ ก. Compressibility: จำเป็นอย่างยิ่งในการประเมินความสามารถในการตอกอัดเป็นเม็ด
ข้อ ข. Density: จำเป็นในการกำหนดขนาด die cavity และการไหลของผงยา
ข้อ ค. Solubility: จำเป็นในการประเมินการละลายและการดูดซึมยา
ข้อ ง. Stability: จำเป็นอย่างยิ่งเนื่องจาก enalapril ไวต่อ hydrolysis และ cyclization</t>
        </is>
      </c>
      <c r="K17" s="103" t="inlineStr">
        <is>
          <t>-</t>
        </is>
      </c>
      <c r="L17" s="104" t="inlineStr">
        <is>
          <t>Preformulation &amp; Drug Stability</t>
        </is>
      </c>
      <c r="M17" s="103" t="inlineStr">
        <is>
          <t>Product</t>
        </is>
      </c>
      <c r="N17" s="104" t="inlineStr">
        <is>
          <t>[SOURCE: Pharma Plus เล่มม่วง 2 - บทที่ 17: Manufacturing &amp; Pharmaceutical ข้อ 117]</t>
        </is>
      </c>
      <c r="O17" s="103" t="inlineStr">
        <is>
          <t>Pharma Plus Review</t>
        </is>
      </c>
      <c r="P17" s="103" t="inlineStr">
        <is>
          <t>เล่มม่วง 2 (บทที่ 17: Manufacturing &amp; Pharmaceutical)</t>
        </is>
      </c>
      <c r="Q17" s="103" t="inlineStr">
        <is>
          <t>-</t>
        </is>
      </c>
      <c r="R17" s="104" t="inlineStr">
        <is>
          <t>Preformulation parameters for solid dosage forms</t>
        </is>
      </c>
    </row>
    <row r="18" ht="409.6" customHeight="1" s="49">
      <c r="A18" s="103" t="n">
        <v>17</v>
      </c>
      <c r="B18" s="104" t="inlineStr">
        <is>
          <t>เภสัชกรที่มีหน้าที่คัดเลือกยาที่ดีให้แก่โรงพยาบาลตัดเรื่องราคายาออก ท่านจะกำหนดคุณลักษณะของยา enalapril ที่ใช้เป็นเกณฑ์ในการคัดเลือกยา ยกเว้น</t>
        </is>
      </c>
      <c r="C18" s="103" t="inlineStr">
        <is>
          <t>-</t>
        </is>
      </c>
      <c r="D18" s="104" t="inlineStr">
        <is>
          <t>กำหนดค่า dissolution</t>
        </is>
      </c>
      <c r="E18" s="104" t="inlineStr">
        <is>
          <t>กำหนดสีของยาเม็ด</t>
        </is>
      </c>
      <c r="F18" s="104" t="inlineStr">
        <is>
          <t>กำหนดปริมาณ active ingredient</t>
        </is>
      </c>
      <c r="G18" s="104" t="inlineStr">
        <is>
          <t>กำหนดขีดจำกัด (limit) ของ enalaprilat</t>
        </is>
      </c>
      <c r="H18" s="104" t="inlineStr">
        <is>
          <t>กำหนดขีดจำกัด (limit) ของ piperazine diketone</t>
        </is>
      </c>
      <c r="I18" s="103" t="inlineStr">
        <is>
          <t>2</t>
        </is>
      </c>
      <c r="J18" s="104" t="inlineStr">
        <is>
          <t>✅ คำตอบที่ถูกต้อง: ข้อ ข. กำหนดสีของยาเม็ด
🎯 ทำไมข้อนี้ถึงถูก: สีของยาเม็ด (Tablet color) เป็นเพียงรูปลักษณ์ภายนอกทางการค้า ไม่ใช่เกณฑ์ทางคลินิก คุณภาพ ความปลอดภัย หรือประสิทธิผลในการคัดเลือกยาเข้าโรงพยาบาล สิ่งที่ต้องพิจารณาคือ Dissolution, Assay (% active ingredient), และสิ่งปนเปื้อนจากการสลายตัว (Degradation products เช่น Enalaprilat และ Diketopiperazine)
🔍 ข้ออื่นผิดเพราะอะไร:
ข้อ ก. กำหนดค่า dissolution: เป็นเกณฑ์สำคัญรับประกัน bioavailability
ข้อ ค. กำหนดปริมาณ active ingredient: เป็นเกณฑ์มาตรฐานความแรงยา
ข้อ ง. กำหนด limit ของ enalaprilat: Enalaprilat เป็น hydrolysis degradation product ต้องควบคุมไม่ให้เกินเกณฑ์
ข้อ จ. กำหนด limit ของ piperazine diketone: เป็น cyclization degradation product ที่สำคัญของ enalapril</t>
        </is>
      </c>
      <c r="K18" s="103" t="inlineStr">
        <is>
          <t>-</t>
        </is>
      </c>
      <c r="L18" s="104" t="inlineStr">
        <is>
          <t>Preformulation &amp; QA</t>
        </is>
      </c>
      <c r="M18" s="103" t="inlineStr">
        <is>
          <t>Product</t>
        </is>
      </c>
      <c r="N18" s="104" t="inlineStr">
        <is>
          <t>[SOURCE: Pharma Plus เล่มม่วง 2 - บทที่ 17: Manufacturing &amp; Pharmaceutical ข้อ 119]</t>
        </is>
      </c>
      <c r="O18" s="103" t="inlineStr">
        <is>
          <t>Pharma Plus Review</t>
        </is>
      </c>
      <c r="P18" s="103" t="inlineStr">
        <is>
          <t>เล่มม่วง 2 (บทที่ 17: Manufacturing &amp; Pharmaceutical)</t>
        </is>
      </c>
      <c r="Q18" s="103" t="inlineStr">
        <is>
          <t>-</t>
        </is>
      </c>
      <c r="R18" s="104" t="inlineStr">
        <is>
          <t>Drug selection criteria and degradation impurities</t>
        </is>
      </c>
    </row>
    <row r="19" ht="409.6" customHeight="1" s="49">
      <c r="A19" s="103" t="n">
        <v>18</v>
      </c>
      <c r="B19" s="104" t="inlineStr">
        <is>
          <t>เมื่อนำพริกมาเตรียมในรูปแบบครีมทาผิวลดไขมันและประเมินความคงตัว ข้อใดเป็นวิธีที่ไม่เหมาะสมมากที่สุด</t>
        </is>
      </c>
      <c r="C19" s="103" t="inlineStr">
        <is>
          <t>-</t>
        </is>
      </c>
      <c r="D19" s="104" t="inlineStr">
        <is>
          <t>นำไปปั่นเหวี่ยงที่ความเร็วรอบ 3,750 รอบ/นาที เป็นเวลา 5 ชั่วโมง</t>
        </is>
      </c>
      <c r="E19" s="104" t="inlineStr">
        <is>
          <t>นำไปเก็บไว้ที่อุณหภูมิ 180 °C เป็นเวลา 12 ชั่วโมง</t>
        </is>
      </c>
      <c r="F19" s="104" t="inlineStr">
        <is>
          <t>นำไปเก็บไว้ที่อุณหภูมิ -5 °C สลับกับ 40 °C ทุกๆ 24 ชั่วโมง เป็นจำนวน 24 รอบ</t>
        </is>
      </c>
      <c r="G19" s="104" t="inlineStr">
        <is>
          <t>นำไปเก็บไว้ที่อุณหภูมิ 4 °C, 25 °C และ 45 °C เป็นเวลา 6 เดือน</t>
        </is>
      </c>
      <c r="H19" s="104" t="inlineStr">
        <is>
          <t>นำไปเก็บไว้ที่อุณหภูมิ 25 °C เป็นเวลา 2 ปี</t>
        </is>
      </c>
      <c r="I19" s="103" t="inlineStr">
        <is>
          <t>2</t>
        </is>
      </c>
      <c r="J19" s="104" t="inlineStr">
        <is>
          <t>✅ คำตอบที่ถูกต้อง: ข้อ ข. นำไปเก็บไว้ที่อุณหภูมิ 180 °C เป็นเวลา 12 ชั่วโมง
🎯 ทำไมข้อนี้ถึงถูก: การเก็บที่อุณหภูมิสูงถึง 180 °C เป็นสภาวะที่รุนแรงผิดธรรมชาติอย่างยิ่ง น้ำในเนื้อครีมจะเดือดกลายเป็นไอ เบสไขมันและสารสกัดแคปไซซินจะเกิดการสลายตัวทางเคมีและไหม้เกรียมอย่างสมบูรณ์ ไม่ใช่การทดสอบความคงตัวแบบเร่ง (Accelerated stability testing) ตามมาตรฐานสากล
🔍 ข้ออื่นผิดเพราะอะไร:
ข้อ ก. ปั่นเหวี่ยง Centrifugation: เป็นวิธีประเมินความคงตัวทางกายภาพต่อแรงโน้มถ่วงเพื่อทำนายการแยกชั้นของอิมัลชัน
ข้อ ค. Freeze-thaw cycling: เป็นวิธีมาตรฐานประเมินความคงตัวทางกายภาพของอิมัลชันและครีม
ข้อ ง. Accelerated testing 4/25/45 °C 6 เดือน: เป็นวิธีมาตรฐานตามแนวทาง ICH Guidelines
ข้อ จ. Real-time testing 25 °C 2 ปี: เป็นการทดสอบสภาวะจริงตามอายุการใช้งาน</t>
        </is>
      </c>
      <c r="K19" s="103" t="inlineStr">
        <is>
          <t>-</t>
        </is>
      </c>
      <c r="L19" s="104" t="inlineStr">
        <is>
          <t>Preformulation &amp; Drug Stability</t>
        </is>
      </c>
      <c r="M19" s="103" t="inlineStr">
        <is>
          <t>Product</t>
        </is>
      </c>
      <c r="N19" s="104" t="inlineStr">
        <is>
          <t>[SOURCE: Pharma Plus เล่มม่วง 2 - บทที่ 17: Manufacturing &amp; Pharmaceutical ข้อ 124]</t>
        </is>
      </c>
      <c r="O19" s="103" t="inlineStr">
        <is>
          <t>Pharma Plus Review</t>
        </is>
      </c>
      <c r="P19" s="103" t="inlineStr">
        <is>
          <t>เล่มม่วง 2 (บทที่ 17: Manufacturing &amp; Pharmaceutical)</t>
        </is>
      </c>
      <c r="Q19" s="103" t="inlineStr">
        <is>
          <t>-</t>
        </is>
      </c>
      <c r="R19" s="104" t="inlineStr">
        <is>
          <t>Accelerated stability testing protocols and temperature extremes</t>
        </is>
      </c>
    </row>
    <row r="20" ht="409.6" customHeight="1" s="49">
      <c r="A20" s="103" t="n">
        <v>19</v>
      </c>
      <c r="B20" s="104" t="inlineStr">
        <is>
          <t>หากเภสัชกรต้องการเตรียมยารักษาอาการติดเชื้อให้อยู่ในรูปสารละลาย โดยยาดังกล่าวมีคุณสมบัติเป็นกรดอ่อน เภสัชกรต้องทำอย่างไรเพื่อเพิ่มการละลาย</t>
        </is>
      </c>
      <c r="C20" s="103" t="inlineStr">
        <is>
          <t>-</t>
        </is>
      </c>
      <c r="D20" s="104" t="inlineStr">
        <is>
          <t>ทำให้อยู่ในรูปเกลือโดยทำปฏิกิริยากับเบสอ่อน</t>
        </is>
      </c>
      <c r="E20" s="104" t="inlineStr">
        <is>
          <t>ทำให้อยู่ในรูปเกลือโดยทำปฏิกิริยากับกรดอ่อน</t>
        </is>
      </c>
      <c r="F20" s="104" t="inlineStr">
        <is>
          <t>ปรับค่าความเป็นกรด ด่างของตำรับให้มีค่าน้อยกว่าหรือเท่ากับค่า pKa</t>
        </is>
      </c>
      <c r="G20" s="104" t="inlineStr">
        <is>
          <t>ปรับค่าความเป็นกรด ด่างของตำรับให้มีค่ามากกว่าค่า pKa</t>
        </is>
      </c>
      <c r="H20" s="104" t="inlineStr">
        <is>
          <t>ปรับค่าความเป็นกรด ด่างของตำรับให้มีค่าน้อยกว่าค่า pKa</t>
        </is>
      </c>
      <c r="I20" s="103" t="inlineStr">
        <is>
          <t>4</t>
        </is>
      </c>
      <c r="J20" s="104" t="inlineStr">
        <is>
          <t>✅ คำตอบที่ถูกต้อง: ข้อ ง. ปรับค่าความเป็นกรด ด่างของตำรับให้มีค่ามากกว่าค่า pKa
🎯 ทำไมข้อนี้ถึงถูก: ยากรดอ่อน (Weak acid) เมื่ออยู่ในสารละลายที่มีค่า pH สูงกว่าค่า pKa (pH &gt; pKa) จะแตกตัวเป็นประจุลบ (Ionized form: A-) ซึ่งมีขั้วสูง ละลายน้ำและสร้างพันธะกับโมเลกุลของน้ำได้ดีขึ้นอย่างมหาศาล ตามสมการ Henderson-Hasselbalch
🔍 ข้ออื่นผิดเพราะอะไร:
ข้อ ก. ทำปฏิกิริยากับเบสอ่อน: การทำเกลือมักใช้เบสแก่ เช่น NaOH หรือ KOH เพื่อให้แตกตัวสมบูรณ์
ข้อ ข. ทำปฏิกิริยากับกรดอ่อน: กรดกับกรดย่อมไม่ทำปฏิกิริยาเกิดเกลือ
ข้อ ค และ จ. ปรับ pH ให้น้อยกว่า pKa: จะยิ่งกดให้ยากรดอ่อนอยู่ในรูปไม่แตกตัว (HA) ตกตะกอนไม่ละลายน้ำ</t>
        </is>
      </c>
      <c r="K20" s="103" t="inlineStr">
        <is>
          <t>-</t>
        </is>
      </c>
      <c r="L20" s="104" t="inlineStr">
        <is>
          <t>Preformulation &amp; Drug Stability</t>
        </is>
      </c>
      <c r="M20" s="103" t="inlineStr">
        <is>
          <t>Product</t>
        </is>
      </c>
      <c r="N20" s="104" t="inlineStr">
        <is>
          <t>[SOURCE: Pharma Plus เล่มม่วง 2 - บทที่ 17: Manufacturing &amp; Pharmaceutical ข้อ 128]</t>
        </is>
      </c>
      <c r="O20" s="103" t="inlineStr">
        <is>
          <t>Pharma Plus Review</t>
        </is>
      </c>
      <c r="P20" s="103" t="inlineStr">
        <is>
          <t>เล่มม่วง 2 (บทที่ 17: Manufacturing &amp; Pharmaceutical)</t>
        </is>
      </c>
      <c r="Q20" s="103" t="inlineStr">
        <is>
          <t>-</t>
        </is>
      </c>
      <c r="R20" s="104" t="inlineStr">
        <is>
          <t>pH manipulation to increase weak acid drug solubility</t>
        </is>
      </c>
    </row>
    <row r="21" ht="409.6" customHeight="1" s="49">
      <c r="A21" s="103" t="n">
        <v>20</v>
      </c>
      <c r="B21" s="104" t="inlineStr">
        <is>
          <t>ข้อใดไม่ใช่ประโยชน์ของการนำพลาสติกมาใช้บรรจุยาคุมกำเนิด</t>
        </is>
      </c>
      <c r="C21" s="103" t="inlineStr">
        <is>
          <t>-</t>
        </is>
      </c>
      <c r="D21" s="104" t="inlineStr">
        <is>
          <t>ยอมให้ความชื้นและอากาศผ่าน</t>
        </is>
      </c>
      <c r="E21" s="104" t="inlineStr">
        <is>
          <t>น้ำหนักเบา</t>
        </is>
      </c>
      <c r="F21" s="104" t="inlineStr">
        <is>
          <t>ขึ้นรูปได้</t>
        </is>
      </c>
      <c r="G21" s="104" t="inlineStr">
        <is>
          <t>ยืดหยุ่นดี</t>
        </is>
      </c>
      <c r="H21" s="104" t="inlineStr">
        <is>
          <t>ทนต่อเชื้อจุลินทรีย์</t>
        </is>
      </c>
      <c r="I21" s="103" t="inlineStr">
        <is>
          <t>1</t>
        </is>
      </c>
      <c r="J21" s="104" t="inlineStr">
        <is>
          <t>✅ คำตอบที่ถูกต้อง: ข้อ ก. ยอมให้ความชื้นและอากาศผ่าน
🎯 ทำไมข้อนี้ถึงถูก: การที่พลาสติกยอมให้ความชื้นและก๊าซซึมผ่านได้ (Permeability to moisture and gas) ถือเป็น ข้อเสียและข้อจำกัดที่สำคัญ ของพลาสติกเมื่อเทียบกับแก้ว ไม่ใช่ประโยชน์ บรรจุภัณฑ์ยาต้องการป้องกันความชื้นและอากาศเพื่อรักษาความคงตัวของตัวยา
🔍 ข้ออื่นผิดเพราะอะไร:
ข้อ ข. น้ำหนักเบา: เป็นประโยชน์สำคัญในการขนส่งและการพกพา
ข้อ ค. ขึ้นรูปได้: เป็นประโยชน์ในการผลิตเป็นแผง blister ตามรูปทรงต่างๆ
ข้อ ง. ยืดหยุ่นดี: ทนต่อแรงกระแทก ไม่แตกหักง่ายเหมือนแก้ว
ข้อ จ. ทนต่อเชื้อจุลินทรีย์: ป้องกันการเจริญเติบโตของเชื้อบนพื้นผิวได้ดี</t>
        </is>
      </c>
      <c r="K21" s="103" t="inlineStr">
        <is>
          <t>-</t>
        </is>
      </c>
      <c r="L21" s="104" t="inlineStr">
        <is>
          <t>Preformulation &amp; Packaging</t>
        </is>
      </c>
      <c r="M21" s="103" t="inlineStr">
        <is>
          <t>Product</t>
        </is>
      </c>
      <c r="N21" s="104" t="inlineStr">
        <is>
          <t>[SOURCE: Pharma Plus เล่มม่วง 2 - บทที่ 17: Manufacturing &amp; Pharmaceutical ข้อ 130]</t>
        </is>
      </c>
      <c r="O21" s="103" t="inlineStr">
        <is>
          <t>Pharma Plus Review</t>
        </is>
      </c>
      <c r="P21" s="103" t="inlineStr">
        <is>
          <t>เล่มม่วง 2 (บทที่ 17: Manufacturing &amp; Pharmaceutical)</t>
        </is>
      </c>
      <c r="Q21" s="103" t="inlineStr">
        <is>
          <t>-</t>
        </is>
      </c>
      <c r="R21" s="104" t="inlineStr">
        <is>
          <t>Properties of plastic packaging materials</t>
        </is>
      </c>
    </row>
    <row r="22" ht="409.6" customHeight="1" s="49">
      <c r="A22" s="103" t="n">
        <v>21</v>
      </c>
      <c r="B22" s="104" t="inlineStr">
        <is>
          <t>ภาชนะยาคุมกำเนิด ดังแสดงในรูปเรียกว่า [ภาพแผงยาพลาสติกใสมีหลุมและฟอยล์อะลูมิเนียมด้านหลัง]</t>
        </is>
      </c>
      <c r="C22" s="103" t="inlineStr">
        <is>
          <t>-</t>
        </is>
      </c>
      <c r="D22" s="104" t="inlineStr">
        <is>
          <t>Strip pack</t>
        </is>
      </c>
      <c r="E22" s="104" t="inlineStr">
        <is>
          <t>Sachet</t>
        </is>
      </c>
      <c r="F22" s="104" t="inlineStr">
        <is>
          <t>Blister pack</t>
        </is>
      </c>
      <c r="G22" s="104" t="inlineStr">
        <is>
          <t>Laminate</t>
        </is>
      </c>
      <c r="H22" s="104" t="inlineStr">
        <is>
          <t>Film-coated pack</t>
        </is>
      </c>
      <c r="I22" s="103" t="inlineStr">
        <is>
          <t>3</t>
        </is>
      </c>
      <c r="J22" s="104" t="inlineStr">
        <is>
          <t>✅ คำตอบที่ถูกต้อง: ข้อ ค. Blister pack
🎯 ทำไมข้อนี้ถึงถูก: Blister pack (แผงบลิสเตอร์) ประกอบด้วยแผ่นพลาสติกที่ขึ้นรูปเป็นหลุม (Cavity/Pocket) บรรจุยาแต่ละเม็ด และปิดผนึกด้านหลังด้วยแผ่นฟอยล์อะลูมิเนียม (Lidding foil) ซึ่งผู้ใช้สามารถกดเม็ดยาทะลุฟอยล์ออกมาได้ เป็นรูปแบบบรรจุภัณฑ์มาตรฐานของยาคุมกำเนิด
🔍 ข้ออื่นผิดเพราะอะไร:
ข้อ ก. Strip pack: แผ่นฟอยล์สองด้านประกบกันโดยไม่มีหลุมพลาสติกแข็งขึ้นรูป
ข้อ ข. Sachet: ซองฟอยล์หรือซองกระดาษสำหรับบรรจุยาผงหรือยาน้ำ
ข้อ ง. Laminate: เป็นประเภทของวัสดุหลายชั้น ไม่ใช่ชื่อเรียกบรรจุภัณฑ์สำเร็จรูป
ข้อ จ. Film-coated pack: ไม่มีชื่อประเภทบรรจุภัณฑ์นี้</t>
        </is>
      </c>
      <c r="K22" s="103" t="inlineStr">
        <is>
          <t>-</t>
        </is>
      </c>
      <c r="L22" s="104" t="inlineStr">
        <is>
          <t>Preformulation &amp; Packaging</t>
        </is>
      </c>
      <c r="M22" s="103" t="inlineStr">
        <is>
          <t>Product</t>
        </is>
      </c>
      <c r="N22" s="104" t="inlineStr">
        <is>
          <t>[SOURCE: Pharma Plus เล่มม่วง 2 - บทที่ 17: Manufacturing &amp; Pharmaceutical ข้อ 131]</t>
        </is>
      </c>
      <c r="O22" s="103" t="inlineStr">
        <is>
          <t>Pharma Plus Review</t>
        </is>
      </c>
      <c r="P22" s="103" t="inlineStr">
        <is>
          <t>เล่มม่วง 2 (บทที่ 17: Manufacturing &amp; Pharmaceutical)</t>
        </is>
      </c>
      <c r="Q22" s="103" t="inlineStr">
        <is>
          <t>-</t>
        </is>
      </c>
      <c r="R22" s="104" t="inlineStr">
        <is>
          <t>Blister packaging identification</t>
        </is>
      </c>
    </row>
    <row r="23" ht="409.6" customHeight="1" s="49">
      <c r="A23" s="103" t="n">
        <v>22</v>
      </c>
      <c r="B23" s="104" t="inlineStr">
        <is>
          <t>หากท่านต้องการดูค่าการละลายของ sumatriptan ในน้ำและแอลกอฮอล์ ดูได้ที่เล่มใด</t>
        </is>
      </c>
      <c r="C23" s="103" t="inlineStr">
        <is>
          <t>-</t>
        </is>
      </c>
      <c r="D23" s="104" t="inlineStr">
        <is>
          <t>Handbook of clinical drug data</t>
        </is>
      </c>
      <c r="E23" s="104" t="inlineStr">
        <is>
          <t>MIMs Thailand</t>
        </is>
      </c>
      <c r="F23" s="104" t="inlineStr">
        <is>
          <t>Martindale Extra Pharmacopeia</t>
        </is>
      </c>
      <c r="G23" s="104" t="inlineStr">
        <is>
          <t>Goodman Gilman Pharmacopeia</t>
        </is>
      </c>
      <c r="H23" s="104" t="inlineStr">
        <is>
          <t>National Formulary</t>
        </is>
      </c>
      <c r="I23" s="103" t="inlineStr">
        <is>
          <t>3</t>
        </is>
      </c>
      <c r="J23" s="104" t="inlineStr">
        <is>
          <t>✅ คำตอบที่ถูกต้อง: ข้อ ค. Martindale Extra Pharmacopeia
🎯 ทำไมข้อนี้ถึงถูก: Martindale: The Complete Drug Reference (เดิมชื่อ Martindale The Extra Pharmacopoeia) เป็นแหล่งข้อมูลอ้างอิงทางเภสัชกรรมที่ครอบคลุมคุณสมบัติทางเคมีกายภาพ (Physicochemical properties) ของสารเคมีและตัวยาอย่างละเอียดที่สุด รวมถึงค่าการละลายจำเพาะในน้ำ แอลกอฮอล์ และตัวทำละลายอินทรีย์ต่างๆ
🔍 ข้ออื่นผิดเพราะอะไร:
ข้อ ก. Handbook of clinical drug data: เน้นข้อมูลทางคลินิก เภสัชวิทยา และขนาดยา
ข้อ ข. MIMs Thailand: เป็นคู่มือสรุปข้อมูลยาสำเร็จรูปเชิงพาณิชย์และข้อบ่งใช้ ไม่มีข้อมูลเคมีกายภาพเชิงลึก
ข้อ ง. Goodman &amp; Gilman: เป็นตำราเภสัชวิทยา (Pharmacology) ไม่ใช่ตำรับเภสัชตำรับ
ข้อ จ. National Formulary: เน้นสูตรตำรับและมาตรฐาน excipients</t>
        </is>
      </c>
      <c r="K23" s="103" t="inlineStr">
        <is>
          <t>-</t>
        </is>
      </c>
      <c r="L23" s="104" t="inlineStr">
        <is>
          <t>Preformulation &amp; Drug Stability</t>
        </is>
      </c>
      <c r="M23" s="103" t="inlineStr">
        <is>
          <t>Product</t>
        </is>
      </c>
      <c r="N23" s="104" t="inlineStr">
        <is>
          <t>[SOURCE: Pharma Plus เล่มม่วง 2 - บทที่ 17: Manufacturing &amp; Pharmaceutical ข้อ 146]</t>
        </is>
      </c>
      <c r="O23" s="103" t="inlineStr">
        <is>
          <t>Pharma Plus Review</t>
        </is>
      </c>
      <c r="P23" s="103" t="inlineStr">
        <is>
          <t>เล่มม่วง 2 (บทที่ 17: Manufacturing &amp; Pharmaceutical)</t>
        </is>
      </c>
      <c r="Q23" s="103" t="inlineStr">
        <is>
          <t>-</t>
        </is>
      </c>
      <c r="R23" s="104" t="inlineStr">
        <is>
          <t>Pharmaceutical reference sources for physicochemical data</t>
        </is>
      </c>
    </row>
    <row r="24" ht="409.6" customHeight="1" s="49">
      <c r="A24" s="103" t="n">
        <v>23</v>
      </c>
      <c r="B24" s="104" t="inlineStr">
        <is>
          <t>หากท่านต้องการเตรียมการผลิต แบ่งบรรจุยาเคมีบำบัด ควรเตรียมยาในห้องที่มีสภาวะแบบใด</t>
        </is>
      </c>
      <c r="C24" s="103" t="inlineStr">
        <is>
          <t>-</t>
        </is>
      </c>
      <c r="D24" s="104" t="inlineStr">
        <is>
          <t>ตู้ปลอดเชื้อ class 100 ในห้องสะอาด class 1000</t>
        </is>
      </c>
      <c r="E24" s="104" t="inlineStr">
        <is>
          <t>ตู้ปลอดเชื้อ class 100 ในห้องสะอาด class 100,000</t>
        </is>
      </c>
      <c r="F24" s="104" t="inlineStr">
        <is>
          <t>ตู้ปลอดเชื้อที่มีการไหลของอากาศในแนวนอน อยู่ในห้องสะอาด class 100</t>
        </is>
      </c>
      <c r="G24" s="104" t="inlineStr">
        <is>
          <t>ตู้ปลอดเชื้อที่มีการไหลของอากาศในแนวนอน อยู่ในห้องสะอาด class 1,000</t>
        </is>
      </c>
      <c r="H24" s="104" t="inlineStr">
        <is>
          <t>ตู้ปลอดเชื้อที่มีการไหลของอากาศในแนวนอน อยู่ในห้องสะอาด class 10,000</t>
        </is>
      </c>
      <c r="I24" s="103" t="inlineStr">
        <is>
          <t>2</t>
        </is>
      </c>
      <c r="J24" s="104" t="inlineStr">
        <is>
          <t>✅ คำตอบที่ถูกต้อง: ข้อ ข. ตู้ปลอดเชื้อ class 100 ในห้องสะอาด class 100,000
🎯 ทำไมข้อนี้ถึงถูก: ตามเฉลยทางการของเล่มม่วง 2 ระบุข้อ ข (ตู้ปลอดเชื้อ Class 100 ภายในห้องสะอาด Class 100,000 หรือ ISO Class 8) โดยตู้ปลอดเชื้อต้องเป็นชนิด Biological Safety Cabinet (แนวดิ่ง) เพื่อป้องกันผู้ปฏิบัติงานสัมผัสสารเคมีอันตราย
🔍 ข้ออื่นผิดเพราะอะไร:
ข้อ ก. ในห้องสะอาด class 1000: เกินความจำเป็นของห้องผสมยาเคมีบำบัดทั่วไป
ข้อ ค-จ. ตู้ที่มีการไหลของอากาศในแนวนอน (Horizontal LAFW): ห้ามใช้กับยาเคมีบำบัดเด็ดขาด เพราะกระแสลมจะพัดพาไอสารพิษเข้าหาตัวผู้ปฏิบัติงานโดยตรง</t>
        </is>
      </c>
      <c r="K24" s="103" t="inlineStr">
        <is>
          <t>-</t>
        </is>
      </c>
      <c r="L24" s="104" t="inlineStr">
        <is>
          <t>Preformulation &amp; GMP</t>
        </is>
      </c>
      <c r="M24" s="103" t="inlineStr">
        <is>
          <t>Product</t>
        </is>
      </c>
      <c r="N24" s="104" t="inlineStr">
        <is>
          <t>[SOURCE: Pharma Plus เล่มม่วง 2 - บทที่ 17: Manufacturing &amp; Pharmaceutical ข้อ 157]</t>
        </is>
      </c>
      <c r="O24" s="103" t="inlineStr">
        <is>
          <t>Pharma Plus Review</t>
        </is>
      </c>
      <c r="P24" s="103" t="inlineStr">
        <is>
          <t>เล่มม่วง 2 (บทที่ 17: Manufacturing &amp; Pharmaceutical)</t>
        </is>
      </c>
      <c r="Q24" s="103" t="inlineStr">
        <is>
          <t>-</t>
        </is>
      </c>
      <c r="R24" s="104" t="inlineStr">
        <is>
          <t>Cleanroom standards for cytotoxic drug compounding (Official Key Note)</t>
        </is>
      </c>
    </row>
    <row r="25" ht="409.6" customHeight="1" s="49">
      <c r="A25" s="103" t="n">
        <v>24</v>
      </c>
      <c r="B25" s="104" t="inlineStr">
        <is>
          <t>Doxorubicin ต้องเก็บที่สภาวะ cool temperature ท่านจะเก็บยาที่อุณหภูมิเท่าใด</t>
        </is>
      </c>
      <c r="C25" s="103" t="inlineStr">
        <is>
          <t>-</t>
        </is>
      </c>
      <c r="D25" s="104" t="inlineStr">
        <is>
          <t>-40 ถึง (-50) °C</t>
        </is>
      </c>
      <c r="E25" s="104" t="inlineStr">
        <is>
          <t>(-10) ถึง (-25) °C</t>
        </is>
      </c>
      <c r="F25" s="104" t="inlineStr">
        <is>
          <t>2-8 °C</t>
        </is>
      </c>
      <c r="G25" s="104" t="inlineStr">
        <is>
          <t>8-15 °C</t>
        </is>
      </c>
      <c r="H25" s="104" t="inlineStr">
        <is>
          <t>15-20 °C</t>
        </is>
      </c>
      <c r="I25" s="103" t="inlineStr">
        <is>
          <t>4</t>
        </is>
      </c>
      <c r="J25" s="104" t="inlineStr">
        <is>
          <t>✅ คำตอบที่ถูกต้อง: ข้อ ง. 8-15 °C
🎯 ทำไมข้อนี้ถึงถูก: ตามคำนิยามในเภสัชตำรับ USP สภาวะ Cool temperature (ที่เย็น) หมายถึง อุณหภูมิระหว่าง 8 °C ถึง 15 °C (หากเป็น 2 - 8 °C จะเรียกว่า Cold / Refrigerator)
🔍 ข้ออื่นผิดเพราะอะไร:
ข้อ ก-ข. อุณหภูมิติดลบ: เรียกว่า Freezer (-25 ถึง -10 °C) หรือ Deep freeze
ข้อ ค. 2-8 °C: เรียกว่า Refrigerator / Cold temperature
ข้อ จ. 15-20 °C: ไม่อยู่ในนิยามมาตรฐาน USP (Controlled room temperature คือ 20-25 °C)</t>
        </is>
      </c>
      <c r="K25" s="103" t="inlineStr">
        <is>
          <t>-</t>
        </is>
      </c>
      <c r="L25" s="104" t="inlineStr">
        <is>
          <t>Preformulation &amp; Storage</t>
        </is>
      </c>
      <c r="M25" s="103" t="inlineStr">
        <is>
          <t>Product</t>
        </is>
      </c>
      <c r="N25" s="104" t="inlineStr">
        <is>
          <t>[SOURCE: Pharma Plus เล่มม่วง 2 - บทที่ 17: Manufacturing &amp; Pharmaceutical ข้อ 158]</t>
        </is>
      </c>
      <c r="O25" s="103" t="inlineStr">
        <is>
          <t>Pharma Plus Review</t>
        </is>
      </c>
      <c r="P25" s="103" t="inlineStr">
        <is>
          <t>เล่มม่วง 2 (บทที่ 17: Manufacturing &amp; Pharmaceutical)</t>
        </is>
      </c>
      <c r="Q25" s="103" t="inlineStr">
        <is>
          <t>-</t>
        </is>
      </c>
      <c r="R25" s="104" t="inlineStr">
        <is>
          <t>USP storage temperature definitions (Cool place)</t>
        </is>
      </c>
    </row>
    <row r="26" ht="409.6" customHeight="1" s="49">
      <c r="A26" s="103" t="n">
        <v>25</v>
      </c>
      <c r="B26" s="104" t="inlineStr">
        <is>
          <t>ข้อใดผิด เกี่ยวกับการแต่งกายในห้องเคมีบำบัด</t>
        </is>
      </c>
      <c r="C26" s="103" t="inlineStr">
        <is>
          <t>-</t>
        </is>
      </c>
      <c r="D26" s="104" t="inlineStr">
        <is>
          <t>ชุดสะอาดปราศจากเชื้อ</t>
        </is>
      </c>
      <c r="E26" s="104" t="inlineStr">
        <is>
          <t>หมวกคลุมผมใช้แล้วทิ้ง และควรเปลี่ยนทุกวัน</t>
        </is>
      </c>
      <c r="F26" s="104" t="inlineStr">
        <is>
          <t>ล้างมือและแขนตามเทคนิคปลอดเชื้อ</t>
        </is>
      </c>
      <c r="G26" s="104" t="inlineStr">
        <is>
          <t>เสื้อกาวน์ต้องเป็นแขนยาวรัดข้อมือ และใช้เฉพาะในห้องผสมยาเคมีบำบัด</t>
        </is>
      </c>
      <c r="H26" s="104" t="inlineStr">
        <is>
          <t>ถุงมือยาง LATEX ปราศจากเชื้อเป็นชนิดมีแป้ง ใช้แล้วทิ้ง</t>
        </is>
      </c>
      <c r="I26" s="103" t="inlineStr">
        <is>
          <t>5</t>
        </is>
      </c>
      <c r="J26" s="104" t="inlineStr">
        <is>
          <t>✅ คำตอบที่ถูกต้อง: ข้อ จ. ถุงมือยาง LATEX ปราศจากเชื้อเป็นชนิดมีแป้ง ใช้แล้วทิ้ง
🎯 ทำไมข้อนี้ถึงถูก: การเตรียมยาเคมีบำบัด ห้ามใช้ถุงมือชนิดมีแป้ง (Powdered gloves) โดยเด็ดขาด เนื่องจากแป้งสามารถจับกับอนุภาคของยาเคมีบำบัดและแพร่กระจายสู่อากาศ เกิดการปนเปื้อนในผลิตภัณฑ์และเป็นอันตรายต่อระบบทางเดินหายใจ ต้องใช้ถุงมือปราศจากแป้ง (Powder-free gloves) ชนิดทดสอบความทนทานต่อสารเคมีบำบัด (Chemo-rated ASTM D6978)
🔍 ข้ออื่นผิดเพราะอะไร:
ข้อ ก. ชุดสะอาดปราศจากเชื้อ: ถูกต้องตามมาตรฐาน cleanroom PPE
ข้อ ข. หมวกคลุมผมใช้แล้วทิ้ง: ถูกต้องเพื่อป้องกันเส้นผมและรังแคหลุดร่วง
ข้อ ค. ล้างมือและแขนตามเทคนิคปลอดเชื้อ: ถูกต้องตามมาตรฐาน aseptic technique
ข้อ ง. เสื้อกาวน์แขนยาวรัดข้อมือ: ถูกต้อง เป็นเสื้อกาวน์แบบกันซึมผ่าน (Impervious gown) ใช้เฉพาะจุด</t>
        </is>
      </c>
      <c r="K26" s="103" t="inlineStr">
        <is>
          <t>-</t>
        </is>
      </c>
      <c r="L26" s="104" t="inlineStr">
        <is>
          <t>Preformulation &amp; Safety</t>
        </is>
      </c>
      <c r="M26" s="103" t="inlineStr">
        <is>
          <t>Product</t>
        </is>
      </c>
      <c r="N26" s="104" t="inlineStr">
        <is>
          <t>[SOURCE: Pharma Plus เล่มม่วง 2 - บทที่ 17: Manufacturing &amp; Pharmaceutical ข้อ 159]</t>
        </is>
      </c>
      <c r="O26" s="103" t="inlineStr">
        <is>
          <t>Pharma Plus Review</t>
        </is>
      </c>
      <c r="P26" s="103" t="inlineStr">
        <is>
          <t>เล่มม่วง 2 (บทที่ 17: Manufacturing &amp; Pharmaceutical)</t>
        </is>
      </c>
      <c r="Q26" s="103" t="inlineStr">
        <is>
          <t>-</t>
        </is>
      </c>
      <c r="R26" s="104" t="inlineStr">
        <is>
          <t>PPE requirements for hazardous drug handling</t>
        </is>
      </c>
    </row>
    <row r="27" ht="409.6" customHeight="1" s="49">
      <c r="A27" s="103" t="n">
        <v>26</v>
      </c>
      <c r="B27" s="104" t="inlineStr">
        <is>
          <t>การเตรียมยาเคมี ข้อใดกล่าวผิด</t>
        </is>
      </c>
      <c r="C27" s="103" t="inlineStr">
        <is>
          <t>-</t>
        </is>
      </c>
      <c r="D27" s="104" t="inlineStr">
        <is>
          <t>เตรียมยาในตู้ปลอดเชื้อชนิด biological safety cabinet (BSC) class II</t>
        </is>
      </c>
      <c r="E27" s="104" t="inlineStr">
        <is>
          <t>เตรียมยาโดยใช้ isolator</t>
        </is>
      </c>
      <c r="F27" s="104" t="inlineStr">
        <is>
          <t>ควรเตรียมยาด้วย aseptic technique</t>
        </is>
      </c>
      <c r="G27" s="104" t="inlineStr">
        <is>
          <t>คำนวณปริมาณยาโดยคิดตาม body surface area ของผู้ป่วย</t>
        </is>
      </c>
      <c r="H27" s="104" t="inlineStr">
        <is>
          <t>สามารถเขย่าเพื่อช่วยผสมยาได้ในตู้ยาปลอดเชื้อ</t>
        </is>
      </c>
      <c r="I27" s="103" t="inlineStr">
        <is>
          <t>5</t>
        </is>
      </c>
      <c r="J27" s="104" t="inlineStr">
        <is>
          <t>✅ คำตอบที่ถูกต้อง: ข้อ จ. สามารถเขย่าเพื่อช่วยผสมยาได้ในตู้ยาปลอดเชื้อ
🎯 ทำไมข้อนี้ถึงถูก: ห้ามเขย่ายาเคมีบำบัดอย่างรุนแรง (Vigorous shaking) ภายในตู้ปลอดเชื้อเด็ดขาด เพราะจะทำให้เกิดฟองอากาศ ความดันภายในขวดยาเพิ่มสูงขึ้นจนเกิดการพ่นกระจายของละอองยา (Aerosolization) เมื่อถอนเข็ม และรบกวนกระแสลม Laminar airflow ในตู้ ต้องใช้วิธีหมุนวนช้าๆ (Gentle swirling) อย่างระมัดระวัง
🔍 ข้ออื่นผิดเพราะอะไร:
ข้อ ก. เตรียมใน BSC Class II: เป็นข้อกำหนดมาตรฐานด้านความปลอดภัย
ข้อ ข. เตรียมโดยใช้ Isolator: เป็นระบบปิดที่มีความปลอดภัยสูงสุด
ข้อ ค. เตรียมด้วย aseptic technique: ถูกต้องเพื่อคงความปราศจากเชื้อของยาฉีด
ข้อ ง. คำนวณปริมาณตาม BSA: ถูกต้อง ยาเคมีบำบัดเกือบทั้งหมดคำนวณตามพื้นที่ผิวกาย</t>
        </is>
      </c>
      <c r="K27" s="103" t="inlineStr">
        <is>
          <t>-</t>
        </is>
      </c>
      <c r="L27" s="104" t="inlineStr">
        <is>
          <t>Preformulation &amp; Safety</t>
        </is>
      </c>
      <c r="M27" s="103" t="inlineStr">
        <is>
          <t>Product</t>
        </is>
      </c>
      <c r="N27" s="104" t="inlineStr">
        <is>
          <t>[SOURCE: Pharma Plus เล่มม่วง 2 - บทที่ 17: Manufacturing &amp; Pharmaceutical ข้อ 160]</t>
        </is>
      </c>
      <c r="O27" s="103" t="inlineStr">
        <is>
          <t>Pharma Plus Review</t>
        </is>
      </c>
      <c r="P27" s="103" t="inlineStr">
        <is>
          <t>เล่มม่วง 2 (บทที่ 17: Manufacturing &amp; Pharmaceutical)</t>
        </is>
      </c>
      <c r="Q27" s="103" t="inlineStr">
        <is>
          <t>-</t>
        </is>
      </c>
      <c r="R27" s="104" t="inlineStr">
        <is>
          <t>Cytotoxic drug handling precautions</t>
        </is>
      </c>
    </row>
    <row r="28" ht="409.6" customHeight="1" s="49">
      <c r="A28" s="103" t="n">
        <v>27</v>
      </c>
      <c r="B28" s="104" t="inlineStr">
        <is>
          <t>นางเวียงศรีเล่าให้ฟังว่า ครั้งที่แล้วซื้อยา ASA จากร้านยาแห่งหนึ่ง ยาเม็ดมีกลิ่นฉุนมาก ท่านอธิบายว่าอาจเนื่องจากยามีการเสื่อมสลายหากเก็บไว้ไม่ดี การเสื่อมของแอสไพรินเป็นปฏิกิริยาแบบใด</t>
        </is>
      </c>
      <c r="C28" s="103" t="inlineStr">
        <is>
          <t>-</t>
        </is>
      </c>
      <c r="D28" s="104" t="inlineStr">
        <is>
          <t>Auto oxidation</t>
        </is>
      </c>
      <c r="E28" s="104" t="inlineStr">
        <is>
          <t>Isomerization</t>
        </is>
      </c>
      <c r="F28" s="104" t="inlineStr">
        <is>
          <t>Hydrolysis</t>
        </is>
      </c>
      <c r="G28" s="104" t="inlineStr">
        <is>
          <t>Liquefaction</t>
        </is>
      </c>
      <c r="H28" s="104" t="inlineStr">
        <is>
          <t>Photolysis</t>
        </is>
      </c>
      <c r="I28" s="103" t="inlineStr">
        <is>
          <t>3</t>
        </is>
      </c>
      <c r="J28" s="104" t="inlineStr">
        <is>
          <t>✅ คำตอบที่ถูกต้อง: ข้อ ค. Hydrolysis
🎯 ทำไมข้อนี้ถึงถูก: Aspirin (Acetylsalicylic acid) มีหมู่ ester ซึ่งไวต่อความชื้นในอากาศ ทำปฏิกิริยากับน้ำเกิด Hydrolysis สลายตัวได้เป็น Salicylic acid และ Acetic acid (กรดน้ำส้มสายชู) ซึ่งระเหยส่งกลิ่นเปรี้ยวฉุนออกมา บ่งชี้ถึงการเสื่อมสภาพของเม็ดยา
🔍 ข้ออื่นผิดเพราะอะไร:
ข้อ ก. Auto oxidation: เป็นการทำปฏิกิริยากับออกซิเจน มักเกิดกับยาที่มีหมู่ catechol หรือ phenol
ข้อ ข. Isomerization: การจัดเรียงตัวของโมเลกุลใหม่เป็นไอโซเมอร์
ข้อ ง. Liquefaction: การเยิ้มเหลวจากการดูดความชื้น
ข้อ จ. Photolysis: การสลายตัวด้วยพลังงานแสงสว่าง</t>
        </is>
      </c>
      <c r="K28" s="103" t="inlineStr">
        <is>
          <t>-</t>
        </is>
      </c>
      <c r="L28" s="104" t="inlineStr">
        <is>
          <t>Preformulation &amp; Drug Stability</t>
        </is>
      </c>
      <c r="M28" s="103" t="inlineStr">
        <is>
          <t>Product</t>
        </is>
      </c>
      <c r="N28" s="104" t="inlineStr">
        <is>
          <t>[SOURCE: Pharma Plus เล่มม่วง 2 - บทที่ 18: Quality control ข้อ 18]</t>
        </is>
      </c>
      <c r="O28" s="103" t="inlineStr">
        <is>
          <t>Pharma Plus Review</t>
        </is>
      </c>
      <c r="P28" s="103" t="inlineStr">
        <is>
          <t>เล่มม่วง 2 (บทที่ 18: Quality Control)</t>
        </is>
      </c>
      <c r="Q28" s="103" t="inlineStr">
        <is>
          <t>-</t>
        </is>
      </c>
      <c r="R28" s="104" t="inlineStr">
        <is>
          <t>Ester hydrolysis degradation of aspirin</t>
        </is>
      </c>
    </row>
    <row r="29" ht="409.6" customHeight="1" s="49">
      <c r="A29" t="n">
        <v>27</v>
      </c>
      <c r="B29" t="inlineStr">
        <is>
          <t>สถานการณ์ที่ 14
การผลิตยาคุมกำเนิดในโรงงานอุตสาหกรรมผลิตยา
ข้อใดเป็นข้อปฏิบัติตามหลัก GMP ที่ถูกต้องในห้อง mixing room ในโรงงานผลิตยาคุมกำเนิด</t>
        </is>
      </c>
      <c r="D29" t="inlineStr">
        <is>
          <t>มีความชื้น 75% RH</t>
        </is>
      </c>
      <c r="E29" t="inlineStr">
        <is>
          <t>ระบบหมุนเวียนอากาศเป็นแบบ multidirectional flow</t>
        </is>
      </c>
      <c r="F29" t="inlineStr">
        <is>
          <t>ความดันในห้องเท่ากับความดันของส่วนกลาง</t>
        </is>
      </c>
      <c r="G29" t="inlineStr">
        <is>
          <t>ทำความสะอาดอุปกรณ์เครื่องมือแบบ clean in place</t>
        </is>
      </c>
      <c r="H29" t="inlineStr">
        <is>
          <t>มีระบบกรองอากาศสองชั้นก่อนปล่อยออกสู่สิ่งแวดล้อม</t>
        </is>
      </c>
      <c r="I29" t="n">
        <v>4</v>
      </c>
      <c r="J29" t="inlineStr">
        <is>
          <t>✅ คำตอบที่ถูกต้อง: ข้อ ง. ทำความสะอาดอุปกรณ์เครื่องมือแบบ clean in place
🎯 ทำไมข้อนี้ถึงถูก: ตามหลักเกณฑ์วิธีการที่ดีในการผลิตยา (GMP) การทำความสะอาดเครื่องมือและระบบท่อส่งยาด้วยระบบ Clean-In-Place (CIP) เป็นวิธีมาตรฐานที่ได้รับการยอมรับและตรวจสอบความถูกต้อง (Validated) ช่วยป้องกันการปนเปื้อนข้าม (Cross-contamination) ได้อย่างมีประสิทธิภาพและทำซ้ำได้
🔍 ข้ออื่นผิดเพราะอะไร:
• ข้อ ก. มีความชื้น 75% RH: ความชื้นสัมพัทธ์ 75% สูงเกินไปสำหรับห้องผลิตยาเม็ดทั่วไป (มาตรฐานมักควบคุมไม่เกิน 40-50% RH)
• ข้อ ข. ระบบหมุนเวียนอากาศเป็นแบบ multidirectional flow: ระบบไหลเวียนอากาศสะอาดในพื้นที่ควบคุมควรเป็นแบบทิศทางเดียว (Unidirectional / Laminar flow)
• ข้อ ค. ความดันในห้องเท่ากับความดันของส่วนกลาง: ห้องผลิตยาต้องมีการควบคุมความดันแตกต่าง (Pressure differential) เช่น positive หรือ negative pressure เพื่อป้องกันอากาศภายนอกหรือฝุ่นยาไหลรั่ว
• ข้อ จ. มีระบบกรองอากาศสองชั้นก่อนปล่อยออกสู่สิ่งแวดล้อม: มาตรฐานเน้นระบบกรองอากาศก่อนเข้าสู่ห้องผลิต (HEPA filter)</t>
        </is>
      </c>
      <c r="L29" t="inlineStr">
        <is>
          <t>Good Manufacturing Practice (GMP)</t>
        </is>
      </c>
      <c r="M29" t="inlineStr">
        <is>
          <t>Product</t>
        </is>
      </c>
      <c r="N29" t="inlineStr">
        <is>
          <t>ข้อ 51 ข้อสอบย้อนหลังปี 2556 Pharma Plus เล่มม่วง 2</t>
        </is>
      </c>
      <c r="O29" t="inlineStr">
        <is>
          <t>ข้อสอบเก่า</t>
        </is>
      </c>
    </row>
    <row r="30" ht="409.6" customHeight="1" s="49">
      <c r="A30" t="n">
        <v>28</v>
      </c>
      <c r="B30" t="inlineStr">
        <is>
          <t>จากรูปโครมาโทแกรมแสดงพีคสารที่มีแกน X เป็นเวลา (Retention time: 8.193, 9.420, 11.027, 11.578 min)
จากรูปเป็นการวิเคราะห์ด้วยเครื่องมือชนิดใด</t>
        </is>
      </c>
      <c r="D30" t="inlineStr">
        <is>
          <t>NMR</t>
        </is>
      </c>
      <c r="E30" t="inlineStr">
        <is>
          <t>HPLC</t>
        </is>
      </c>
      <c r="F30" t="inlineStr">
        <is>
          <t>DSC</t>
        </is>
      </c>
      <c r="G30" t="inlineStr">
        <is>
          <t>TLC</t>
        </is>
      </c>
      <c r="H30" t="inlineStr">
        <is>
          <t>MS</t>
        </is>
      </c>
      <c r="I30" t="n">
        <v>3</v>
      </c>
      <c r="J30" t="inlineStr">
        <is>
          <t>✅ คำตอบที่ถูกต้อง: ข้อ ค. DSC
🎯 ทำไมข้อนี้ถึงถูก: กราฟเทอร์โมแกรมที่แสดงการเปลี่ยนแปลงของพลังงานความร้อน (Heat flow) เทียบกับอุณหภูมิ โดยมีพีคคายความร้อน (Exothermic) หรือพีคดูดกลืนความร้อน (Endothermic peak) ของจุดหลอมเหลว (Melting point) และการเปลี่ยนรูปผลึก (Polymorphism) เป็นลักษณะเฉพาะของการวิเคราะห์ด้วยเครื่อง Differential Scanning Calorimetry (DSC)
🔍 ข้ออื่นผิดเพราะอะไร:
• ข้อ ก. NMR: นิวเคลียร์แมกเนติกเรโซแนนซ์สเปกโทรสโกปี แสดงสัญญาณ chemical shift ของนิวเคลียสอะตอม
• ข้อ ข. HPLC: โครมาโทกราฟีของเหลวสมรรถนะสูง แสดงพีค retention time ของสารที่ถูกแยก
• ข้อ ง. TLC: โครมาโทกราฟีผิวบาง แสดงแถบหรือจุด Rf บนแผ่น silica
• ข้อ จ. MS: แมสสเปกโทรเมตรี แสดงสเปกตรัมของมวลต่อประจุ (m/z)</t>
        </is>
      </c>
      <c r="L30" t="inlineStr">
        <is>
          <t>Thermal Analysis &amp; Preformulation</t>
        </is>
      </c>
      <c r="M30" t="inlineStr">
        <is>
          <t>Product</t>
        </is>
      </c>
      <c r="N30" t="inlineStr">
        <is>
          <t>ข้อ 52 ข้อสอบย้อนหลังปี 2556 Pharma Plus เล่มม่วง 2</t>
        </is>
      </c>
      <c r="O30" t="inlineStr">
        <is>
          <t>ข้อสอบเก่า</t>
        </is>
      </c>
    </row>
    <row r="31" ht="409.6" customHeight="1" s="49">
      <c r="A31" s="45" t="inlineStr">
        <is>
          <t>Product</t>
        </is>
      </c>
      <c r="B31" s="45" t="inlineStr">
        <is>
          <t>Quality Control of Tablets</t>
        </is>
      </c>
      <c r="C31" s="45" t="inlineStr">
        <is>
          <t>In-process quality control tests for core tablets</t>
        </is>
      </c>
      <c r="D31" s="45" t="inlineStr">
        <is>
          <t>[สถานการณ์ที่ 5] ผู้ป่วยหญิงไทยคู่ อายุ 49 ปี น้ำหนัก 75 กิโลกรัม ส่วนสูง 150 เซนติเมตร BP 138/82 mmHg มาโรงพยาบาลด้วยอาการปวดข้อ จากการซักประวัติพบว่า มีอาการปวดข้อเข่าทั้งสองมาประมาณ 1 เดือน อาการปวดจะมากขึ้นเมื่อเดินขึ้นบันไดหรือยืนนาน ๆ แต่หากได้นั่งพักแล้วอาการจะดีขึ้น และมักจะได้ยินเสียงกรอบแกรบจากข้อบ่อยครั้ง ผลการตรวจเลือดพบ Rheumatoid factor 1:80 และ uric acid 6.2 mg/dL
คำถาม: จากสูตรตำรับ diclofenac core tablet หากท่านเป็นเภสัชกรฝ่ายควบคุมคุณภาพการผลิต ข้อใดไม่จำเป็นต้องวิเคราะห์</t>
        </is>
      </c>
      <c r="E31" s="45" t="inlineStr">
        <is>
          <t>Dissolution</t>
        </is>
      </c>
      <c r="F31" s="45" t="inlineStr">
        <is>
          <t>Disintegration</t>
        </is>
      </c>
      <c r="G31" s="45" t="inlineStr">
        <is>
          <t>Hardness</t>
        </is>
      </c>
      <c r="H31" s="45" t="inlineStr">
        <is>
          <t>Uniformity of dosage unit</t>
        </is>
      </c>
      <c r="I31" s="45" t="inlineStr">
        <is>
          <t>Moisture content</t>
        </is>
      </c>
      <c r="J31" s="57" t="inlineStr">
        <is>
          <t>จ</t>
        </is>
      </c>
      <c r="K31" s="45" t="inlineStr">
        <is>
          <t xml:space="preserve">✅ คำตอบที่ถูกต้อง: ข้อ จ. Moisture content
🎯 ทำไมข้อนี้ถึงถูก: 
🔍 ข้ออื่นผิดเพราะอะไร:
</t>
        </is>
      </c>
      <c r="L31" s="57" t="inlineStr">
        <is>
          <t>ข้อสอบเก่า</t>
        </is>
      </c>
      <c r="M31" s="45" t="inlineStr">
        <is>
          <t>[SOURCE: Pharma Plus เล่มม่วง 2 - ข้อสอบย้อนหลังปี 2557 วันแรก ข้อ 38]</t>
        </is>
      </c>
    </row>
    <row r="32" ht="409.6" customHeight="1" s="49">
      <c r="A32" s="45" t="inlineStr">
        <is>
          <t>Product</t>
        </is>
      </c>
      <c r="B32" s="45" t="inlineStr">
        <is>
          <t>Micromeritics &amp; Powder Flowability</t>
        </is>
      </c>
      <c r="C32" s="45" t="inlineStr">
        <is>
          <t>Angle of Repose and Particle Size Effects</t>
        </is>
      </c>
      <c r="D32" s="45" t="inlineStr">
        <is>
          <t>จากการทำ sieving analysis ของผงยา medroxyprogesterone acetate ได้ผงยาออกเป็น 5 ขนาดต่อไปนี้ (ใช้ข้อมูลตอบคำถามข้อ 45-46)
(1) ขนาดอนุภาคเฉลี่ย 0.05 nm
(2) ขนาดอนุภาคเฉลี่ย 8.00 nm
(3) ขนาดอนุภาคเฉลี่ย 0.70 nm
(4) ขนาดอนุภาคเฉลี่ย 3.50 nm
(5) ขนาดอนุภาคเฉลี่ย 11.5 nm
คำถาม: อนุภาคที่อยู่ใน sieve ข้อใดมีโอกาสเกิดมุม angle of repose ได้มากที่สุด</t>
        </is>
      </c>
      <c r="E32" s="45" t="inlineStr">
        <is>
          <t>ขนาดอนุภาคเฉลี่ย 0.05 nm</t>
        </is>
      </c>
      <c r="F32" s="45" t="inlineStr">
        <is>
          <t>ขนาดอนุภาคเฉลี่ย 8.00 nm</t>
        </is>
      </c>
      <c r="G32" s="45" t="inlineStr">
        <is>
          <t>ขนาดอนุภาคเฉลี่ย 0.70 nm</t>
        </is>
      </c>
      <c r="H32" s="45" t="inlineStr">
        <is>
          <t>ขนาดอนุภาคเฉลี่ย 3.50 nm</t>
        </is>
      </c>
      <c r="I32" s="45" t="inlineStr">
        <is>
          <t>ขนาดอนุภาคเฉลี่ย 11.5 nm</t>
        </is>
      </c>
      <c r="J32" s="57" t="inlineStr">
        <is>
          <t>จ</t>
        </is>
      </c>
      <c r="K32" s="45" t="inlineStr">
        <is>
          <t xml:space="preserve">✅ คำตอบที่ถูกต้อง: ข้อ จ. ขนาดอนุภาคเฉลี่ย 11.5 nm
🎯 ทำไมข้อนี้ถึงถูก: 
🔍 ข้ออื่นผิดเพราะอะไร:
</t>
        </is>
      </c>
      <c r="L32" s="57" t="inlineStr">
        <is>
          <t>ข้อสอบเก่า</t>
        </is>
      </c>
      <c r="M32" s="45" t="inlineStr">
        <is>
          <t>[SOURCE: Pharma Plus เล่มม่วง 2 - ข้อสอบย้อนหลังปี 2557 วันแรก ข้อ 46]</t>
        </is>
      </c>
    </row>
    <row r="33" ht="409.6" customHeight="1" s="49">
      <c r="A33" s="45" t="inlineStr">
        <is>
          <t>Product</t>
        </is>
      </c>
      <c r="B33" s="45" t="inlineStr">
        <is>
          <t>Volumetric Analysis</t>
        </is>
      </c>
      <c r="C33" s="45" t="inlineStr">
        <is>
          <t>Permanganometry &amp; Redox Titration</t>
        </is>
      </c>
      <c r="D33" s="45" t="inlineStr">
        <is>
          <t>การวิเคราะห์ FeSO4 ด้วยสารละลาย potassium permanganate (KMnO4) จัดเป็นการไทเทรตประเภทใด</t>
        </is>
      </c>
      <c r="E33" s="45" t="inlineStr">
        <is>
          <t>Acid-base titration</t>
        </is>
      </c>
      <c r="F33" s="45" t="inlineStr">
        <is>
          <t>Non-aqueous acid-base titration</t>
        </is>
      </c>
      <c r="G33" s="45" t="inlineStr">
        <is>
          <t>Oxidation-reduction titration</t>
        </is>
      </c>
      <c r="H33" s="45" t="inlineStr">
        <is>
          <t>Complexometric titration</t>
        </is>
      </c>
      <c r="I33" s="45" t="inlineStr">
        <is>
          <t>Precipitation titration</t>
        </is>
      </c>
      <c r="J33" s="57" t="inlineStr">
        <is>
          <t>ค</t>
        </is>
      </c>
      <c r="K33" s="45" t="inlineStr">
        <is>
          <t xml:space="preserve">✅ คำตอบที่ถูกต้อง: ข้อ ค. Oxidation-reduction titration
🎯 ทำไมข้อนี้ถึงถูก: 
🔍 ข้ออื่นผิดเพราะอะไร:
</t>
        </is>
      </c>
      <c r="L33" s="57" t="inlineStr">
        <is>
          <t>ข้อสอบเก่า</t>
        </is>
      </c>
      <c r="M33" s="45" t="inlineStr">
        <is>
          <t>[SOURCE: Pharma Plus เล่มม่วง 2 - ข้อสอบย้อนหลังปี 2557 วันแรก ข้อ 69]</t>
        </is>
      </c>
    </row>
    <row r="34" ht="409.6" customHeight="1" s="49">
      <c r="A34" s="45" t="inlineStr">
        <is>
          <t>Product</t>
        </is>
      </c>
      <c r="B34" s="45" t="inlineStr">
        <is>
          <t>Compendial Limit Tests</t>
        </is>
      </c>
      <c r="C34" s="45" t="inlineStr">
        <is>
          <t>USP Limit Test for Chloride in Aluminum Hydroxide</t>
        </is>
      </c>
      <c r="D34" s="45" t="inlineStr">
        <is>
          <t>ในการวิเคราะห์หาปริมาณ Chloride ในผงยา Aluminum hydroxide จากวารสืบค้นวิธีวิเคราะห์จาก USP34 พบว่า Chloride &lt;221&gt; Dissolve 1.0 g in 30 mL of 2 N nitric acid, heat to boiling, add water to make 100 mL, and filter: a 5.0-mL portion of the filtrate, diluted with an equal volume of water, shows no more chloride than corresponds to 0.60 mL of 0.20 N hydrochloric acid หากผลการวิเคราะห์พบปริมาณ chloride 0.85% ท่านควรทำอย่างไรกับ Aluminum hydroxide ใน batch การผลิตนี้</t>
        </is>
      </c>
      <c r="E34" s="45" t="inlineStr">
        <is>
          <t>Reject เนื่องจากกำหนดปริมาณ chloride ไว้สูงสุดไม่เกิน 0.71 %</t>
        </is>
      </c>
      <c r="F34" s="45" t="inlineStr">
        <is>
          <t>Reject เนื่องจากกำหนดปริมาณ chloride ไว้สูงสุดไม่เกิน 0.75 %</t>
        </is>
      </c>
      <c r="G34" s="45" t="inlineStr">
        <is>
          <t>Reject เนื่องจากกำหนดปริมาณ chloride ไว้สูงสุดไม่เกิน 0.80 %</t>
        </is>
      </c>
      <c r="H34" s="45" t="inlineStr">
        <is>
          <t>ไม่ Reject เนื่องจากกำหนดปริมาณ chloride ไว้สูงสุดไม่เกิน 0.85 %</t>
        </is>
      </c>
      <c r="I34" s="45" t="inlineStr">
        <is>
          <t>ไม่ Reject เนื่องจากกำหนดปริมาณ chloride ไว้สูงสุดไม่เกิน 0.90 %</t>
        </is>
      </c>
      <c r="J34" s="57" t="inlineStr">
        <is>
          <t>ง</t>
        </is>
      </c>
      <c r="K34" s="45" t="inlineStr">
        <is>
          <t xml:space="preserve">✅ คำตอบที่ถูกต้อง: ข้อ ง. ไม่ Reject เนื่องจากกำหนดปริมาณ chloride ไว้สูงสุดไม่เกิน 0.85 %
🎯 ทำไมข้อนี้ถึงถูก: 
🔍 ข้ออื่นผิดเพราะอะไร:
</t>
        </is>
      </c>
      <c r="L34" s="57" t="inlineStr">
        <is>
          <t>ข้อสอบเก่า</t>
        </is>
      </c>
      <c r="M34" s="45" t="inlineStr">
        <is>
          <t>[SOURCE: Pharma Plus เล่มม่วง 2 - ข้อสอบย้อนหลังปี 2557 วันแรก ข้อ 70]</t>
        </is>
      </c>
    </row>
    <row r="35" ht="409.6" customHeight="1" s="49">
      <c r="A35" s="45" t="inlineStr">
        <is>
          <t>Product</t>
        </is>
      </c>
      <c r="B35" s="45" t="inlineStr">
        <is>
          <t>Polarimetry &amp; Optical Activity</t>
        </is>
      </c>
      <c r="C35" s="45" t="inlineStr">
        <is>
          <t>Identification of chiral pharmaceutical substances using specific optical rotation</t>
        </is>
      </c>
      <c r="D35" s="45" t="inlineStr">
        <is>
          <t>[สถานการณ์ที่ 3] ผู้ป่วยหญิงไทย อายุ 50 ปี น้ำหนัก 48 ปี มาโรงพยาบาลด้วยอาการไอเป็นเลือด ไอเรื้อรังมานานกว่า 1 เดือน มีไข้ต่ำ ๆ น้ำหนักลด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และได้รับการรักษาด้วยยาต้านวัณโรคสูตรมาตรฐานครบถ้วนแล้ว 6 เดือน
คำถาม: โครงสร้างของยาในข้อใด สามารถใช้ specific rotation เพื่อระบุเอกลักษณ์ของยาได้</t>
        </is>
      </c>
      <c r="E35" s="45" t="inlineStr">
        <is>
          <t>โครงสร้าง (1) [Isoniazid]</t>
        </is>
      </c>
      <c r="F35" s="45" t="inlineStr">
        <is>
          <t>โครงสร้าง (2) [Ethambutol]</t>
        </is>
      </c>
      <c r="G35" s="45" t="inlineStr">
        <is>
          <t>โครงสร้าง (3) [Pyrazinamide]</t>
        </is>
      </c>
      <c r="H35" s="45" t="inlineStr">
        <is>
          <t>โครงสร้าง (4) [Rifampicin]</t>
        </is>
      </c>
      <c r="I35" s="45" t="inlineStr">
        <is>
          <t>โครงสร้าง (5) [Paracetamol]</t>
        </is>
      </c>
      <c r="J35" s="57" t="inlineStr">
        <is>
          <t>ข,ง</t>
        </is>
      </c>
      <c r="K35" s="45" t="inlineStr">
        <is>
          <t xml:space="preserve">✅ คำตอบที่ถูกต้อง: ข้อ ข,ง. 
🎯 ทำไมข้อนี้ถึงถูก: 
🔍 ข้ออื่นผิดเพราะอะไร:
</t>
        </is>
      </c>
      <c r="L35" s="57" t="inlineStr">
        <is>
          <t>ข้อสอบเก่า</t>
        </is>
      </c>
      <c r="M35" s="45" t="inlineStr">
        <is>
          <t>[SOURCE: Pharma Plus เล่มม่วง 2 - ข้อสอบย้อนหลังปี 2557 วันที่ 2 ข้อ 21]</t>
        </is>
      </c>
    </row>
    <row r="36" ht="409.6" customHeight="1" s="49">
      <c r="A36" s="45" t="inlineStr">
        <is>
          <t>Product</t>
        </is>
      </c>
      <c r="B36" s="45" t="inlineStr">
        <is>
          <t>High-Performance Liquid Chromatography (HPLC)</t>
        </is>
      </c>
      <c r="C36" s="45" t="inlineStr">
        <is>
          <t>Mobile phase optimization and peak tailing suppression for basic drugs</t>
        </is>
      </c>
      <c r="D36" s="45" t="inlineStr">
        <is>
          <t>[สถานการณ์ที่ 8] เป็นกรณีศึกษาเกี่ยวกับภาวะ anxiety + insomnia
คำถาม: ในการวิเคราะห์ปริมาณ fluoxetine ด้วยวิธี HPLC โดยใช้ระบบต่อไปนี้
Stationary phase: octadecyl carbon chain (C18) – bonded silica column
Mobile phase: Methanol: water = 60: 40
ผลการวิเคราะห์ retention time = 6.2 นาที และ peak tail = 3.25 นาที เพื่อให้ได้ผลการวิเคราะห์ที่น่าเชื่อถือมากกว่านี้ ควรมีการพัฒนา mobile phase อย่างไร</t>
        </is>
      </c>
      <c r="E36" s="45" t="inlineStr">
        <is>
          <t>ใช้ methanol + acetonitrile</t>
        </is>
      </c>
      <c r="F36" s="45" t="inlineStr">
        <is>
          <t>ใช้ methanol + phosphate buffer pH 11.8</t>
        </is>
      </c>
      <c r="G36" s="45" t="inlineStr">
        <is>
          <t>ใช้ methanol + acetate buffer pH 5</t>
        </is>
      </c>
      <c r="H36" s="45" t="inlineStr">
        <is>
          <t>ใช้ acetonitrile + phosphate buffer pH 11.8</t>
        </is>
      </c>
      <c r="I36" s="45" t="inlineStr">
        <is>
          <t>ใช้ acetonitrile + acetate buffer pH 5</t>
        </is>
      </c>
      <c r="J36" s="57" t="inlineStr">
        <is>
          <t>จ</t>
        </is>
      </c>
      <c r="K36" s="45" t="inlineStr">
        <is>
          <t xml:space="preserve">✅ คำตอบที่ถูกต้อง: ข้อ จ. ใช้ acetonitrile + acetate buffer pH 5
🎯 ทำไมข้อนี้ถึงถูก: 
🔍 ข้ออื่นผิดเพราะอะไร:
</t>
        </is>
      </c>
      <c r="L36" s="57" t="inlineStr">
        <is>
          <t>ข้อสอบเก่า</t>
        </is>
      </c>
      <c r="M36" s="45" t="inlineStr">
        <is>
          <t>[SOURCE: Pharma Plus เล่มม่วง 2 - ข้อสอบย้อนหลังปี 2557 วันที่ 2 ข้อ 56]</t>
        </is>
      </c>
    </row>
    <row r="37" ht="409.6" customHeight="1" s="49">
      <c r="A37" s="45" t="inlineStr">
        <is>
          <t>Product</t>
        </is>
      </c>
      <c r="B37" s="45" t="inlineStr">
        <is>
          <t>Raw Material Quality Control</t>
        </is>
      </c>
      <c r="C37" s="45" t="inlineStr">
        <is>
          <t>Pharmacopoeial monographs and physical testing criteria for non-chiral materials</t>
        </is>
      </c>
      <c r="D37" s="45" t="inlineStr">
        <is>
          <t>[สถานการณ์ที่ 9] ผู้ป่วยหญิง อายุ 23 ปี มาขอซื้อยารักษาภาวะท้องเสียที่ร้านขายยา จากการซักประวัติเพิ่มเติมพบว่าท้องเสียมาแล้ว 3 วัน มีไข้สูง ถ่ายมูกเลือดปน ไม่มีกลิ่นผิดปกติ ในช่วงวันแรกถ่ายเหลวน้ำพุ่งมาก่อน แต่หลัง ๆ เริ่มถ่ายได้ทีละนิด แต่ต้องถ่ายบ่อยขึ้น และอ่อนเพลียมาก
คำถาม: ในการวิเคราะห์วัตถุดิบ (raw material) ของ activated charcoal ไม่จำเป็นต้องวิเคราะห์หัวข้อใด</t>
        </is>
      </c>
      <c r="E37" s="45" t="inlineStr">
        <is>
          <t>Active ingredient</t>
        </is>
      </c>
      <c r="F37" s="45" t="inlineStr">
        <is>
          <t>Specific rotation</t>
        </is>
      </c>
      <c r="G37" s="45" t="inlineStr">
        <is>
          <t>Loss on drying</t>
        </is>
      </c>
      <c r="H37" s="45" t="inlineStr">
        <is>
          <t>Identification</t>
        </is>
      </c>
      <c r="I37" s="45" t="inlineStr">
        <is>
          <t>Contamination</t>
        </is>
      </c>
      <c r="J37" s="57" t="inlineStr">
        <is>
          <t>ข</t>
        </is>
      </c>
      <c r="K37" s="45" t="inlineStr">
        <is>
          <t xml:space="preserve">✅ คำตอบที่ถูกต้อง: ข้อ ข. Specific rotation
🎯 ทำไมข้อนี้ถึงถูก: 
🔍 ข้ออื่นผิดเพราะอะไร:
</t>
        </is>
      </c>
      <c r="L37" s="57" t="inlineStr">
        <is>
          <t>ข้อสอบเก่า</t>
        </is>
      </c>
      <c r="M37" s="45" t="inlineStr">
        <is>
          <t>[SOURCE: Pharma Plus เล่มม่วง 2 - ข้อสอบย้อนหลังปี 2557 วันที่ 2 ข้อ 63]</t>
        </is>
      </c>
    </row>
    <row r="38" ht="409.6" customHeight="1" s="49">
      <c r="A38" s="45" t="inlineStr">
        <is>
          <t>Product</t>
        </is>
      </c>
      <c r="B38" s="45" t="inlineStr">
        <is>
          <t>Spectroscopic Analysis</t>
        </is>
      </c>
      <c r="C38" s="45" t="inlineStr">
        <is>
          <t>Functional group identification by Infrared Spectroscopy</t>
        </is>
      </c>
      <c r="D38" s="45"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คำถาม: จากโครงสร้างของยา Isotretinoin หากต้องการวิเคราะห์หมู่ฟังก์ชันของยานี้ จะต้องอาศัยวิธีการใดในการวิเคราะห์</t>
        </is>
      </c>
      <c r="E38" s="45" t="inlineStr">
        <is>
          <t>UV-visible Spectroscopy</t>
        </is>
      </c>
      <c r="F38" s="45" t="inlineStr">
        <is>
          <t>Atomic Absorption Spectroscopy</t>
        </is>
      </c>
      <c r="G38" s="45" t="inlineStr">
        <is>
          <t>Mass Spectroscopy</t>
        </is>
      </c>
      <c r="H38" s="45" t="inlineStr">
        <is>
          <t>Nuclear Magnetic Resonance Spectroscopy</t>
        </is>
      </c>
      <c r="I38" s="45" t="inlineStr">
        <is>
          <t>Infrared Spectroscopy</t>
        </is>
      </c>
      <c r="J38" s="57" t="inlineStr">
        <is>
          <t>จ</t>
        </is>
      </c>
      <c r="K38" s="45" t="inlineStr">
        <is>
          <t xml:space="preserve">✅ คำตอบที่ถูกต้อง: ข้อ จ. Infrared Spectroscopy
🎯 ทำไมข้อนี้ถึงถูก: 
🔍 ข้ออื่นผิดเพราะอะไร:
</t>
        </is>
      </c>
      <c r="L38" s="57" t="inlineStr">
        <is>
          <t>ข้อสอบเก่า</t>
        </is>
      </c>
      <c r="M38" s="45" t="inlineStr">
        <is>
          <t>[SOURCE: Pharma Plus เล่มม่วง 2 - ข้อสอบย้อนหลังปี 2557 วันที่ 2 ข้อ 73]</t>
        </is>
      </c>
    </row>
    <row r="39" ht="409.6" customHeight="1" s="49">
      <c r="A39" s="45" t="inlineStr">
        <is>
          <t>Product</t>
        </is>
      </c>
      <c r="B39" s="45" t="inlineStr">
        <is>
          <t>Parenteral Quality Control</t>
        </is>
      </c>
      <c r="C39" s="45" t="inlineStr">
        <is>
          <t>Essential pharmacopoeial testing requirements for sterile injectables</t>
        </is>
      </c>
      <c r="D39" s="45" t="inlineStr">
        <is>
          <t>[สถานการณ์ที่ 11] หญิงไทย อายุ 29 ปี น้ำหนัก 50 กิโลกรัม ได้รับวินิจฉัยว่าเป็น Thalassemia
คำถาม: ตำรับยาฉีด deferoxamine ที่เตรียมขึ้นนี้ไม่จำเป็นต้องมีการควบคุมคุณภาพใด</t>
        </is>
      </c>
      <c r="E39" s="45" t="inlineStr">
        <is>
          <t>pH</t>
        </is>
      </c>
      <c r="F39" s="45" t="inlineStr">
        <is>
          <t>Sterility</t>
        </is>
      </c>
      <c r="G39" s="45" t="inlineStr">
        <is>
          <t>Pyrogen</t>
        </is>
      </c>
      <c r="H39" s="45" t="inlineStr">
        <is>
          <t>Particulate matter</t>
        </is>
      </c>
      <c r="I39" s="45" t="inlineStr">
        <is>
          <t>Osmolarity of solution</t>
        </is>
      </c>
      <c r="J39" s="57" t="inlineStr">
        <is>
          <t>จ</t>
        </is>
      </c>
      <c r="K39" s="45" t="inlineStr">
        <is>
          <t xml:space="preserve">✅ คำตอบที่ถูกต้อง: ข้อ จ. Osmolarity of solution
🎯 ทำไมข้อนี้ถึงถูก: 
🔍 ข้ออื่นผิดเพราะอะไร:
</t>
        </is>
      </c>
      <c r="L39" s="57" t="inlineStr">
        <is>
          <t>ข้อสอบเก่า</t>
        </is>
      </c>
      <c r="M39" s="45" t="inlineStr">
        <is>
          <t>[SOURCE: Pharma Plus เล่มม่วง 2 - ข้อสอบย้อนหลังปี 2557 วันที่ 2 ข้อ 78]</t>
        </is>
      </c>
    </row>
    <row r="40" ht="409.6" customHeight="1" s="49">
      <c r="A40" s="45" t="inlineStr">
        <is>
          <t>Product</t>
        </is>
      </c>
      <c r="B40" s="45" t="inlineStr">
        <is>
          <t>Pharmacopoeial Standards for Finished Products</t>
        </is>
      </c>
      <c r="C40" s="45" t="inlineStr">
        <is>
          <t>Compendial vs Non-compendial quality control tests for tablets</t>
        </is>
      </c>
      <c r="D40" s="45" t="inlineStr">
        <is>
          <t>ในการควบคุมคุณภาพเม็ดยาชนิดหนึ่ง ขั้นตอนใดไม่ระบุอยู่ในเภสัชตำรับ</t>
        </is>
      </c>
      <c r="E40" s="45" t="inlineStr">
        <is>
          <t>Disintegration</t>
        </is>
      </c>
      <c r="F40" s="45" t="inlineStr">
        <is>
          <t>Dissolution</t>
        </is>
      </c>
      <c r="G40" s="45" t="inlineStr">
        <is>
          <t>Hardness</t>
        </is>
      </c>
      <c r="H40" s="45" t="inlineStr">
        <is>
          <t>Identification</t>
        </is>
      </c>
      <c r="I40" s="45" t="inlineStr">
        <is>
          <t>Uniformity of dosage unit</t>
        </is>
      </c>
      <c r="J40" s="57" t="inlineStr">
        <is>
          <t>ค</t>
        </is>
      </c>
      <c r="K40" s="45" t="inlineStr">
        <is>
          <t xml:space="preserve">✅ คำตอบที่ถูกต้อง: ข้อ ค. Hardness
🎯 ทำไมข้อนี้ถึงถูก: 
🔍 ข้ออื่นผิดเพราะอะไร:
</t>
        </is>
      </c>
      <c r="L40" s="57" t="inlineStr">
        <is>
          <t>ข้อสอบเก่า</t>
        </is>
      </c>
      <c r="M40" s="45" t="inlineStr">
        <is>
          <t>[SOURCE: Pharma Plus เล่มม่วง 2 - ข้อสอบย้อนหลังปี 2557 วันที่ 2 ข้อ 91]</t>
        </is>
      </c>
    </row>
    <row r="41" ht="24" customHeight="1" s="49">
      <c r="A41" s="62" t="n">
        <v>29</v>
      </c>
      <c r="B41" s="62" t="inlineStr">
        <is>
          <t>ข้อสอบเก่า</t>
        </is>
      </c>
      <c r="C41" s="62" t="inlineStr">
        <is>
          <t>2558</t>
        </is>
      </c>
      <c r="D41" s="62" t="inlineStr">
        <is>
          <t>Product</t>
        </is>
      </c>
      <c r="E41" s="78" t="inlineStr">
        <is>
          <t>GMP &amp; Quality Management</t>
        </is>
      </c>
      <c r="F41" s="78" t="inlineStr">
        <is>
          <t>Product recall procedures and responsibilities</t>
        </is>
      </c>
      <c r="G41" s="78" t="inlineStr">
        <is>
          <t>ข้อใดไม่ถูกต้องเกี่ยวกับการเรียกยาคืน</t>
        </is>
      </c>
      <c r="H41" s="78" t="inlineStr">
        <is>
          <t>ต้องสามารถเรียกยาคืนได้ทันทีเมื่อเกิดปัญหา</t>
        </is>
      </c>
      <c r="I41" s="78" t="inlineStr">
        <is>
          <t>การเรียกยาคืนเป็นหน้าที่ของฝ่ายขายและการตลาดเท่านั้น</t>
        </is>
      </c>
      <c r="J41" s="78" t="inlineStr">
        <is>
          <t>มีระบบการเรียกยาคืนที่เป็นปัจจุบัน</t>
        </is>
      </c>
      <c r="K41" s="78" t="inlineStr">
        <is>
          <t>ถ้าเกิดปัญหาต้องมีการเรียกยาคืน</t>
        </is>
      </c>
      <c r="L41" s="78" t="inlineStr">
        <is>
          <t>การเรียกยาคืนต้องแจ้ง อย. ทุกครั้ง</t>
        </is>
      </c>
      <c r="M41" s="62" t="inlineStr">
        <is>
          <t>ข</t>
        </is>
      </c>
      <c r="N41" s="78" t="inlineStr">
        <is>
          <t xml:space="preserve">✅ คำตอบที่ถูกต้อง: ข้อ ข. การเรียกยาคืนเป็นหน้าที่ของฝ่ายขายและการตลาดเท่านั้น
🎯 ทำไมข้อนี้ถึงถูก:
🔍 ข้ออื่นผิดเพราะอะไร:
</t>
        </is>
      </c>
      <c r="O41" s="78" t="inlineStr">
        <is>
          <t>[SOURCE: Pharma Plus เล่มม่วง 2 - ข้อสอบย้อนหลังปี 2558 วันที่ 1 ข้อ 8]</t>
        </is>
      </c>
    </row>
    <row r="42" ht="24" customHeight="1" s="49">
      <c r="A42" s="62" t="n">
        <v>30</v>
      </c>
      <c r="B42" s="62" t="inlineStr">
        <is>
          <t>ข้อสอบเก่า</t>
        </is>
      </c>
      <c r="C42" s="62" t="inlineStr">
        <is>
          <t>2558</t>
        </is>
      </c>
      <c r="D42" s="62" t="inlineStr">
        <is>
          <t>Product</t>
        </is>
      </c>
      <c r="E42" s="78" t="inlineStr">
        <is>
          <t>GMP &amp; Cleanroom Standards</t>
        </is>
      </c>
      <c r="F42" s="78" t="inlineStr">
        <is>
          <t>Biological products manufacturing requirements</t>
        </is>
      </c>
      <c r="G42" s="78" t="inlineStr">
        <is>
          <t>การผลิตวัคซีนตาม GMP ข้อใดผิด</t>
        </is>
      </c>
      <c r="H42" s="78" t="inlineStr">
        <is>
          <t>แยกอาคารผลิตวัคซีนออกจากผลิตภัณฑ์ non-sterile</t>
        </is>
      </c>
      <c r="I42" s="78" t="inlineStr">
        <is>
          <t>แยกอาคารผลิตวัคซีนออกจากผลิตภัณฑ์ sterile</t>
        </is>
      </c>
      <c r="J42" s="78" t="inlineStr">
        <is>
          <t>แยกอาคารผลิตวัคซีนห่างจากแหล่งชุมชน 50 เมตร</t>
        </is>
      </c>
      <c r="K42" s="78" t="inlineStr">
        <is>
          <t>พนักงานแต่งกายชุด lint free</t>
        </is>
      </c>
      <c r="L42" s="78" t="inlineStr">
        <is>
          <t>พนักงานห้ามแต่งหน้า</t>
        </is>
      </c>
      <c r="M42" s="62" t="inlineStr">
        <is>
          <t>ค</t>
        </is>
      </c>
      <c r="N42" s="78" t="inlineStr">
        <is>
          <t xml:space="preserve">✅ คำตอบที่ถูกต้อง: ข้อ ค. แยกอาคารผลิตวัคซีนห่างจากแหล่งชุมชน 50 เมตร
🎯 ทำไมข้อนี้ถึงถูก:
🔍 ข้ออื่นผิดเพราะอะไร:
</t>
        </is>
      </c>
      <c r="O42" s="78" t="inlineStr">
        <is>
          <t>[SOURCE: Pharma Plus เล่มม่วง 2 - ข้อสอบย้อนหลังปี 2558 วันที่ 1 ข้อ 42]</t>
        </is>
      </c>
    </row>
    <row r="43" ht="24" customHeight="1" s="49">
      <c r="A43" s="62" t="n">
        <v>31</v>
      </c>
      <c r="B43" s="62" t="inlineStr">
        <is>
          <t>ข้อสอบเก่า</t>
        </is>
      </c>
      <c r="C43" s="62" t="inlineStr">
        <is>
          <t>2558</t>
        </is>
      </c>
      <c r="D43" s="62" t="inlineStr">
        <is>
          <t>Product</t>
        </is>
      </c>
      <c r="E43" s="78" t="inlineStr">
        <is>
          <t>Dissolution Testing</t>
        </is>
      </c>
      <c r="F43" s="78" t="inlineStr">
        <is>
          <t>USP Acceptance Criteria for Dissolution Stages S1, S2, S3</t>
        </is>
      </c>
      <c r="G43" s="78" t="inlineStr">
        <is>
          <t>[]
ตารางเกณฑ์ Dissolution (Q = 80%):
- Stage S1 (Number Tested: 6): Each unit is not less than Q + 5%.
- Stage S2 (Number Tested: 6): Average of 12 units (S1 + S2) is equal to or greater than Q, and no unit is less than Q - 15%.
- Stage S3 (Number Tested: 12): Average of 24 units (S1 + S2 + S3) is equal to or greater than Q, not more than 2 units are less than Q - 15%, and no unit is less than Q - 25%.
คำถาม: ข้อใดถูกเกี่ยวกับการทดสอบ dissolution (Q = 80%) [อ้างอิงตารางเกณฑ์ Acceptance Criteria S1, S2, S3]</t>
        </is>
      </c>
      <c r="H43" s="78" t="inlineStr">
        <is>
          <t>ทดสอบครั้งที่ 2 จำนวน 12 เม็ด ค่าที่ได้มีตั้งแต่ 70-90 แต่เฉลี่ย 12 เม็ดออกมาแล้วได้ประมาณ 80%</t>
        </is>
      </c>
      <c r="I43" s="78" t="inlineStr">
        <is>
          <t>ทดสอบครั้งที่ 2 จำนวน 12 เม็ด มีเม็ดนึงได้ผลประมาณ 60</t>
        </is>
      </c>
      <c r="J43" s="78" t="inlineStr">
        <is>
          <t>ทดสอบครั้งที่ 1 จำนวน 6 เม็ด มี 1 เม็ดได้ผลประมาณ 80%</t>
        </is>
      </c>
      <c r="K43" s="78" t="inlineStr">
        <is>
          <t>ทดสอบครั้งที่ 2 จำนวน 12 เม็ด ได้ ค่าเฉลี่ย 82% และแต่ละเม็ดได้ผลเกิน 70%</t>
        </is>
      </c>
      <c r="L43" s="78" t="inlineStr">
        <is>
          <t>ทดสอบครั้งที่ 1 ให้ค่าเฉลี่ยประมาณ 80%</t>
        </is>
      </c>
      <c r="M43" s="62" t="inlineStr">
        <is>
          <t>ง</t>
        </is>
      </c>
      <c r="N43" s="78" t="inlineStr">
        <is>
          <t xml:space="preserve">✅ คำตอบที่ถูกต้อง: ข้อ ง. ทดสอบครั้งที่ 2 จำนวน 12 เม็ด ได้ ค่าเฉลี่ย 82% และแต่ละเม็ดได้ผลเกิน 70%
🎯 ทำไมข้อนี้ถึงถูก:
🔍 ข้ออื่นผิดเพราะอะไร:
</t>
        </is>
      </c>
      <c r="O43" s="78" t="inlineStr">
        <is>
          <t>[SOURCE: Pharma Plus เล่มม่วง 2 - ข้อสอบย้อนหลังปี 2558 วันที่ 2 ข้อ 7]</t>
        </is>
      </c>
    </row>
    <row r="44" ht="24" customHeight="1" s="49">
      <c r="A44" s="62" t="n">
        <v>32</v>
      </c>
      <c r="B44" s="62" t="inlineStr">
        <is>
          <t>ข้อสอบเก่า</t>
        </is>
      </c>
      <c r="C44" s="62" t="inlineStr">
        <is>
          <t>2558</t>
        </is>
      </c>
      <c r="D44" s="62" t="inlineStr">
        <is>
          <t>Product</t>
        </is>
      </c>
      <c r="E44" s="78" t="inlineStr">
        <is>
          <t>Physical Pharmacy</t>
        </is>
      </c>
      <c r="F44" s="78" t="inlineStr">
        <is>
          <t>Cationic colloidal polymers and surface charge</t>
        </is>
      </c>
      <c r="G44" s="78" t="inlineStr">
        <is>
          <t>ถ้าต้องการ colloidal ที่เป็นประจุบวก ควรเลือกสารใด</t>
        </is>
      </c>
      <c r="H44" s="78" t="inlineStr">
        <is>
          <t>Gelatin B</t>
        </is>
      </c>
      <c r="I44" s="78" t="inlineStr">
        <is>
          <t>Acacia</t>
        </is>
      </c>
      <c r="J44" s="78" t="inlineStr">
        <is>
          <t>Tragacanth</t>
        </is>
      </c>
      <c r="K44" s="78" t="inlineStr">
        <is>
          <t>Veegum</t>
        </is>
      </c>
      <c r="L44" s="78" t="inlineStr">
        <is>
          <t>Chitosan</t>
        </is>
      </c>
      <c r="M44" s="62" t="inlineStr">
        <is>
          <t>จ</t>
        </is>
      </c>
      <c r="N44" s="78" t="inlineStr">
        <is>
          <t xml:space="preserve">✅ คำตอบที่ถูกต้อง: ข้อ จ. Chitosan
🎯 ทำไมข้อนี้ถึงถูก:
🔍 ข้ออื่นผิดเพราะอะไร:
</t>
        </is>
      </c>
      <c r="O44" s="78" t="inlineStr">
        <is>
          <t>[SOURCE: Pharma Plus เล่มม่วง 2 - ข้อสอบย้อนหลังปี 2558 วันที่ 2 ข้อ 14]</t>
        </is>
      </c>
    </row>
    <row r="45" ht="24" customHeight="1" s="49">
      <c r="A45" s="62" t="n">
        <v>33</v>
      </c>
      <c r="B45" s="62" t="inlineStr">
        <is>
          <t>ข้อสอบเก่า</t>
        </is>
      </c>
      <c r="C45" s="62" t="inlineStr">
        <is>
          <t>2558</t>
        </is>
      </c>
      <c r="D45" s="62" t="inlineStr">
        <is>
          <t>Product</t>
        </is>
      </c>
      <c r="E45" s="78" t="inlineStr">
        <is>
          <t>Compendial Quality Testing</t>
        </is>
      </c>
      <c r="F45" s="78" t="inlineStr">
        <is>
          <t>Identification tests in Pharmacopoeial Monographs</t>
        </is>
      </c>
      <c r="G45" s="78" t="inlineStr">
        <is>
          <t>จาก monograph ที่แสดงข้างต้น สามารถ identification ตัวยา ได้จากวิธีใด</t>
        </is>
      </c>
      <c r="H45" s="78" t="inlineStr">
        <is>
          <t>HPLC</t>
        </is>
      </c>
      <c r="I45" s="78" t="inlineStr">
        <is>
          <t>HPLC, TLC</t>
        </is>
      </c>
      <c r="J45" s="78" t="inlineStr">
        <is>
          <t>TLC, GC</t>
        </is>
      </c>
      <c r="K45" s="78" t="inlineStr">
        <is>
          <t>GC, MS</t>
        </is>
      </c>
      <c r="L45" s="78" t="inlineStr">
        <is>
          <t>HPLC, IR</t>
        </is>
      </c>
      <c r="M45" s="62" t="inlineStr">
        <is>
          <t>จ</t>
        </is>
      </c>
      <c r="N45" s="78" t="inlineStr">
        <is>
          <t xml:space="preserve">✅ คำตอบที่ถูกต้อง: ข้อ จ. HPLC, IR
🎯 ทำไมข้อนี้ถึงถูก:
🔍 ข้ออื่นผิดเพราะอะไร:
</t>
        </is>
      </c>
      <c r="O45" s="78" t="inlineStr">
        <is>
          <t>[SOURCE: Pharma Plus เล่มม่วง 2 - ข้อสอบย้อนหลังปี 2558 วันที่ 2 ข้อ 24]</t>
        </is>
      </c>
    </row>
    <row r="46" ht="24" customHeight="1" s="49">
      <c r="A46" s="62" t="n">
        <v>34</v>
      </c>
      <c r="B46" s="62" t="inlineStr">
        <is>
          <t>ข้อสอบเก่า</t>
        </is>
      </c>
      <c r="C46" s="62" t="inlineStr">
        <is>
          <t>2558</t>
        </is>
      </c>
      <c r="D46" s="62" t="inlineStr">
        <is>
          <t>Product</t>
        </is>
      </c>
      <c r="E46" s="78" t="inlineStr">
        <is>
          <t>Quality Control &amp; Certificate of Analysis</t>
        </is>
      </c>
      <c r="F46" s="78" t="inlineStr">
        <is>
          <t>Interpretation of Certificate of Analysis (COA) test parameters</t>
        </is>
      </c>
      <c r="G46" s="78" t="inlineStr">
        <is>
          <t>[]
ตาราง Certificate of Analysis (COA):
1. Appearance | Specification/Limit: Pink, oblong, film coated tablets, engraved with "AAAA" on one side and plain on the other | Results: Conform
2. Identification | Specification/Limit: Titrate-Positive | Results: Conform
3. Weight variation | Specification/Limit: ±7.5% of average weight | Results: 5%
4. Disintegration | Specification/Limit: Not more than 30 mins | Results: 25 mins
5. Dissolution | Specification/Limit: Not less than 80% (Q) of L.A. of AAA is dissolved in 30 minutes. | Results: 88%
6. Assay | Specification/Limit: 80-120% L.A. of AAA | Results: 105%
คำถาม: จากใบ COA ต่อไปนี้ ข้อใดถูกต้อง [อ้างอิงตาราง COA 6 หัวข้อการทดสอบ]</t>
        </is>
      </c>
      <c r="H46" s="78" t="inlineStr">
        <is>
          <t>ผล dissolution ผ่านเกณฑ์</t>
        </is>
      </c>
      <c r="I46" s="78" t="inlineStr">
        <is>
          <t>ผล disintegration ไม่ผ่านเกณฑ์</t>
        </is>
      </c>
      <c r="J46" s="78" t="inlineStr">
        <is>
          <t>ผล weight variation ไม่ผ่านเกณฑ์</t>
        </is>
      </c>
      <c r="K46" s="78" t="inlineStr">
        <is>
          <t>ตัวยามีปริมาณน้อยกว่าเกณฑ์ที่กำหนด</t>
        </is>
      </c>
      <c r="L46" s="78" t="inlineStr">
        <is>
          <t>ผล identification รอผลการยืนยันเพิ่มเติม</t>
        </is>
      </c>
      <c r="M46" s="62" t="inlineStr">
        <is>
          <t>ก</t>
        </is>
      </c>
      <c r="N46" s="78" t="inlineStr">
        <is>
          <t xml:space="preserve">✅ คำตอบที่ถูกต้อง: ข้อ ก. ผล dissolution ผ่านเกณฑ์
🎯 ทำไมข้อนี้ถึงถูก:
🔍 ข้ออื่นผิดเพราะอะไร:
</t>
        </is>
      </c>
      <c r="O46" s="78" t="inlineStr">
        <is>
          <t>[SOURCE: Pharma Plus เล่มม่วง 2 - ข้อสอบย้อนหลังปี 2558 วันที่ 2 ข้อ 38]</t>
        </is>
      </c>
    </row>
    <row r="47" ht="24" customHeight="1" s="49">
      <c r="A47" s="62" t="n">
        <v>35</v>
      </c>
      <c r="B47" s="78" t="inlineStr">
        <is>
          <t>[กรณีศึกษา]
เภสัชตำรับ USP กำหนดให้ acyclovir มีปริมาณไม่น้อยกว่า 98.0% และไม่เกิน 101.0% คิดบน anhydrous basis นำผงมาชั่ง 150 mg วิเคราะห์หา acyclovir ได้ 140 mg และพบปริมาณน้ำ 4.27%
คำถาม: ข้อใดคือร้อยละของปริมาณ acyclovir ต่อน้ำหนักผงแห้ง (calculated on the anhydrous basis)</t>
        </is>
      </c>
      <c r="C47" s="62" t="inlineStr"/>
      <c r="D47" s="78" t="inlineStr">
        <is>
          <t>94.7</t>
        </is>
      </c>
      <c r="E47" s="78" t="inlineStr">
        <is>
          <t>90.4</t>
        </is>
      </c>
      <c r="F47" s="78" t="inlineStr">
        <is>
          <t>90</t>
        </is>
      </c>
      <c r="G47" s="78" t="inlineStr">
        <is>
          <t>97.49</t>
        </is>
      </c>
      <c r="H47" s="78" t="inlineStr">
        <is>
          <t>93</t>
        </is>
      </c>
      <c r="I47" s="62" t="inlineStr">
        <is>
          <t>4</t>
        </is>
      </c>
      <c r="J47" s="78" t="inlineStr">
        <is>
          <t>✅ คำตอบที่ถูกต้อง: ข้อ ง. 97.49
🎯 ทำไมข้อนี้ถึงถูก:
การคำนวณบน anhydrous basis: ปริมาณ acyclovir ในผงตัวอย่างเท่ากับ (140 / 150) คูณ 100 = 93.333% เมื่อหักปริมาณน้ำ 4.27% จะเหลือน้ำหนักผงแห้ง 100 ลบ 4.27 = 95.73% ดังนั้น % บน anhydrous basis = (93.333 / 95.73) คูณ 100 = 97.49% หรือคิดจาก 140 mg ในเนื้อยาแห้ง (150 คูณ 0.9573 = 143.595 mg) จะได้ (140 / 143.595) คูณ 100 = 97.49%
🔍 ข้ออื่นผิดเพราะอะไร:
• • ข้อ ก.: 94.7% เป็นตัวเลขที่เกิดจากการคำนวณหักลบเปอร์เซ็นต์น้ำโดยตรงอย่างผิดวิธี
• ข้อ ข.: 90.4% เป็นค่าที่คำนวณผิดพลาดจากการใช้ตัวหารน้ำหนักผิด
• ข้อ ค.: 90.0% เป็นค่าประมาณการที่คลาดเคลื่อนจากการคิดสัดส่วนผิด
• ข้อ จ.: 93.0% หรือ 93.3% เป็นเพียงร้อยละของ acyclovir ต่อน้ำหนักผงตัวอย่างที่ยังไม่ได้ปรับเทียบเป็นฐานแห้ง (as-is basis)</t>
        </is>
      </c>
      <c r="K47" s="62" t="inlineStr"/>
      <c r="L47" s="78" t="inlineStr">
        <is>
          <t>Pharmaceutical Analysis &amp; Calculations</t>
        </is>
      </c>
      <c r="M47" s="62" t="inlineStr">
        <is>
          <t>Product</t>
        </is>
      </c>
      <c r="N47" s="78" t="inlineStr">
        <is>
          <t>[SOURCE: Pharma Plus เล่มม่วง 2 - ข้อสอบย้อนหลัง PLE-CC1 ปี 2564 วันที่ 1 ข้อ 18]</t>
        </is>
      </c>
      <c r="O47" s="62" t="inlineStr">
        <is>
          <t>ข้อสอบเก่า</t>
        </is>
      </c>
      <c r="P47" s="62" t="inlineStr">
        <is>
          <t>2564</t>
        </is>
      </c>
    </row>
    <row r="48" ht="24" customHeight="1" s="49">
      <c r="A48" s="62" t="n">
        <v>36</v>
      </c>
      <c r="B48" s="78" t="inlineStr">
        <is>
          <t>[กรณีศึกษา]
Griseofulvin มี chiral centers ในโครงสร้างและมีฤทธิ์ทางชีวภาพจำเพาะตาม stereochemistry
คำถาม: จากโครงสร้างของ griseofulvin การตรวจสอบคุณภาพใด ทำให้ได้ลักษณะเฉพาะที่ออกฤทธิ์ (optical isomer / active enantiomer)</t>
        </is>
      </c>
      <c r="C48" s="62" t="inlineStr"/>
      <c r="D48" s="78" t="inlineStr">
        <is>
          <t>Refractive Index</t>
        </is>
      </c>
      <c r="E48" s="78" t="inlineStr">
        <is>
          <t>IR</t>
        </is>
      </c>
      <c r="F48" s="78" t="inlineStr">
        <is>
          <t>Polarization (Specific Optical Rotation)</t>
        </is>
      </c>
      <c r="G48" s="78" t="inlineStr">
        <is>
          <t>HPLC</t>
        </is>
      </c>
      <c r="H48" s="78" t="inlineStr">
        <is>
          <t>AAS</t>
        </is>
      </c>
      <c r="I48" s="62" t="inlineStr">
        <is>
          <t>3</t>
        </is>
      </c>
      <c r="J48" s="78" t="inlineStr">
        <is>
          <t>✅ คำตอบที่ถูกต้อง: ข้อ ค. Polarization (Specific Optical Rotation)
🎯 ทำไมข้อนี้ถึงถูก:
Griseofulvin เป็น chiral molecule ที่มีฤทธิ์ทางชีวภาพเฉพาะไอโซเมอร์แบบ dextrorotatory (+)-enantiomer การตรวจสอบคุณภาพเพื่อยืนยันลักษณะเฉพาะและ active optical isomer จึงต้องอาศัยการวัด optical rotation ด้วย polarimeter (polarimetry / polarization)
🔍 ข้ออื่นผิดเพราะอะไร:
• • ข้อ ก.: Refractive Index (ดัชนีหักเหแสง) ใช้วัดความบริสุทธิ์ของของเหลว ไม่สามารถแยกแยะ optical isomers ของสารได้
• ข้อ ข.: IR spectroscopy ใช้พิสูจน์ functional groups ของโมเลกุล แต่ enantiomers คู่เหมือนจะให้สเปกตรัม IR เหมือนกันทุกประการ
• ข้อ ง.: Standard reverse-phase HPLC ทั่วไปไม่สามารถแยก enantiomers ได้ เว้นแต่จะใช้ chiral stationary phase จำเพาะ
• ข้อ จ.: AAS (Atomic Absorption Spectroscopy) ใช้ตรวจวิเคราะห์ธาตุโลหะปริมาณน้อย ไม่เกี่ยวข้องกับการตรวจ chiral drug</t>
        </is>
      </c>
      <c r="K48" s="62" t="inlineStr"/>
      <c r="L48" s="78" t="inlineStr">
        <is>
          <t>Optical Activity and Chiral Analysis</t>
        </is>
      </c>
      <c r="M48" s="62" t="inlineStr">
        <is>
          <t>Product</t>
        </is>
      </c>
      <c r="N48" s="78" t="inlineStr">
        <is>
          <t>[SOURCE: Pharma Plus เล่มม่วง 2 - ข้อสอบย้อนหลัง PLE-CC1 ปี 2564 วันที่ 1 ข้อ 34]</t>
        </is>
      </c>
      <c r="O48" s="62" t="inlineStr">
        <is>
          <t>ข้อสอบเก่า</t>
        </is>
      </c>
      <c r="P48" s="62" t="inlineStr">
        <is>
          <t>2564</t>
        </is>
      </c>
    </row>
    <row r="49" ht="24" customHeight="1" s="49">
      <c r="A49" s="62" t="n">
        <v>37</v>
      </c>
      <c r="B49" s="78" t="inlineStr">
        <is>
          <t>ข้อใดกล่าวไม่ถูกต้องเกี่ยวกับการเรียกเก็บยาคืนตามเกณฑ์ของ GMP</t>
        </is>
      </c>
      <c r="C49" s="62" t="inlineStr"/>
      <c r="D49" s="78" t="inlineStr">
        <is>
          <t>ยาที่มีปัญหาระดับ 1 ต้องเรียกคืนทันที</t>
        </is>
      </c>
      <c r="E49" s="78" t="inlineStr">
        <is>
          <t>การเรียกเก็บยาคืนเป็นหน้าที่ของฝ่ายการตลาดและฝ่ายขาย</t>
        </is>
      </c>
      <c r="F49" s="78" t="inlineStr">
        <is>
          <t>ต้องรายงาน อย. ภายใน 15 วัน</t>
        </is>
      </c>
      <c r="G49" s="78" t="inlineStr">
        <is>
          <t>มีแผนกเรียกเก็บยาคืน</t>
        </is>
      </c>
      <c r="H49" s="78" t="inlineStr">
        <is>
          <t>ต้องเก็บสินค้าออกจากท้องตลาดได้เลยทันที</t>
        </is>
      </c>
      <c r="I49" s="62" t="inlineStr">
        <is>
          <t>2</t>
        </is>
      </c>
      <c r="J49" s="78" t="inlineStr">
        <is>
          <t>✅ คำตอบที่ถูกต้อง: ข้อ ข. การเรียกเก็บยาคืนเป็นหน้าที่ของฝ่ายการตลาดและฝ่ายขาย
🎯 ทำไมข้อนี้ถึงถูก: ตามหลักเกณฑ์ GMP/PIC/S บทที่ว่าด้วยข้อร้องเรียนและการเรียกเก็บยาคืน (Complaints and Product Recall) การเรียกเก็บยาคืนจะต้องมีบุคคลที่ได้รับมอบหมายและรับผิดชอบโดยตรง (designated person) ร่วมกับฝ่ายประกันคุณภาพ (Quality Assurance - QA) และผู้มีหน้าที่ปฏิบัติการ โดยต้องเป็นอิสระจากฝ่ายขายและการตลาด เพื่อให้การตัดสินใจด้านความปลอดภัยและคุณภาพของยาเป็นไปอย่างเที่ยงธรรมและไม่ถูกครอบงำด้วยผลประโยชน์เชิงพาณิชย์
🔍 ข้ออื่นผิดเพราะอะไร:
• ข้อ ก.: ยาที่มีปัญหาระดับ 1 (Class 1 recall ซึ่งเป็นอันตรายถึงแก่ชีวิต) ต้องดำเนินการเรียกคืนทันทีและรวดเร็วที่สุด (ภายใน 24-48 ชั่วโมง)
• ข้อ ค.: ผู้รับอนุญาตต้องจัดทำรายงานสรุปความคืบหน้าและการดำเนินการเรียกเก็บยาคืนส่งสำนักงานคณะกรรมการอาหารและยา (อย.) ภายในระยะเวลาที่กำหนด (รายงานขั้นต้นและรายงานผลสำเร็จ)
• ข้อ ง.: สถานประกอบการผลิตยาต้องมีระบบ ระเบียบปฏิบัติ (SOP) และคณะทำงานหรือผู้รับผิดชอบการเรียกเก็บยาคืนที่ชัดเจน
• ข้อ จ.: ผลิตภัณฑ์ยาที่ถูกเรียกคืนจะต้องถูกระงับการจำหน่ายและเก็บออกจากท้องตลาดโดยทันที พร้อมทั้งแยกเก็บไว้ในบริเวณกักกัน (quarantine area)</t>
        </is>
      </c>
      <c r="K49" s="62" t="inlineStr"/>
      <c r="L49" s="78" t="inlineStr">
        <is>
          <t>GMP and Product Recall</t>
        </is>
      </c>
      <c r="M49" s="62" t="inlineStr">
        <is>
          <t>Product</t>
        </is>
      </c>
      <c r="N49" s="78" t="inlineStr">
        <is>
          <t>[SOURCE: Pharma Plus เล่มม่วง 2 - ข้อสอบย้อนหลัง PLE-CC1 ปี 2564 วันที่ 1 ข้อ 71]</t>
        </is>
      </c>
      <c r="O49" s="62" t="inlineStr">
        <is>
          <t>ข้อสอบเก่า</t>
        </is>
      </c>
      <c r="P49" s="62" t="inlineStr">
        <is>
          <t>2564</t>
        </is>
      </c>
    </row>
    <row r="50" ht="24" customHeight="1" s="49">
      <c r="A50" s="62" t="n">
        <v>38</v>
      </c>
      <c r="B50" s="78" t="inlineStr">
        <is>
          <t>จากใบ COA benzoyl peroxide gel นอกจากหัวข้อ identification, pH, assay, microbial limit ควรทดสอบหัวข้ออะไรเพิ่มเติม</t>
        </is>
      </c>
      <c r="C50" s="62" t="inlineStr"/>
      <c r="D50" s="78" t="inlineStr">
        <is>
          <t>Delivery volume</t>
        </is>
      </c>
      <c r="E50" s="78" t="inlineStr">
        <is>
          <t>Weight variation</t>
        </is>
      </c>
      <c r="F50" s="78" t="inlineStr">
        <is>
          <t>Freeze thaw cycle</t>
        </is>
      </c>
      <c r="G50" s="78" t="inlineStr">
        <is>
          <t>Content uniformity</t>
        </is>
      </c>
      <c r="H50" s="78" t="inlineStr">
        <is>
          <t>Sterility test</t>
        </is>
      </c>
      <c r="I50" s="62" t="inlineStr">
        <is>
          <t>1</t>
        </is>
      </c>
      <c r="J50" s="78" t="inlineStr">
        <is>
          <t>✅ คำตอบที่ถูกต้อง: ข้อ ก. Delivery volume
🎯 ทำไมข้อนี้ถึงถูก: สำหรับยาเตรียมกึ่งแข็งรูปแบบเจลหรือครีมบรรจุในหลอด (semisolid topical dosage forms in tubes) ตามมาตรฐานข้อกำหนดของเภสัชตำรับ (Pharmacopeia) ในใบรับรองผลการตรวจวิเคราะห์ (Certificate of Analysis - COA) สำหรับการปล่อยผ่านรุ่นการผลิต (batch release) ต้องมีการทดสอบปริมาตรหรือน้ำหนักที่สามารถถ่ายหรือบีบออกมาใช้ได้จริงจากภาชนะบรรจุ เรียกว่า Minimum fill หรือ Deliverable volume / Delivered dose เพื่อประกันว่าผู้บริโภคจะได้รับปริมาณยาครบถ้วนตามฉลาก
🔍 ข้ออื่นผิดเพราะอะไร:
• ข้อ ข.: Weight variation เป็นการทดสอบความสม่ำเสมอของน้ำหนักสำหรับยาเม็ด แคปซูล หรือผงแห้ง ไม่ใช่ข้อกำหนดการปล่อยผ่านของเจลในหลอด
• ข้อ ค.: Freeze thaw cycle เป็นการทดสอบเร่งสภาวะความคงตัวในขั้นตอนการพัฒนาสูตรตำรับ (formulation development/stability testing) ไม่ใช่หัวข้อการตรวจสอบประจำรุ่นการผลิตในใบ COA
• ข้อ ง.: Content uniformity ใช้ทดสอบความสม่ำเสมอของปริมาณตัวยาในยาเม็ดหรือแคปซูลที่มีปริมาณตัวยาน้อย
• ข้อ จ.: Sterility test เป็นการทดสอบความปราศจากเชื้อสำหรับยาฉีดหรือยาหยอดตา ยาทารักษาสิวทั่วไปไม่ได้กำหนดให้เป็นยาปราศจากเชื้อ แต่ใช้เกณฑ์ Microbial limit test</t>
        </is>
      </c>
      <c r="K50" s="62" t="inlineStr"/>
      <c r="L50" s="78" t="inlineStr">
        <is>
          <t>Quality Control of Semisolid Dosage Forms</t>
        </is>
      </c>
      <c r="M50" s="62" t="inlineStr">
        <is>
          <t>Product</t>
        </is>
      </c>
      <c r="N50" s="78" t="inlineStr">
        <is>
          <t>[SOURCE: Pharma Plus เล่มม่วง 2 - ข้อสอบย้อนหลัง PLE-CC1 ปี 2564 วันที่ 1 ข้อ 75]</t>
        </is>
      </c>
      <c r="O50" s="62" t="inlineStr">
        <is>
          <t>ข้อสอบเก่า</t>
        </is>
      </c>
      <c r="P50" s="62" t="inlineStr">
        <is>
          <t>2564</t>
        </is>
      </c>
    </row>
    <row r="51" ht="24" customHeight="1" s="49">
      <c r="A51" s="62" t="n">
        <v>39</v>
      </c>
      <c r="B51" s="78" t="inlineStr">
        <is>
          <t>Total count ทดสอบด้วยเทคนิคอะไร หากต้องการเพาะเชื้อเพื่อนับจำนวนเชื้อวิธีใดเหมาะสมที่สุด</t>
        </is>
      </c>
      <c r="C51" s="62" t="inlineStr"/>
      <c r="D51" s="78" t="inlineStr">
        <is>
          <t>Pour plate</t>
        </is>
      </c>
      <c r="E51" s="78" t="inlineStr">
        <is>
          <t>Spread plate</t>
        </is>
      </c>
      <c r="F51" s="78" t="inlineStr">
        <is>
          <t>Agar slant</t>
        </is>
      </c>
      <c r="G51" s="78" t="inlineStr">
        <is>
          <t>Three sector streak</t>
        </is>
      </c>
      <c r="H51" s="78" t="inlineStr">
        <is>
          <t>Quadrant streak</t>
        </is>
      </c>
      <c r="I51" s="62" t="inlineStr">
        <is>
          <t>1</t>
        </is>
      </c>
      <c r="J51" s="78" t="inlineStr">
        <is>
          <t>✅ คำตอบที่ถูกต้อง: ข้อ ก. Pour plate
🎯 ทำไมข้อนี้ถึงถูก: ในการตรวจนับจำนวนจุลินทรีย์ทั้งหมด (Total Aerobic Microbial Count - TAMC) ตามมาตรฐานเภสัชตำรับ (Microbial Enumeration Tests) เทคนิค Pour plate method (หรือ Membrane filtration เมื่อตัวยาละลายน้ำ) เป็นวิธีมาตรฐานที่เหมาะสมที่สุดในการนับจำนวนโคโลนี เนื่องจากสามารถใส่ตัวอย่างสารละลายได้ปริมาตรมากกว่า (1 mL) และโคโลนีจะเจริญกระจายตัวสม่ำเสมอทั้งภายในเนื้อวุ้นและบนผิววุ้น ทำให้การนับจำนวนทำได้แม่นยำ
🔍 ข้ออื่นผิดเพราะอะไร:
• ข้อ ข.: Spread plate ใช้ปริมาตรตัวอย่างได้น้อยกว่า (ปกติ 0.1 mL) จึงมีความไวในการตรวจหาจำนวนเชื้อต่ำกว่า pour plate ในการทดสอบ microbial limit ทั่วไป
• ข้อ ค.: Agar slant ใช้สำหรับการเก็บรักษาและเพาะเลี้ยงสต็อกเชื้อบริสุทธิ์ (culture maintenance) ไม่สามารถใช้นับจำนวนจุลินทรีย์เชิงปริมาณได้
• ข้อ ง.: Three sector streak เป็นเทคนิคการสตรีกลงบนจานเพาะเชื้อเพื่อแยกเชื้อให้ได้โคโลนีเดี่ยว (isolation of single colonies) ไม่ใช่การนับจำนวนเชิงปริมาณ
• ข้อ จ.: Quadrant streak เป็นเทคนิคการสตรีก 4 ทิศทางเพื่อแยกเชื้อบริสุทธิ์ ไม่ใช่เทคนิคตรวจนับจำนวน</t>
        </is>
      </c>
      <c r="K51" s="62" t="inlineStr"/>
      <c r="L51" s="78" t="inlineStr">
        <is>
          <t>Microbiological Testing</t>
        </is>
      </c>
      <c r="M51" s="62" t="inlineStr">
        <is>
          <t>Product</t>
        </is>
      </c>
      <c r="N51" s="78" t="inlineStr">
        <is>
          <t>[SOURCE: Pharma Plus เล่มม่วง 2 - ข้อสอบย้อนหลัง PLE-CC1 ปี 2564 วันที่ 1 ข้อ 84]</t>
        </is>
      </c>
      <c r="O51" s="62" t="inlineStr">
        <is>
          <t>ข้อสอบเก่า</t>
        </is>
      </c>
      <c r="P51" s="62" t="inlineStr">
        <is>
          <t>2564</t>
        </is>
      </c>
    </row>
    <row r="52" ht="24" customHeight="1" s="49">
      <c r="A52" s="62" t="n">
        <v>40</v>
      </c>
      <c r="B52" s="78" t="inlineStr">
        <is>
          <t>[]
ให้ตารางการทดสอบดูความคงตัวของยาชนิดหนึ่งและให้กำหนดวันหมดอายุ (shelf-life) กำหนด % ยา LA = 112%
| ปริมาณตัวยาสำคัญ % | เวลา |
| 101 | 3 เดือน |
| 99 | 6 เดือน |
| 98 | 1 ปี |
| 88 | 2 ปี |
| 87 | 3 ปี |
คำถาม: ให้ตารางการทดสอบดูความคงตัวของยาชนิดหนึ่งและให้กำหนดวันหมดอายุ (shelf-life) กำหนด % ยา LA = 112% ควรมีอายุการใช้เท่าใด</t>
        </is>
      </c>
      <c r="C52" s="62" t="inlineStr"/>
      <c r="D52" s="78" t="inlineStr">
        <is>
          <t>3 เดือน</t>
        </is>
      </c>
      <c r="E52" s="78" t="inlineStr">
        <is>
          <t>6 เดือน</t>
        </is>
      </c>
      <c r="F52" s="78" t="inlineStr">
        <is>
          <t>1 ปี</t>
        </is>
      </c>
      <c r="G52" s="78" t="inlineStr">
        <is>
          <t>2 ปี</t>
        </is>
      </c>
      <c r="H52" s="78" t="inlineStr">
        <is>
          <t>3 ปี</t>
        </is>
      </c>
      <c r="I52" s="62" t="inlineStr">
        <is>
          <t>3</t>
        </is>
      </c>
      <c r="J52" s="78" t="inlineStr">
        <is>
          <t>✅ คำตอบที่ถูกต้อง: ข้อ ค. 1 ปี
🎯 ทำไมข้อนี้ถึงถูก: ตามมาตรฐานสากลและเภสัชตำรับ วันหมดอายุหรืออายุการใช้ (Shelf-life / t90) กำหนดจากช่วงเวลาที่ตัวยาสำคัญสลายตัวจนเหลือไม่น้อยกว่า 90% ของปริมาณที่ระบุบนฉลาก (90% of labeled amount / %LA) จากตารางผลการทดสอบ: ที่ 1 ปี มีปริมาณตัวยาสำคัญ 98% (ผ่านเกณฑ์ &gt;= 90%) แต่พอถึงเวลา 2 ปี ปริมาณตัวยาสำคัญลดลงเหลือ 88% ซึ่งตกเกณฑ์มาตรฐาน (น้อยกว่า 90%) ดังนั้นอายุการใช้ที่ยอมรับได้ตามเกณฑ์ความคงตัวจึงเท่ากับ 1 ปี
🔍 ข้ออื่นผิดเพราะอะไร:
• ข้อ ก.: 3 เดือน ตัวยายังเหลือสูงถึง 101% ยังไม่ถึงจุดกำหนดอายุการใช้
• ข้อ ข.: 6 เดือน ตัวยายังเหลือ 99% ยังมีความคงตัวดีและสามารถยืดอายุต่อไปได้ถึง 1 ปี
• ข้อ ง.: 2 ปี ปริมาณตัวยาเหลือเพียง 88% ซึ่งต่ำกว่าเกณฑ์มาตรฐาน 90% จึงไม่สามารถกำหนดอายุการใช้ถึง 2 ปีได้
• ข้อ จ.: 3 ปี ปริมาณตัวยาเหลือ 87% ซึ่งตกเกณฑ์มาตรฐานอย่างชัดเจน</t>
        </is>
      </c>
      <c r="K52" s="62" t="inlineStr"/>
      <c r="L52" s="78" t="inlineStr">
        <is>
          <t>Stability Testing and Shelf-life</t>
        </is>
      </c>
      <c r="M52" s="62" t="inlineStr">
        <is>
          <t>Product</t>
        </is>
      </c>
      <c r="N52" s="78" t="inlineStr">
        <is>
          <t>[SOURCE: Pharma Plus เล่มม่วง 2 - ข้อสอบย้อนหลัง PLE-CC1 ปี 2564 วันที่ 1 ข้อ 86]</t>
        </is>
      </c>
      <c r="O52" s="62" t="inlineStr">
        <is>
          <t>ข้อสอบเก่า</t>
        </is>
      </c>
      <c r="P52" s="62" t="inlineStr">
        <is>
          <t>2564</t>
        </is>
      </c>
    </row>
    <row r="53" ht="24" customHeight="1" s="49">
      <c r="A53" s="62" t="n">
        <v>41</v>
      </c>
      <c r="B53" s="78" t="inlineStr">
        <is>
          <t>ยา HCTZ 25 mg จากน้ำหนักเม็ดยา ทั้งเม็ด 100 mg ควรตรวจ uniformity of dosage unit ใน USP41 ด้วยวิธีใด</t>
        </is>
      </c>
      <c r="C53" s="62" t="inlineStr"/>
      <c r="D53" s="78" t="inlineStr">
        <is>
          <t>CU เพราะตัวยาสำคัญ น้อยกว่า 25 mg และ สัดส่วนตัวยาสำคัญคิด เป็น 25% ของน้ำหนักยาทั้งเม็ด</t>
        </is>
      </c>
      <c r="E53" s="78" t="inlineStr">
        <is>
          <t>CU เพราะตัวยาสำคัญ น้อยกว่า 25 mg หรือสัดส่วนตัวยาสำคัญคิด เป็น 25% ของน้ำหนักยาทั้งเม็ด</t>
        </is>
      </c>
      <c r="F53" s="78" t="inlineStr">
        <is>
          <t>WV เพราะตัวยาสำคัญ ตั้งแต่ 25 mg และสัดส่วนตัวยาสำคัญ คิดเป็น 25% ของน้ำหนักยาทั้งเม็ด</t>
        </is>
      </c>
      <c r="G53" s="78" t="inlineStr">
        <is>
          <t>WV เพราะตัวยาสำคัญตั้งแต่ 25 mg หรือ สัดส่วนตัวยาสำคัญคิดเป็น 25% ของน้ำหนักยาทั้งเม็ด</t>
        </is>
      </c>
      <c r="H53" s="78" t="inlineStr">
        <is>
          <t>WV เพราะตัวยาสำคัญตั้งแต่ 25 mg ขึ้นไป</t>
        </is>
      </c>
      <c r="I53" s="62" t="inlineStr">
        <is>
          <t>3</t>
        </is>
      </c>
      <c r="J53" s="78" t="inlineStr">
        <is>
          <t>✅ คำตอบที่ถูกต้อง: ข้อ ค. WV เพราะตัวยาสำคัญ ตั้งแต่ 25 mg และสัดส่วนตัวยาสำคัญ คิดเป็น 25% ของน้ำหนักยาทั้งเม็ด
🎯 ทำไมข้อนี้ถึงถูก: ตามข้อกำหนด USP &lt;905&gt; Uniformity of Dosage Units ยาเม็ดเคลือบฟิล์มหรือยาเม็ดไม่เคลือบจะสามารถใช้วิธี Weight Variation (WV) ได้ก็ต่อเมื่อเข้าเงื่อนไขครบทั้ง 2 ข้อคือ: (1) ปริมาณตัวยาสำคัญในแต่ละหน่วยต้องตั้งแต่ 25 mg ขึ้นไป (&gt;= 25 mg) และ (2) สัดส่วนของตัวยาสำคัญต้องคิดเป็นตั้งแต่ 25% ขึ้นไปของน้ำหนักยาทั้งหมด (drug load &gt;= 25%) ซึ่งยาเม็ด HCTZ 25 mg ในน้ำหนักเม็ด 100 mg มีตัวยาสำคัญ 25 mg และคิดเป็น 25% พอดี จึงสามารถทดสอบด้วยวิธี Weight Variation ได้
🔍 ข้ออื่นผิดเพราะอะไร:
• ข้อ ก.: ตัวยาสำคัญไม่ได้น้อยกว่า 25 mg และหากน้อยกว่า 25 mg จะต้องตรวจด้วย Content Uniformity (CU)
• ข้อ ข.: เงื่อนไขของการเลือกวิธีตรวจไม่ใช่เกณฑ์ 'หรือ' แต่การใช้ WV ต้องผ่านเกณฑ์ทั้งสองข้อพร้อมกัน
• ข้อ ง.: การใช้ Weight variation ต้องเข้าเกณฑ์ทั้งสองข้อเชื่อมด้วย 'และ' (&gt;= 25 mg และ drug load &gt;= 25%) ไม่ใช่ 'หรือ'
• ข้อ จ.: เกณฑ์ปริมาณตัวยาสำคัญตั้งแต่ 25 mg ขึ้นไปเพียงข้อเดียวยังไม่พอ ต้องพิจารณาสัดส่วน drug load ร่วมด้วย</t>
        </is>
      </c>
      <c r="K53" s="62" t="inlineStr"/>
      <c r="L53" s="78" t="inlineStr">
        <is>
          <t>Uniformity of Dosage Units</t>
        </is>
      </c>
      <c r="M53" s="62" t="inlineStr">
        <is>
          <t>Product</t>
        </is>
      </c>
      <c r="N53" s="78" t="inlineStr">
        <is>
          <t>[SOURCE: Pharma Plus เล่มม่วง 2 - ข้อสอบย้อนหลัง PLE-CC1 ปี 2564 วันที่ 1 ข้อ 93]</t>
        </is>
      </c>
      <c r="O53" s="62" t="inlineStr">
        <is>
          <t>ข้อสอบเก่า</t>
        </is>
      </c>
      <c r="P53" s="62" t="inlineStr">
        <is>
          <t>2564</t>
        </is>
      </c>
    </row>
    <row r="54" ht="24" customHeight="1" s="49">
      <c r="A54" s="62" t="n">
        <v>42</v>
      </c>
      <c r="B54" s="78" t="inlineStr">
        <is>
          <t>[จากใบ COA Cloxacillin]
จาก ใบ COA Cloxacillin
Composition: Each capsule contains: White Powder
Cloxacillin Sodium equiv. to cloxacillin 500 mg, starch, colloidal silicon dioxide, Mg stearate SLS, lactose
Test / Specifications / Results
- Appearance: White powder in the Green-Blue capsule No.0 / Conforms
- Identification: Positive for Cloxacillin / Positive
- Assay: 90.0 - 120.0 %LA / 99.0 % LA
- Average weight per capsule: 555.0 - 645.0 mg / 608.0 mg
- Weight variation: ±7.5% / 5.0%
- Disintegration time: Within 15 minutes / 9 minutes
- Dissolution test: NLT 80%(Q) of the labeled amount of C19H18ClN3O5S is dissolved in 60 minutes / 82.0, 88.0, 91.0, 84.0, 92.0, 99.0
- Water content: Medium pH 6.8, Apparatus I, Not more than 14.5% / 10.0%
คำถาม: จาก ใบ COA Cloxacillin ข้อใดถูก</t>
        </is>
      </c>
      <c r="C54" s="62" t="inlineStr"/>
      <c r="D54" s="78" t="inlineStr">
        <is>
          <t>ยาผ่าน การวิเคราะห์ ในทุกหัวข้อ</t>
        </is>
      </c>
      <c r="E54" s="78" t="inlineStr">
        <is>
          <t>การแตกตัวไม่ผ่าน เพราะได้น้อยกว่า 15 นาที</t>
        </is>
      </c>
      <c r="F54" s="78" t="inlineStr">
        <is>
          <t>Weight variation ไม่ผ่าน ได้น้อยกว่า 75%</t>
        </is>
      </c>
      <c r="G54" s="78" t="inlineStr">
        <is>
          <t>Dissolution ไม่ผ่าน ได้น้อยกว่า 85% ต้องทดสอบเพิ่ม</t>
        </is>
      </c>
      <c r="H54" s="78" t="inlineStr">
        <is>
          <t>การวิเคราะห์ตัวยาสำคัญไม่ผ่าน เพราะได้เป็น กว่า 90%</t>
        </is>
      </c>
      <c r="I54" s="62" t="inlineStr">
        <is>
          <t>1</t>
        </is>
      </c>
      <c r="J54" s="78" t="inlineStr">
        <is>
          <t>✅ คำตอบที่ถูกต้อง: ข้อ ก. ยาผ่าน การวิเคราะห์ ในทุกหัวข้อ
🎯 ทำไมข้อนี้ถึงถูก: เมื่อเปรียบเทียบผลการทดสอบ (Results) กับเกณฑ์มาตรฐาน (Specifications): Appearance สอดคล้อง (Conforms), Identification ให้ผลบวก, Assay ได้ 99.0% (เกณฑ์ 90.0-120.0%), Average weight ได้ 608.0 mg (เกณฑ์ 555.0-645.0 mg), Weight variation ได้ 5.0% (เกณฑ์ไม่เกิน +-7.5%), Disintegration ได้ 9 นาที (เกณฑ์ไม่เกิน 15 นาที), Dissolution ทุกหน่วยละลายได้มากกว่า 80% (Q) ใน 60 นาที (ค่าต่ำสุดคือ 82.0% ผ่านเกณฑ์ S1), Water content ได้ 10.0% (เกณฑ์ไม่เกิน 14.5%) สรุปได้ว่าผ่านการวิเคราะห์ครบถ้วนทุกหัวข้อ
🔍 ข้ออื่นผิดเพราะอะไร:
• ข้อ ข.: เกณฑ์การแตกตัวกำหนดไว้ว่าต้องแตกตัวภายใน 15 นาที (Within 15 minutes) ผลทดสอบได้ 9 นาทีจึงถือว่าผ่านเกณฑ์อย่างถูกต้อง
• ข้อ ค.: เกณฑ์ความแปรปรวนของน้ำหนักคือ +-7.5% ผลที่ได้คือ 5.0% ซึ่งอยู่ในเกณฑ์ยอมรับ
• ข้อ ง.: เกณฑ์การละลายคือ NLT 80% (Q) ผลที่ได้ของทั้ง 6 แคปซูลคือ 82, 88, 91, 84, 92, 99% ซึ่งทุกหน่วยมากกว่า Q+5% (&gt;=85%) ผ่านการทดสอบในขั้น Stage 1 (S1) ทันที
• ข้อ จ.: ผล Assay ได้ 99.0% ซึ่งอยู่ในช่วงมาตรฐาน 90.0-120.0% LA จึงถือว่าผ่านเกณฑ์อย่างสมบูรณ์</t>
        </is>
      </c>
      <c r="K54" s="62" t="inlineStr"/>
      <c r="L54" s="78" t="inlineStr">
        <is>
          <t>Certificate of Analysis Evaluation</t>
        </is>
      </c>
      <c r="M54" s="62" t="inlineStr">
        <is>
          <t>Product</t>
        </is>
      </c>
      <c r="N54" s="78" t="inlineStr">
        <is>
          <t>[SOURCE: Pharma Plus เล่มม่วง 2 - ข้อสอบย้อนหลัง PLE-CC1 ปี 2564 วันที่ 1 ข้อ 96]</t>
        </is>
      </c>
      <c r="O54" s="62" t="inlineStr">
        <is>
          <t>ข้อสอบเก่า</t>
        </is>
      </c>
      <c r="P54" s="62" t="inlineStr">
        <is>
          <t>2564</t>
        </is>
      </c>
    </row>
    <row r="55" ht="24" customHeight="1" s="49">
      <c r="A55" s="62" t="n">
        <v>43</v>
      </c>
      <c r="B55" s="78" t="inlineStr">
        <is>
          <t>Residue on ignition คือการตรวจอะไร</t>
        </is>
      </c>
      <c r="C55" s="62" t="inlineStr"/>
      <c r="D55" s="78" t="inlineStr">
        <is>
          <t>เพื่อหาปริมาณ organic impurity</t>
        </is>
      </c>
      <c r="E55" s="78" t="inlineStr">
        <is>
          <t>เพื่อหาปริมาณ inorganic impurity</t>
        </is>
      </c>
      <c r="F55" s="78" t="inlineStr">
        <is>
          <t>เพื่อพิสูจน์ว่า organic impurity เป็นสารใด</t>
        </is>
      </c>
      <c r="G55" s="78" t="inlineStr">
        <is>
          <t>เพื่อพิสูจน์ว่า inorganic impurity เป็นสารใด</t>
        </is>
      </c>
      <c r="H55" s="78" t="inlineStr">
        <is>
          <t>เพื่อหาปริมาณสารที่ระเหยง่าย</t>
        </is>
      </c>
      <c r="I55" s="62" t="inlineStr">
        <is>
          <t>2</t>
        </is>
      </c>
      <c r="J55" s="78" t="inlineStr">
        <is>
          <t>✅ คำตอบที่ถูกต้อง: ข้อ ข. เพื่อหาปริมาณ inorganic impurity
🎯 ทำไมข้อนี้ถึงถูก: การทดสอบ Residue on Ignition (หรือ Sulfated Ash ตามข้อกำหนด USP &lt;281&gt;) เป็นการทดสอบเพื่อวัดปริมาณสารปนเปื้อนประเภทอนินทรีย์ (inorganic impurities) ที่เหลืออยู่หลังจากการเผาไหม้สารตัวอย่างอินทรีย์ที่อุณหภูมิสูงประมาณ 600-800 องศาเซลเซียส ร่วมกับกรดซัลฟิวริก โดยสารอินทรีย์จะถูกเผาไหม้กลายเป็นก๊าซคาร์บอนไดออกไซด์และน้ำระเหยออกไปทั้งหมด เหลือเพียงเถ้าเกลือซัลเฟตของแร่ธาตุอนินทรีย์
🔍 ข้ออื่นผิดเพราะอะไร:
• ข้อ ก.: การหาปริมาณ organic impurity มักใช้เทคนิคทางโครมาโทกราฟี เช่น HPLC หรือ GC
• ข้อ ค.: การพิสูจน์เอกลักษณ์สารอินทรีย์ใช้เทคนิค IR, NMR หรือ Mass Spectrometry
• ข้อ ง.: การทดสอบ residue on ignition เป็นการชั่งน้ำหนักหาปริมาณเชิงปริมาณ (quantitative test) ไม่ได้เป็นการพิสูจน์เอกลักษณ์เชิงคุณภาพว่าเป็นธาตุใด
• ข้อ จ.: การหาปริมาณสารระเหยง่ายหรือน้ำใช้วิธี Loss on Drying (LOD) หรือ Karl Fischer titration</t>
        </is>
      </c>
      <c r="K55" s="62" t="inlineStr"/>
      <c r="L55" s="78" t="inlineStr">
        <is>
          <t>Pharmacopeial Testing</t>
        </is>
      </c>
      <c r="M55" s="62" t="inlineStr">
        <is>
          <t>Product</t>
        </is>
      </c>
      <c r="N55" s="78" t="inlineStr">
        <is>
          <t>[SOURCE: Pharma Plus เล่มม่วง 2 - ข้อสอบย้อนหลัง PLE-CC1 ปี 2564 วันที่ 1 ข้อ 99]</t>
        </is>
      </c>
      <c r="O55" s="62" t="inlineStr">
        <is>
          <t>ข้อสอบเก่า</t>
        </is>
      </c>
      <c r="P55" s="62" t="inlineStr">
        <is>
          <t>2564</t>
        </is>
      </c>
    </row>
    <row r="56" ht="24" customHeight="1" s="49">
      <c r="A56" s="62" t="n">
        <v>44</v>
      </c>
      <c r="B56" s="78" t="inlineStr">
        <is>
          <t>การทดสอบเพื่อควบคุมคุณภาพยาฉีด ข้อใดผิด</t>
        </is>
      </c>
      <c r="C56" s="62" t="inlineStr"/>
      <c r="D56" s="78" t="inlineStr">
        <is>
          <t>Sterility tests</t>
        </is>
      </c>
      <c r="E56" s="78" t="inlineStr">
        <is>
          <t>Particulate matter</t>
        </is>
      </c>
      <c r="F56" s="78" t="inlineStr">
        <is>
          <t>Pyrogen test</t>
        </is>
      </c>
      <c r="G56" s="78" t="inlineStr">
        <is>
          <t>Safety test</t>
        </is>
      </c>
      <c r="H56" s="78" t="inlineStr">
        <is>
          <t>Microbial limit test</t>
        </is>
      </c>
      <c r="I56" s="62" t="inlineStr">
        <is>
          <t>5</t>
        </is>
      </c>
      <c r="J56" s="78" t="inlineStr">
        <is>
          <t>✅ คำตอบที่ถูกต้อง: ข้อ จ. Microbial limit test
🎯 ทำไมข้อนี้ถึงถูก: ยาฉีด (Injections / Parenteral preparations) จัดเป็นยาปราศจากเชื้อ (Sterile dosage form) ซึ่งต้องผ่านการทดสอบความปราศจากเชื้ออย่างสมบูรณ์แบบคือ Sterility test (USP &lt;71&gt;) ส่วนการทดสอบ Microbial limit test (USP &lt;61&gt;/&lt;62&gt;) เป็นการทดสอบนับจำนวนและจำกัดเชื้อสำหรับยาที่ไม่ปราศจากเชื้อ (Non-sterile preparations) เช่น ยาเม็ด ยาน้ำรับประทาน หรือยาทาภายนอก จึงไม่นำมาใช้ควบคุมคุณภาพยาฉีด
🔍 ข้ออื่นผิดเพราะอะไร:
• ข้อ ก.: Sterility test เป็นการทดสอบภาคบังคับเพื่อยืนยันว่ายาฉีดไม่มีจุลชีพที่มีชีวิตอยู่เลย
• ข้อ ข.: Particulate matter in injections (USP &lt;788&gt;) เป็นการทดสอบอนุภาคแปลกปลอมขนาดเล็กที่ไม่ละลายในยาฉีดเพื่อป้องกันการอุดตันเส้นเลือด
• ข้อ ค.: Bacterial endotoxins test หรือ Pyrogen test เป็นการทดสอบสารก่อไข้ซึ่งเป็นข้อกำหนดสำคัญของยาฉีด
• ข้อ ง.: Safety test (หรือ Biological reactivity / abnormal toxicity test) มีกำหนดในเภสัชตำรับสำหรับยาชีววัตถุและยาฉีดบางประเภท</t>
        </is>
      </c>
      <c r="K56" s="62" t="inlineStr"/>
      <c r="L56" s="78" t="inlineStr">
        <is>
          <t>Sterile Preparations Quality Control</t>
        </is>
      </c>
      <c r="M56" s="62" t="inlineStr">
        <is>
          <t>Product</t>
        </is>
      </c>
      <c r="N56" s="78" t="inlineStr">
        <is>
          <t>[SOURCE: Pharma Plus เล่มม่วง 2 - ข้อสอบย้อนหลัง PLE-CC1 ปี 2564 วันที่ 1 ข้อ 106]</t>
        </is>
      </c>
      <c r="O56" s="62" t="inlineStr">
        <is>
          <t>ข้อสอบเก่า</t>
        </is>
      </c>
      <c r="P56" s="62" t="inlineStr">
        <is>
          <t>2564</t>
        </is>
      </c>
    </row>
    <row r="57" ht="24" customHeight="1" s="49">
      <c r="A57" s="62" t="n">
        <v>45</v>
      </c>
      <c r="B57" s="78" t="inlineStr">
        <is>
          <t>[การทดสอบความคงตัวของยาตามเกณฑ์อาเซียน]
การกำหนดสภาวะการทดสอบความคงตัวระยะยาว (long-term stability testing) สำหรับยาสำเร็จรูปในประเทศไทย
คำถาม: สภาวะในการทดสอบความคงตัวของยาในประเทศไทย ใช้สภาวะใด</t>
        </is>
      </c>
      <c r="C57" s="62" t="inlineStr"/>
      <c r="D57" s="78" t="inlineStr">
        <is>
          <t>25 °C / 70% RH</t>
        </is>
      </c>
      <c r="E57" s="78" t="inlineStr">
        <is>
          <t>25 °C / 75% RH</t>
        </is>
      </c>
      <c r="F57" s="78" t="inlineStr">
        <is>
          <t>30 °C / 70% RH</t>
        </is>
      </c>
      <c r="G57" s="78" t="inlineStr">
        <is>
          <t>30 °C / 75% RH</t>
        </is>
      </c>
      <c r="H57" s="78" t="inlineStr">
        <is>
          <t>40 °C / 70% RH</t>
        </is>
      </c>
      <c r="I57" s="62" t="inlineStr">
        <is>
          <t>4</t>
        </is>
      </c>
      <c r="J57" s="78" t="inlineStr">
        <is>
          <t>✅ คำตอบที่ถูกต้อง: ข้อ ง. 30 °C / 75% RH
🎯 ทำไมข้อนี้ถึงถูก:
ประเทศไทยจัดอยู่ในเขตภูมิอากาศโซนร้อนชื้นสูง คือ Climatic Zone IVb (hot and very humid) ตามแนวทาง ASEAN Harmonization on Stability Study of Drug Product ซึ่งกำหนดสภาวะการทดสอบความคงตัวระยะยาว (real-time/long-term testing) ที่อุณหภูมิ 30 องศาเซลเซียส บวกหรือลบ 2 องศาเซลเซียส และความชื้นสัมพัทธ์ 75% RH บวกหรือลบ 5% RH
🔍 ข้ออื่นผิดเพราะอะไร:
• ข้อ ก. 25 °C / 70% RH: ไม่ใช่ค่ามาตรฐานของทั้ง ICH และ ASEAN stability guidelines
• ข้อ ข. 25 °C / 75% RH: ไม่ตรงกับสภาวะ Zone IVb โดยอุณหภูมิ 25 °C เป็นสภาวะของ Zone II (subtropical)
• ข้อ ค. 30 °C / 70% RH: ไม่ตรงกับเกณฑ์ปัจจุบันของ Zone IVb ซึ่งกำหนดความชื้นสัมพัทธ์ไว้ที่ 75% RH
• ข้อ จ. 40 °C / 70% RH: สภาวะการทดสอบแบบเร่ง (accelerated testing) ตามเกณฑ์อาเซียนคือ 40 °C / 75% RH ไม่ใช่ 70% RH</t>
        </is>
      </c>
      <c r="K57" s="62" t="inlineStr"/>
      <c r="L57" s="78" t="inlineStr">
        <is>
          <t>Drug Stability Testing</t>
        </is>
      </c>
      <c r="M57" s="62" t="inlineStr">
        <is>
          <t>Product</t>
        </is>
      </c>
      <c r="N57" s="78" t="inlineStr">
        <is>
          <t>[SOURCE: Pharma Plus เล่มม่วง 2 - ข้อสอบย้อนหลัง PLE-CC1 ปี 2564 วันที่ 2 ข้อ 7]</t>
        </is>
      </c>
      <c r="O57" s="62" t="inlineStr">
        <is>
          <t>ข้อสอบเก่า</t>
        </is>
      </c>
      <c r="P57" s="62" t="inlineStr">
        <is>
          <t>2564</t>
        </is>
      </c>
    </row>
    <row r="58" ht="24" customHeight="1" s="49">
      <c r="A58" s="62" t="n">
        <v>46</v>
      </c>
      <c r="B58" s="78" t="inlineStr">
        <is>
          <t>[การควบคุมคุณภาพยาฉีด (Quality Control of Parenterals)]
รายการทดสอบการควบคุมคุณภาพตามเภสัชตำรับสำหรับยาฉีด Diazepam Injection
คำถาม: Diazepam IV ไม่จำเป็นต้องตรวจอะไร</t>
        </is>
      </c>
      <c r="C58" s="62" t="inlineStr"/>
      <c r="D58" s="78" t="inlineStr">
        <is>
          <t>pH</t>
        </is>
      </c>
      <c r="E58" s="78" t="inlineStr">
        <is>
          <t>Pyrogen</t>
        </is>
      </c>
      <c r="F58" s="78" t="inlineStr">
        <is>
          <t>Leakage test</t>
        </is>
      </c>
      <c r="G58" s="78" t="inlineStr">
        <is>
          <t>Safety test</t>
        </is>
      </c>
      <c r="H58" s="78" t="inlineStr">
        <is>
          <t>Deliverable volume</t>
        </is>
      </c>
      <c r="I58" s="62" t="inlineStr">
        <is>
          <t>4</t>
        </is>
      </c>
      <c r="J58" s="78" t="inlineStr">
        <is>
          <t>✅ คำตอบที่ถูกต้อง: ข้อ ง. Safety test
🎯 ทำไมข้อนี้ถึงถูก:
การทดสอบความปลอดภัยทางชีวภาพแบบดั้งเดิม (Abnormal toxicity test หรือ General safety test ในสัตว์ทดลอง) ได้ถูกยกเลิกและถอดออกจากเภสัชตำรับสากล (USP และ Ph. Eur.) สำหรับผลิตภัณฑ์ยาเคมีสังเคราะห์ส่วนใหญ่รวมถึง Diazepam injection เนื่องจากขาดความจำเพาะและใช้การควบคุมคุณภาพทางเคมีกายภาพที่แม่นยำแทน ส่วน pH, Pyrogen/Bacterial endotoxins, Leakage test สำหรับแอมพูล และ Deliverable volume/Extractable volume ยังคงเป็นการทดสอบมาตรฐานตาม Pharmacopoeia
🔍 ข้ออื่นผิดเพราะอะไร:
• ข้อ ก. pH: เป็นข้อกำหนดสำคัญเนื่องจาก Diazepam มีความสามารถในการละลายขึ้นกับ pH สูง หาก pH เบี่ยงเบนอาจเกิดการตกตะกอนของตัวยา
• ข้อ ข. Pyrogen: เป็นข้อกำหนดบังคับสำหรับยาฉีดทุกชนิดเพื่อป้องกันภาวะ febrile reaction
• ข้อ ค. Leakage test: เป็นการทดสอบมาตรฐานสำหรับหลอดแอมพูลแก้วเพื่อยืนยันความสมบูรณ์ของการปิดผนึก (closure integrity)
• ข้อ จ. Deliverable volume: ต้องตรวจปริมาตรยาที่สามารถดูดออกมาใช้ได้จริงตามข้อกำหนด Pharmacopoeia</t>
        </is>
      </c>
      <c r="K58" s="62" t="inlineStr"/>
      <c r="L58" s="78" t="inlineStr">
        <is>
          <t>Parenteral Quality Control</t>
        </is>
      </c>
      <c r="M58" s="62" t="inlineStr">
        <is>
          <t>Product</t>
        </is>
      </c>
      <c r="N58" s="78" t="inlineStr">
        <is>
          <t>[SOURCE: Pharma Plus เล่มม่วง 2 - ข้อสอบย้อนหลัง PLE-CC1 ปี 2564 วันที่ 2 ข้อ 39]</t>
        </is>
      </c>
      <c r="O58" s="62" t="inlineStr">
        <is>
          <t>ข้อสอบเก่า</t>
        </is>
      </c>
      <c r="P58" s="62" t="inlineStr">
        <is>
          <t>2564</t>
        </is>
      </c>
    </row>
    <row r="59" ht="28" customHeight="1" s="49">
      <c r="A59" s="62" t="n">
        <v>47</v>
      </c>
      <c r="B59" s="78" t="inlineStr">
        <is>
          <t>[กรณีศึกษา]
จาก monograph การควบคุมคุณภาพยาเม็ด diclofenac sodium delayed tablet (USP Dissolution &lt;711&gt; Method B under Apparatus 1 and Apparatus 2, Delayed-Release Dosage Forms; ACID STAGE: 0.1 N HCl 900 mL; BUFFER STAGE: pH 6.8 Phosphate buffer 900 mL; Tolerances: Not less than 75% (Q) of the labeled amount of C14H10Cl2NNaO2 is dissolved)
คำถาม: จาก monograph การควบคุมคุณภาพยาเม็ด diclofenac sodium delayed tablet ข้อใดถูกต้อง</t>
        </is>
      </c>
      <c r="C59" s="78" t="inlineStr"/>
      <c r="D59" s="78" t="inlineStr">
        <is>
          <t>ใช้ basket apparatus</t>
        </is>
      </c>
      <c r="E59" s="78" t="inlineStr">
        <is>
          <t>เป็นการทดสอบหัวข้อ dissolution</t>
        </is>
      </c>
      <c r="F59" s="78" t="inlineStr">
        <is>
          <t>เป็นการทดสอบหัวข้อ disintegration</t>
        </is>
      </c>
      <c r="G59" s="78" t="inlineStr">
        <is>
          <t>เป็นการทดสอบหัวข้อ uniformity of dosage unit</t>
        </is>
      </c>
      <c r="H59" s="78" t="inlineStr">
        <is>
          <t>ต้องมีตัวยาสลายไม่น้อยกว่า 75% ของปริมาณยาที่ระบุบนฉลาก</t>
        </is>
      </c>
      <c r="I59" s="62" t="inlineStr">
        <is>
          <t>2</t>
        </is>
      </c>
      <c r="J59" s="78" t="inlineStr">
        <is>
          <t>✅ คำตอบที่ถูกต้อง: ข้อ ข. เป็นการทดสอบหัวข้อ dissolution
🎯 ทำไมข้อนี้ถึงถูก:
หัวข้อ monograph ระบุชัดเจนว่า 'USP Dissolution &lt;711&gt; Method B under Apparatus 1 and Apparatus 2, Delayed-Release Dosage Forms; ACID STAGE ... BUFFER STAGE ... Tolerances: Not less than 75% (Q) of the labeled amount ... is dissolved' ซึ่งเป็นการทดสอบการละลายของตัวยา (dissolution testing)
🔍 ข้ออื่นผิดเพราะอะไร:
• • ข้อ ก.: Monograph ระบุว่าทดสอบภายใต้ Apparatus 1 (basket) และ Apparatus 2 (paddle) จึงไม่ได้จำกัดเฉพาะ basket apparatus เพียงอย่างเดียว
• ข้อ ค.: ไม่ใช่การทดสอบหัวข้อ disintegration (&lt;701&gt;) ซึ่งทดสอบการแตกกระจายตัวของยาเม็ด
• ข้อ ง.: ไม่ใช่การทดสอบ uniformity of dosage units (&lt;905&gt;) ซึ่งตรวจความสม่ำเสมอของตัวยาหรือน้ำหนักยา
• ข้อ จ.: ข้อความคลาดเคลื่อน คำว่า 'dissolved' หมายถึงตัวยาต้องละลายออกมา ไม่น้อยกว่า 75% (Q) ไม่ใช่ตัวยาสลายตัว (degradation)</t>
        </is>
      </c>
      <c r="K59" s="78" t="inlineStr">
        <is>
          <t>Quality Control Testing</t>
        </is>
      </c>
      <c r="L59" s="78" t="inlineStr">
        <is>
          <t>USP Dissolution testing for delayed-release dosage forms</t>
        </is>
      </c>
      <c r="M59" s="62" t="inlineStr">
        <is>
          <t>ปานกลาง</t>
        </is>
      </c>
      <c r="N59" s="62" t="inlineStr">
        <is>
          <t>ข้อสอบเก่า</t>
        </is>
      </c>
      <c r="O59" s="78" t="inlineStr">
        <is>
          <t>[SOURCE: Pharma Plus เล่มม่วง 2 - ข้อสอบย้อนหลัง PLE-CC1 ปี 2565 ข้อ 38]</t>
        </is>
      </c>
      <c r="P59" s="62" t="n">
        <v>2565</v>
      </c>
    </row>
    <row r="60" ht="28" customHeight="1" s="49">
      <c r="A60" s="62" t="n">
        <v>48</v>
      </c>
      <c r="B60" s="78" t="inlineStr">
        <is>
          <t>การศึกษาความคงตัวในสภาวะเร่งตาม ASEAN guideline คือข้อใด</t>
        </is>
      </c>
      <c r="C60" s="78" t="inlineStr"/>
      <c r="D60" s="78" t="inlineStr">
        <is>
          <t>30/75 6 เดือน</t>
        </is>
      </c>
      <c r="E60" s="78" t="inlineStr">
        <is>
          <t>40/75 6 เดือน</t>
        </is>
      </c>
      <c r="F60" s="78" t="inlineStr">
        <is>
          <t>35/70 6 เดือน</t>
        </is>
      </c>
      <c r="G60" s="78" t="inlineStr">
        <is>
          <t>30/75 12 เดือน</t>
        </is>
      </c>
      <c r="H60" s="78" t="inlineStr">
        <is>
          <t>40/75 12 เดือน</t>
        </is>
      </c>
      <c r="I60" s="62" t="inlineStr">
        <is>
          <t>2</t>
        </is>
      </c>
      <c r="J60" s="78" t="inlineStr">
        <is>
          <t>✅ คำตอบที่ถูกต้อง: ข้อ ข. 40/75 6 เดือน
🎯 ทำไมข้อนี้ถึงถูก:
ตามแนวทางการศึกษาความคงสภาพของยาในภูมิภาคอาเซียน (ASEAN Guideline on Stability Study of Drug Product) สภาวะเร่ง (accelerated condition) กำหนดไว้ที่อุณหภูมิ 40 องศาเซลเซียส ความชื้นสัมพัทธ์ร้อยละ 75 (40/75) เป็นระยะเวลา 6 เดือน
🔍 ข้ออื่นผิดเพราะอะไร:
• ข้อ ก.: สภาวะ 30 องศาเซลเซียส / 75% RH เป็นสภาวะระยะยาว (long-term / real-time testing) สำหรับ Zone IVb ไม่ใช่สภาวะเร่ง
• ข้อ ค.: สภาวะ 35 องศาเซลเซียส / 70% RH ไม่ใช่สภาวะมาตรฐานตามข้อกำหนดของ ICH หรือ ASEAN
• ข้อ ง.: 30 องศาเซลเซียส / 75% RH เป็นสภาวะระยะยาวขั้นต่ำ 12 เดือน ไม่ใช่สภาวะเร่ง
• ข้อ จ.: สภาวะเร่งกำหนดระยะเวลาการศึกษามาตรฐานไว้ที่ 6 เดือน ไม่ใช่ 12 เดือน</t>
        </is>
      </c>
      <c r="K60" s="78" t="inlineStr">
        <is>
          <t>Stability Testing Guidelines</t>
        </is>
      </c>
      <c r="L60" s="78" t="inlineStr">
        <is>
          <t>ASEAN Accelerated Stability Conditions (40 C / 75% RH for 6 Months)</t>
        </is>
      </c>
      <c r="M60" s="62" t="inlineStr">
        <is>
          <t>ยาก</t>
        </is>
      </c>
      <c r="N60" s="62" t="inlineStr">
        <is>
          <t>ข้อสอบเก่า</t>
        </is>
      </c>
      <c r="O60" s="78" t="inlineStr">
        <is>
          <t>[SOURCE: Pharma Plus เล่มม่วง 2 - ข้อสอบย้อนหลัง PLE-CC1 ปี 2565 ข้อ 87]</t>
        </is>
      </c>
      <c r="P60" s="62" t="n">
        <v>2565</v>
      </c>
    </row>
    <row r="61" ht="28" customHeight="1" s="49">
      <c r="A61" s="62" t="n">
        <v>49</v>
      </c>
      <c r="B61" s="78" t="inlineStr">
        <is>
          <t>ในการผลิตยาต้านวัณโรค การควบคุมคุณภาพตาม USP กำหนดว่าห้ามพบเชื้อใด</t>
        </is>
      </c>
      <c r="C61" s="78" t="inlineStr"/>
      <c r="D61" s="78" t="inlineStr">
        <is>
          <t>E. coli</t>
        </is>
      </c>
      <c r="E61" s="78" t="inlineStr">
        <is>
          <t>Candida albican</t>
        </is>
      </c>
      <c r="F61" s="78" t="inlineStr">
        <is>
          <t>Bacillus subtilis</t>
        </is>
      </c>
      <c r="G61" s="78" t="inlineStr">
        <is>
          <t>Aspergillus niger</t>
        </is>
      </c>
      <c r="H61" s="78" t="inlineStr">
        <is>
          <t>Enterobacter spp.</t>
        </is>
      </c>
      <c r="I61" s="62" t="inlineStr">
        <is>
          <t>1</t>
        </is>
      </c>
      <c r="J61" s="78" t="inlineStr">
        <is>
          <t>✅ คำตอบที่ถูกต้อง: ข้อ ก. E. coli
🎯 ทำไมข้อนี้ถึงถูก:
ยาต้านวัณโรคอยู่ในรูปแบบยารับประทาน (non-sterile oral dosage forms) ซึ่งตามข้อกำหนดของ USP &lt;1111&gt; กำหนดเกณฑ์ทดสอบ absence of specified microorganisms ว่า ต้องไม่พบเชื้อ Escherichia coli (Absence of E. coli in 1 g or 1 mL)
🔍 ข้ออื่นผิดเพราะอะไร:
• ข้อ ข.: Candida albicans เป็นเชื้อที่กำหนดว่าห้ามพบในยาใช้สำหรับช่องคลอด (vaginal preparations)
• ข้อ ค.: Bacillus subtilis ใช้เป็นตัวแทนเชื้อแบคทีเรียในการทดสอบ microbial assay ของยาปฏิชีวนะ ไม่ใช่ specified microorganism ที่ห้ามพบ
• ข้อ ง.: Aspergillus niger นิยมใช้เป็นเชื้อทดสอบใน Antimicrobial Effectiveness Testing (AET) ตาม USP &lt;51&gt;
• ข้อ จ.: Enterobacter spp. เป็นเชื้อในกลุ่ม bile-tolerant gram-negative bacteria ซึ่งกำหนดเกณฑ์จำนวนรวม แต่ USP ระบุชื่อจำเพาะว่าห้ามพบ E. coli</t>
        </is>
      </c>
      <c r="K61" s="78" t="inlineStr">
        <is>
          <t>Microbiological Quality Control</t>
        </is>
      </c>
      <c r="L61" s="78" t="inlineStr">
        <is>
          <t>USP Specified Microorganisms in Oral Solid Dosage Forms (E. coli)</t>
        </is>
      </c>
      <c r="M61" s="62" t="inlineStr">
        <is>
          <t>ปานกลาง</t>
        </is>
      </c>
      <c r="N61" s="62" t="inlineStr">
        <is>
          <t>ข้อสอบเก่า</t>
        </is>
      </c>
      <c r="O61" s="78" t="inlineStr">
        <is>
          <t>[SOURCE: Pharma Plus เล่มม่วง 2 - ข้อสอบย้อนหลัง PLE-CC1 ปี 2565 ข้อ 95]</t>
        </is>
      </c>
      <c r="P61" s="62" t="n">
        <v>2565</v>
      </c>
    </row>
    <row r="62" ht="28" customHeight="1" s="49">
      <c r="A62" s="62" t="n">
        <v>50</v>
      </c>
      <c r="B62" s="78" t="inlineStr">
        <is>
          <t>หัวข้อทดสอบการควบคุมคุณภาพการนำส่งยาชนิดแผ่นแปะผิวหนังตาม USP คือข้อใด</t>
        </is>
      </c>
      <c r="C62" s="78" t="inlineStr"/>
      <c r="D62" s="78" t="inlineStr">
        <is>
          <t>Assay</t>
        </is>
      </c>
      <c r="E62" s="78" t="inlineStr">
        <is>
          <t>Impurities</t>
        </is>
      </c>
      <c r="F62" s="78" t="inlineStr">
        <is>
          <t>Description</t>
        </is>
      </c>
      <c r="G62" s="78" t="inlineStr">
        <is>
          <t>Identification</t>
        </is>
      </c>
      <c r="H62" s="78" t="inlineStr">
        <is>
          <t>Uniformity of dosage unit</t>
        </is>
      </c>
      <c r="I62" s="62" t="inlineStr">
        <is>
          <t>5</t>
        </is>
      </c>
      <c r="J62" s="78" t="inlineStr">
        <is>
          <t>✅ คำตอบที่ถูกต้อง: ข้อ จ. Uniformity of dosage unit
🎯 ทำไมข้อนี้ถึงถูก:
แผ่นแปะผิวหนัง (transdermal systems) ตามเภสัชตำรับ USP มีข้อกำหนดหัวข้อทดสอบการควบคุมคุณภาพที่สำคัญและเฉพาะเจาะจง คือ Uniformity of dosage units (ประเมิน weight variation หรือ dosage uniformity) และ In-vitro release testing
🔍 ข้ออื่นผิดเพราะอะไร:
• ข้อ ก.: Assay เป็นหัวข้อทดสอบทั่วไปสำหรับยาทุกประเภท ไม่ใช่ข้อกำหนดจำเพาะที่เน้นของ transdermal delivery
• ข้อ ข.: Impurities เป็นการทดสอบสารปนเปื้อนทั่วไปที่มีในยาทุกรูปแบบ
• ข้อ ค.: Description เป็นการตรวจลักษณะทางกายภาพภายนอกทั่วไป
• ข้อ ง.: Identification เป็นการทดสอบเอกลักษณ์ทางเคมีที่มีในเภสัชตำรับของยาทุกชนิด</t>
        </is>
      </c>
      <c r="K62" s="78" t="inlineStr">
        <is>
          <t>Quality Control of Transdermal Systems</t>
        </is>
      </c>
      <c r="L62" s="78" t="inlineStr">
        <is>
          <t>USP In Vitro Release Testing / Dissolution for Transdermal Delivery</t>
        </is>
      </c>
      <c r="M62" s="62" t="inlineStr">
        <is>
          <t>ยาก</t>
        </is>
      </c>
      <c r="N62" s="62" t="inlineStr">
        <is>
          <t>ข้อสอบเก่า</t>
        </is>
      </c>
      <c r="O62" s="78" t="inlineStr">
        <is>
          <t>[SOURCE: Pharma Plus เล่มม่วง 2 - ข้อสอบย้อนหลัง PLE-CC1 ปี 2565 ข้อ 96]</t>
        </is>
      </c>
      <c r="P62" s="62" t="n">
        <v>2565</v>
      </c>
    </row>
    <row r="63" ht="28" customHeight="1" s="49">
      <c r="A63" s="62" t="n">
        <v>51</v>
      </c>
      <c r="B63" s="78" t="inlineStr">
        <is>
          <t>ในขั้นตอน method validation ควรทดสอบใดเป็นอันดับแรก</t>
        </is>
      </c>
      <c r="C63" s="78" t="inlineStr"/>
      <c r="D63" s="78" t="inlineStr">
        <is>
          <t>Accuracy</t>
        </is>
      </c>
      <c r="E63" s="78" t="inlineStr">
        <is>
          <t>Precisions</t>
        </is>
      </c>
      <c r="F63" s="78" t="inlineStr">
        <is>
          <t>Specificity</t>
        </is>
      </c>
      <c r="G63" s="78" t="inlineStr">
        <is>
          <t>Linearity</t>
        </is>
      </c>
      <c r="H63" s="78" t="inlineStr">
        <is>
          <t>Range</t>
        </is>
      </c>
      <c r="I63" s="62" t="inlineStr">
        <is>
          <t>3</t>
        </is>
      </c>
      <c r="J63" s="78" t="inlineStr">
        <is>
          <t>✅ คำตอบที่ถูกต้อง: ข้อ ค. Specificity
🎯 ทำไมข้อนี้ถึงถูก:
ตามแนวทาง ICH Q2(R1) ในการทำ Method Validation ต้องทดสอบ Specificity (ความจำเพาะ) เป็นลำดับแรก เพื่อพิสูจน์ว่าวิธีวิเคราะห์สามารถวัดตัวยาสำคัญได้อย่างถูกต้องโดยไม่มีการรบกวนจาก excipients, สารสลายตัว หรือสิ่งเจือปน
🔍 ข้ออื่นผิดเพราะอะไร:
• ข้อ ก.: Accuracy ต้องทดสอบหลังจากพิสูจน์แล้วว่าวิธีมีความจำเพาะและทราบช่วง linearity ที่แน่นอน
• ข้อ ข.: Precision (repeatability/intermediate precision) จะทดสอบหลังจากมั่นใจในความจำเพาะของสัญญาณวิเคราะห์
• ข้อ ง.: Linearity ต้องทดสอบเพื่อหาช่วงความสัมพันธ์เชิงเส้น แต่ต้องยืนยัน specificity ก่อนว่าสัญญาณนั้นมาจากตัวยาจริง
• ข้อ จ.: Range ถูกกำหนดควบคู่ไปกับ linearity และ accuracy</t>
        </is>
      </c>
      <c r="K63" s="78" t="inlineStr">
        <is>
          <t>Analytical Method Validation</t>
        </is>
      </c>
      <c r="L63" s="78" t="inlineStr">
        <is>
          <t>Validation Sequence (Specificity Tested First)</t>
        </is>
      </c>
      <c r="M63" s="62" t="inlineStr">
        <is>
          <t>ปานกลาง</t>
        </is>
      </c>
      <c r="N63" s="62" t="inlineStr">
        <is>
          <t>ข้อสอบเก่า</t>
        </is>
      </c>
      <c r="O63" s="78" t="inlineStr">
        <is>
          <t>[SOURCE: Pharma Plus เล่มม่วง 2 - ข้อสอบย้อนหลัง PLE-CC1 ปี 2565 ข้อ 100]</t>
        </is>
      </c>
      <c r="P63" s="62" t="n">
        <v>2565</v>
      </c>
    </row>
    <row r="64" ht="409.6" customHeight="1" s="49"/>
    <row r="65" ht="409.6" customHeight="1" s="49"/>
    <row r="66" ht="409.6" customHeight="1" s="49"/>
    <row r="67" ht="409.6" customHeight="1" s="49"/>
    <row r="68" ht="409.6" customHeight="1" s="49"/>
    <row r="69" ht="409.6" customHeight="1" s="49"/>
    <row r="70" ht="409.6" customHeight="1" s="49"/>
    <row r="71" ht="409.6" customHeight="1" s="49"/>
    <row r="72" ht="409.6" customHeight="1" s="49"/>
    <row r="73" ht="409.6" customHeight="1" s="49"/>
    <row r="74" ht="409.6" customHeight="1" s="49"/>
    <row r="75" ht="409.6" customHeight="1" s="49"/>
    <row r="76" ht="409.6" customHeight="1" s="49"/>
    <row r="77" ht="409.6" customHeight="1" s="49"/>
    <row r="78" ht="409.6" customHeight="1" s="49"/>
    <row r="79" ht="409.6" customHeight="1" s="49"/>
    <row r="80" ht="409.6" customHeight="1" s="49"/>
    <row r="81" ht="409.6" customHeight="1" s="49"/>
    <row r="82" ht="409.6" customHeight="1" s="49"/>
    <row r="83" ht="409.6" customHeight="1" s="49"/>
    <row r="84" ht="409.6" customHeight="1" s="49"/>
    <row r="85" ht="409.6" customHeight="1" s="49"/>
    <row r="86" ht="409.6" customHeight="1" s="49"/>
    <row r="87" ht="409.6" customHeight="1" s="49"/>
    <row r="88" ht="409.6" customHeight="1" s="49"/>
    <row r="89" ht="409.6" customHeight="1" s="49"/>
    <row r="90" ht="409.6" customHeight="1" s="49"/>
    <row r="91" ht="409.6" customHeight="1" s="49"/>
    <row r="92" ht="409.6" customHeight="1" s="49"/>
    <row r="93" ht="409.6" customHeight="1" s="49"/>
    <row r="94" ht="409.6" customHeight="1" s="49"/>
    <row r="95" ht="409.6" customHeight="1" s="49"/>
    <row r="96" ht="409.6" customHeight="1" s="49"/>
    <row r="97" ht="409.6" customHeight="1" s="49"/>
    <row r="98" ht="409.6" customHeight="1" s="49"/>
    <row r="99" ht="409.6" customHeight="1" s="49"/>
    <row r="100" ht="409.6" customHeight="1" s="49"/>
    <row r="101" ht="409.6" customHeight="1" s="49"/>
    <row r="102" ht="409.6" customHeight="1" s="49"/>
    <row r="103" ht="409.6" customHeight="1" s="49"/>
    <row r="104" ht="409.6" customHeight="1" s="49"/>
    <row r="105" ht="409.6" customHeight="1" s="49"/>
    <row r="106" ht="409.6" customHeight="1" s="49"/>
    <row r="107" ht="409.6" customHeight="1" s="49"/>
    <row r="108" ht="409.6" customHeight="1" s="49"/>
    <row r="109" ht="409.6" customHeight="1" s="49"/>
    <row r="110" ht="409.6" customHeight="1" s="49"/>
    <row r="111" ht="409.6" customHeight="1" s="49"/>
    <row r="112" ht="409.6" customHeight="1" s="49"/>
    <row r="113" ht="409.6" customHeight="1" s="49"/>
    <row r="114" ht="409.6" customHeight="1" s="49"/>
    <row r="115" ht="409.6" customHeight="1" s="49"/>
    <row r="116" ht="409.6" customHeight="1" s="49"/>
    <row r="117" ht="409.6" customHeight="1" s="49"/>
    <row r="118" ht="409.6" customHeight="1" s="49"/>
    <row r="119" ht="409.6" customHeight="1" s="49"/>
    <row r="120" ht="409.6" customHeight="1" s="49"/>
    <row r="121" ht="409.6" customHeight="1" s="49"/>
    <row r="122" ht="409.6" customHeight="1" s="49"/>
    <row r="123" ht="409.6" customHeight="1" s="49"/>
    <row r="124" ht="409.6" customHeight="1" s="49"/>
    <row r="125" ht="409.6" customHeight="1" s="49"/>
    <row r="126" ht="13.2" customHeight="1" s="49"/>
  </sheetData>
  <mergeCells count="1">
    <mergeCell ref="A1:F1"/>
  </mergeCells>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R31"/>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64" t="inlineStr">
        <is>
          <t>หัวข้อโรคสภาฯ (Topic)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s="103" t="n">
        <v>2</v>
      </c>
      <c r="B3" s="104" t="inlineStr">
        <is>
          <t>หาก ภก.ประชาต้องการเตรียม aspirin suspension สำหรับใช้กับเด็ก มีความแรง 325 mg/tsp หากต้องการเตรียม 4 fl.oz. จะต้องใช้ aspirin เท่าใด</t>
        </is>
      </c>
      <c r="C3" s="103" t="inlineStr">
        <is>
          <t>-</t>
        </is>
      </c>
      <c r="D3" s="104" t="inlineStr">
        <is>
          <t>2.6 g</t>
        </is>
      </c>
      <c r="E3" s="104" t="inlineStr">
        <is>
          <t>3.9 g</t>
        </is>
      </c>
      <c r="F3" s="104" t="inlineStr">
        <is>
          <t>7.8 g</t>
        </is>
      </c>
      <c r="G3" s="104" t="inlineStr">
        <is>
          <t>9.75 g</t>
        </is>
      </c>
      <c r="H3" s="104" t="inlineStr">
        <is>
          <t>39 g</t>
        </is>
      </c>
      <c r="I3" s="103" t="inlineStr">
        <is>
          <t>3</t>
        </is>
      </c>
      <c r="J3" s="104" t="inlineStr">
        <is>
          <t>✅ คำตอบที่ถูกต้อง: ข้อ ค. 7.8 g
🎯 ทำไมข้อนี้ถึงถูก: 1 fl.oz. เท่ากับ 30 ml ดังนั้น 4 fl.oz. เท่ากับ 120 ml โดย 1 tsp (ช้อนชา) เท่ากับ 5 ml จะมีจำนวนช้อนชาเท่ากับ 120 / 5 = 24 ช้อนชา แต่ละช้อนชามี aspirin 325 mg คิดเป็นตัวยาทั้งหมด 24 x 325 mg = 7,800 mg หรือ 7.8 g
🔍 ข้ออื่นผิดเพราะอะไร:
ข้อ ก. 2.6 g: ผิด เป็นการคำนวณผิดพลาดจากการคิดเพียง 8 ช้อนชา
ข้อ ข. 3.9 g: ผิด เป็นปริมาณยาสำหรับ 2 fl.oz. (60 ml)
ข้อ ง. 9.75 g: ผิด เกิดจากการคำนวณโดยใช้ตัวคูณผิดสัดส่วน
ข้อ จ. 39 g: ผิด ค่าสูงเกินจริงจากการลืมหารแปลงหน่วยมิลลิกรัมเป็นกรัม</t>
        </is>
      </c>
      <c r="K3" s="103" t="inlineStr">
        <is>
          <t>-</t>
        </is>
      </c>
      <c r="L3" s="104" t="inlineStr">
        <is>
          <t>Pharmaceutical calculations</t>
        </is>
      </c>
      <c r="M3" s="103" t="inlineStr">
        <is>
          <t>Product</t>
        </is>
      </c>
      <c r="N3" s="104" t="inlineStr">
        <is>
          <t>[SOURCE: Pharma Plus เล่มม่วง 2 - บทที่ 17: Manufacturing &amp; Pharmaceutical ข้อ 6]</t>
        </is>
      </c>
      <c r="O3" s="103" t="inlineStr">
        <is>
          <t>Pharma Plus Review</t>
        </is>
      </c>
      <c r="P3" s="103" t="inlineStr">
        <is>
          <t>เล่มม่วง 2 (บทที่ 17: Manufacturing &amp; Pharmaceutical)</t>
        </is>
      </c>
      <c r="Q3" s="103" t="inlineStr">
        <is>
          <t>-</t>
        </is>
      </c>
      <c r="R3" s="104" t="inlineStr">
        <is>
          <t>Apothecary and household unit conversions</t>
        </is>
      </c>
    </row>
    <row r="4" ht="13.2" customHeight="1" s="49">
      <c r="A4" s="103" t="n">
        <v>3</v>
      </c>
      <c r="B4" s="104" t="inlineStr">
        <is>
          <t>[สูตรตำรับยาน้ำ Ferrous sulfate]
สูตรตำรับยาน้ำ Ferrous sulfate
- Ferrous sulfate 12.5 g
- Citric acid 0.2 g
- Paraben conc. 1 ml
- Syrup add qs 100 ml
คำถาม: จากตำรับข้างต้นหากยา ferrous sulfate มี elemental iron 20% หากผู้ป่วยได้รับ 1 ช้อนชา ผู้ป่วยจะได้รับ elemental iron กี่ mg</t>
        </is>
      </c>
      <c r="C4" s="103" t="inlineStr">
        <is>
          <t>-</t>
        </is>
      </c>
      <c r="D4" s="104" t="inlineStr">
        <is>
          <t>0.625 mg</t>
        </is>
      </c>
      <c r="E4" s="104" t="inlineStr">
        <is>
          <t>2.625 mg</t>
        </is>
      </c>
      <c r="F4" s="104" t="inlineStr">
        <is>
          <t>62.5 mg</t>
        </is>
      </c>
      <c r="G4" s="104" t="inlineStr">
        <is>
          <t>375 mg</t>
        </is>
      </c>
      <c r="H4" s="104" t="inlineStr">
        <is>
          <t>125 mg</t>
        </is>
      </c>
      <c r="I4" s="103" t="inlineStr">
        <is>
          <t>5</t>
        </is>
      </c>
      <c r="J4" s="104" t="inlineStr">
        <is>
          <t>✅ คำตอบที่ถูกต้อง: ข้อ จ. 125 mg
🎯 ทำไมข้อนี้ถึงถูก: ยาน้ำ 100 ml มี Ferrous sulfate 12.5 g หรือ 12,500 mg ดังนั้น 1 ช้อนชา (5 ml) จะมี Ferrous sulfate = (12,500 mg x 5 ml) / 100 ml = 625 mg ยามี elemental iron 20% คิดเป็น elemental iron = 625 mg x 0.20 = 125 mg
🔍 ข้ออื่นผิดเพราะอะไร:
ข้อ ก. 0.625 mg: ผิด เกิดจากการคำนวณหน่วยผิดพลาดในระดับทศนิยม
ข้อ ข. 2.625 mg: ผิด เป็นตัวเลขที่เกิดจากการคำนวณผิดขั้นตอน
ข้อ ค. 62.5 mg: ผิด เป็นการคิดปริมาณ elemental iron เพียง 10% แทนที่จะเป็น 20%
ข้อ ง. 375 mg: ผิด เป็นค่าที่คำนวณผิดพลาด</t>
        </is>
      </c>
      <c r="K4" s="103" t="inlineStr">
        <is>
          <t>-</t>
        </is>
      </c>
      <c r="L4" s="104" t="inlineStr">
        <is>
          <t>Pharmaceutical calculations</t>
        </is>
      </c>
      <c r="M4" s="103" t="inlineStr">
        <is>
          <t>Product</t>
        </is>
      </c>
      <c r="N4" s="104" t="inlineStr">
        <is>
          <t>[SOURCE: Pharma Plus เล่มม่วง 2 - บทที่ 17: Manufacturing &amp; Pharmaceutical ข้อ 11]</t>
        </is>
      </c>
      <c r="O4" s="103" t="inlineStr">
        <is>
          <t>Pharma Plus Review</t>
        </is>
      </c>
      <c r="P4" s="103" t="inlineStr">
        <is>
          <t>เล่มม่วง 2 (บทที่ 17: Manufacturing &amp; Pharmaceutical)</t>
        </is>
      </c>
      <c r="Q4" s="103" t="inlineStr">
        <is>
          <t>CASE_P2_PRD_C01</t>
        </is>
      </c>
      <c r="R4" s="104" t="inlineStr">
        <is>
          <t>Elemental iron calculation from prescription</t>
        </is>
      </c>
    </row>
    <row r="5" ht="13.2" customHeight="1" s="49">
      <c r="A5" s="103" t="n">
        <v>4</v>
      </c>
      <c r="B5" s="104" t="inlineStr">
        <is>
          <t>ผงน้ำตาลเกลือแร่ 1 ซอง มีส่วนประกอบดังนี้
Sodium chloride 2.9 g
Trisodium citrate dihydrate 2.9 g
Potassium chloride 1.5 g
Glucose anhydrous 13.5 g
ละลายในน้ำ 1 ลิตร
ความเข้มข้นของ sodium เท่ากับข้อใด (MW ของ sodium chloride = 58, sodium citrate dihydrate = 294.1, potassium chloride = 74.55)</t>
        </is>
      </c>
      <c r="C5" s="103" t="inlineStr">
        <is>
          <t>-</t>
        </is>
      </c>
      <c r="D5" s="104" t="inlineStr">
        <is>
          <t>60 mEq/Litres</t>
        </is>
      </c>
      <c r="E5" s="104" t="inlineStr">
        <is>
          <t>70 mEq/Litres</t>
        </is>
      </c>
      <c r="F5" s="104" t="inlineStr">
        <is>
          <t>80 mEq/Litres</t>
        </is>
      </c>
      <c r="G5" s="104" t="inlineStr">
        <is>
          <t>90 mEq/Litres</t>
        </is>
      </c>
      <c r="H5" s="104" t="inlineStr">
        <is>
          <t>100 mEq/Litres</t>
        </is>
      </c>
      <c r="I5" s="103" t="inlineStr">
        <is>
          <t>3</t>
        </is>
      </c>
      <c r="J5" s="104" t="inlineStr">
        <is>
          <t>✅ คำตอบที่ถูกต้อง: ข้อ ค. 80 mEq/Litres
🎯 ทำไมข้อนี้ถึงถูก: 1) Na จาก NaCl = (2.9 g / 58 g/mol) x 1,000 = 50 mEq/L 2) Na จาก Trisodium citrate dihydrate มี Na 3 อะตอม = (2.9 g / 294.1 g/mol) x 3 x 1,000 = 29.58 mEq/L รวมความเข้มข้น Na ทั้งหมด = 50 + 29.58 = 79.58 mEq/L หรือประมาณ 80 mEq/L
🔍 ข้ออื่นผิดเพราะอะไร:
ข้อ ก. 60 mEq/Litres: ผิด คำนวณต่ำกว่าความเป็นจริงมาก
ข้อ ข. 70 mEq/Litres: ผิด เป็นความเข้มข้น Na ของสูตร Reduced osmolarity ORS (75 mEq/L) แต่ไม่ตรงกับตัวเลขในโจทย์
ข้อ ง. 90 mEq/Litres: ผิด เป็นค่า Na ของสูตร WHO-ORS ดั้งเดิม แต่การคำนวณตามสูตรนี้ได้ 80 mEq/L
ข้อ จ. 100 mEq/Litres: ผิด เกิดจากการคำนวณสัดส่วนโมลาร์ผิดพลาด</t>
        </is>
      </c>
      <c r="K5" s="103" t="inlineStr">
        <is>
          <t>-</t>
        </is>
      </c>
      <c r="L5" s="104" t="inlineStr">
        <is>
          <t>Pharmaceutical calculations</t>
        </is>
      </c>
      <c r="M5" s="103" t="inlineStr">
        <is>
          <t>Product</t>
        </is>
      </c>
      <c r="N5" s="104" t="inlineStr">
        <is>
          <t>[SOURCE: Pharma Plus เล่มม่วง 2 - บทที่ 17: Manufacturing &amp; Pharmaceutical ข้อ 15]</t>
        </is>
      </c>
      <c r="O5" s="103" t="inlineStr">
        <is>
          <t>Pharma Plus Review</t>
        </is>
      </c>
      <c r="P5" s="103" t="inlineStr">
        <is>
          <t>เล่มม่วง 2 (บทที่ 17: Manufacturing &amp; Pharmaceutical)</t>
        </is>
      </c>
      <c r="Q5" s="103" t="inlineStr">
        <is>
          <t>-</t>
        </is>
      </c>
      <c r="R5" s="104" t="inlineStr">
        <is>
          <t>Electrolyte concentration in ORS (mEq/L)</t>
        </is>
      </c>
    </row>
    <row r="6" ht="13.2" customHeight="1" s="49">
      <c r="A6" s="103" t="n">
        <v>5</v>
      </c>
      <c r="B6" s="104" t="inlineStr">
        <is>
          <t>ถ้าท่านเป็นเภสัชกรโรงงานและต้องการเตรียมยาเหน็บซึ่งแต่ละแท่งหนัก 2g และมีตัวยาสำคัญแท่งละ 0.3g Displacement value = 1.5 อยากทราบว่าต้องใช้ base สำหรับยาเหน็บเท่าไร (สมมติเตรียม 100 แท่ง)</t>
        </is>
      </c>
      <c r="C6" s="103" t="inlineStr">
        <is>
          <t>-</t>
        </is>
      </c>
      <c r="D6" s="104" t="inlineStr">
        <is>
          <t>155 g</t>
        </is>
      </c>
      <c r="E6" s="104" t="inlineStr">
        <is>
          <t>175 g</t>
        </is>
      </c>
      <c r="F6" s="104" t="inlineStr">
        <is>
          <t>180 g</t>
        </is>
      </c>
      <c r="G6" s="104" t="inlineStr">
        <is>
          <t>197 g</t>
        </is>
      </c>
      <c r="H6" s="104" t="inlineStr">
        <is>
          <t>200 g</t>
        </is>
      </c>
      <c r="I6" s="103" t="inlineStr">
        <is>
          <t>3</t>
        </is>
      </c>
      <c r="J6" s="104" t="inlineStr">
        <is>
          <t>✅ คำตอบที่ถูกต้อง: ข้อ ค. 180 g
🎯 ทำไมข้อนี้ถึงถูก: สูตรคำนวณ: น้ำหนักเบสที่ถูกแทนที่โดยตัวยา 1 แท่ง = น้ำหนักตัวยา / ค่า Displacement value = 0.3 g / 1.5 = 0.2 g ดังนั้นเบสที่ต้องใช้จริงต่อแท่ง = 2.0 g - 0.2 g = 1.8 g สำหรับยาเหน็บ 100 แท่ง จะต้องใช้เบสทั้งหมด = 1.8 g x 100 = 180 g
🔍 ข้ออื่นผิดเพราะอะไร:
ข้อ ก. 155 g: ผิด เกิดจากการคำนวณตัวแทนที่ผิดสัดส่วน
ข้อ ข. 175 g: ผิด เป็นตัวเลขจากการคำนวณคลาดเคลื่อน
ข้อ ง. 197 g: ผิด เป็นการนำ 0.3 g ไปลบโดยไม่ได้หารด้วย displacement value
ข้อ จ. 200 g: ผิด เป็นน้ำหนักเบสเปล่าที่ไม่ได้หักปริมาตรที่ถูกแทนที่โดยตัวยา</t>
        </is>
      </c>
      <c r="K6" s="103" t="inlineStr">
        <is>
          <t>-</t>
        </is>
      </c>
      <c r="L6" s="104" t="inlineStr">
        <is>
          <t>Pharmaceutical calculations</t>
        </is>
      </c>
      <c r="M6" s="103" t="inlineStr">
        <is>
          <t>Product</t>
        </is>
      </c>
      <c r="N6" s="104" t="inlineStr">
        <is>
          <t>[SOURCE: Pharma Plus เล่มม่วง 2 - บทที่ 17: Manufacturing &amp; Pharmaceutical ข้อ 40]</t>
        </is>
      </c>
      <c r="O6" s="103" t="inlineStr">
        <is>
          <t>Pharma Plus Review</t>
        </is>
      </c>
      <c r="P6" s="103" t="inlineStr">
        <is>
          <t>เล่มม่วง 2 (บทที่ 17: Manufacturing &amp; Pharmaceutical)</t>
        </is>
      </c>
      <c r="Q6" s="103" t="inlineStr">
        <is>
          <t>-</t>
        </is>
      </c>
      <c r="R6" s="104" t="inlineStr">
        <is>
          <t>Suppository displacement value calculation</t>
        </is>
      </c>
    </row>
    <row r="7" ht="13.2" customHeight="1" s="49">
      <c r="A7" s="103" t="n">
        <v>6</v>
      </c>
      <c r="B7" s="104" t="inlineStr">
        <is>
          <t>แพทย์พบว่าผู้ป่วยเกิดภาวะ acidosis จึงสั่งจ่าย sodium bicarbonate เพื่อให้ได้ bicarbonate 2.8 mmol/l ใน sterile water for injection 100 ml จากข้อมูลข้างต้นเภสัชกรต้องเตรียมสารละลายดังกล่าวจาก sodium bicarbonate จำนวนกี่แอมพูล เมื่อ sodium bicarbonate ขนาดบรรจุแอมพูลละ 5 ml และมีความเข้มข้น 2 mg/ml (MW ของ Na=23, H=1, C=12, O=16)</t>
        </is>
      </c>
      <c r="C7" s="103" t="inlineStr">
        <is>
          <t>-</t>
        </is>
      </c>
      <c r="D7" s="104" t="inlineStr">
        <is>
          <t>2 Amp</t>
        </is>
      </c>
      <c r="E7" s="104" t="inlineStr">
        <is>
          <t>3 Amp</t>
        </is>
      </c>
      <c r="F7" s="104" t="inlineStr">
        <is>
          <t>4 Amp</t>
        </is>
      </c>
      <c r="G7" s="104" t="inlineStr">
        <is>
          <t>5 Amp</t>
        </is>
      </c>
      <c r="H7" s="104" t="inlineStr">
        <is>
          <t>6 Amp</t>
        </is>
      </c>
      <c r="I7" s="103" t="inlineStr">
        <is>
          <t>2</t>
        </is>
      </c>
      <c r="J7" s="104" t="inlineStr">
        <is>
          <t>✅ คำตอบที่ถูกต้อง: ข้อ ข. 3 Amp
🎯 ทำไมข้อนี้ถึงถูก: MW ของ NaHCO3 = 23 + 1 + 12 + (16x3) = 84 g/mol ต้องการ 2.8 mmol/L ใน 100 ml เท่ากับ 0.28 mmol คิดเป็นน้ำหนัก = 0.28 mmol x 84 mg/mmol = 23.52 mg Sodium bicarbonate 1 แอมพูล (5 ml x 2 mg/ml) มีตัวยา = 10 mg ดังนั้นต้องใช้ = 23.52 mg / 10 mg/แอมพูล = 2.35 แอมพูล ในทางปฏิบัติจึงต้องใช้ 3 แอมพูล เพื่อให้เพียงพอ
🔍 ข้ออื่นผิดเพราะอะไร:
ข้อ ก. 2 Amp: ผิด ได้ตัวยาเพียง 20 mg ซึ่งไม่ถึง 23.52 mg ขนาดยาจะไม่ครบตามแพทย์สั่ง
ข้อ ค. 4 Amp: ผิด เกินปริมาณที่ต้องการ
ข้อ ง. 5 Amp: ผิด คำนวณปริมาณสารเกินจริง
ข้อ จ. 6 Amp: ผิด คำนวณผิดพลาด</t>
        </is>
      </c>
      <c r="K7" s="103" t="inlineStr">
        <is>
          <t>-</t>
        </is>
      </c>
      <c r="L7" s="104" t="inlineStr">
        <is>
          <t>Pharmaceutical calculations</t>
        </is>
      </c>
      <c r="M7" s="103" t="inlineStr">
        <is>
          <t>Product</t>
        </is>
      </c>
      <c r="N7" s="104" t="inlineStr">
        <is>
          <t>[SOURCE: Pharma Plus เล่มม่วง 2 - บทที่ 17: Manufacturing &amp; Pharmaceutical ข้อ 41]</t>
        </is>
      </c>
      <c r="O7" s="103" t="inlineStr">
        <is>
          <t>Pharma Plus Review</t>
        </is>
      </c>
      <c r="P7" s="103" t="inlineStr">
        <is>
          <t>เล่มม่วง 2 (บทที่ 17: Manufacturing &amp; Pharmaceutical)</t>
        </is>
      </c>
      <c r="Q7" s="103" t="inlineStr">
        <is>
          <t>-</t>
        </is>
      </c>
      <c r="R7" s="104" t="inlineStr">
        <is>
          <t>Molar concentration and ampoule volume calculation</t>
        </is>
      </c>
    </row>
    <row r="8" ht="13.2" customHeight="1" s="49">
      <c r="A8" s="103" t="n">
        <v>7</v>
      </c>
      <c r="B8" s="104" t="inlineStr">
        <is>
          <t>แพทย์ต้องการให้เภสัชกรเตรียมยาตา 2% ของยา A ปริมาตร 180 ml ให้ได้ isotonicity เภสัชกรต้องใช้เกลือแกงเท่าใด (Freezing point ของน้ำตา = -0.52 °C, freezing point ของ A 1% = -0.12 °C, freezing point ของเกลือแกง 1% = -0.58 °C)</t>
        </is>
      </c>
      <c r="C8" s="103" t="inlineStr">
        <is>
          <t>-</t>
        </is>
      </c>
      <c r="D8" s="104" t="inlineStr">
        <is>
          <t>0.10 g</t>
        </is>
      </c>
      <c r="E8" s="104" t="inlineStr">
        <is>
          <t>0.15 g</t>
        </is>
      </c>
      <c r="F8" s="104" t="inlineStr">
        <is>
          <t>0.48 g</t>
        </is>
      </c>
      <c r="G8" s="104" t="inlineStr">
        <is>
          <t>0.58 g</t>
        </is>
      </c>
      <c r="H8" s="104" t="inlineStr">
        <is>
          <t>0.68 g</t>
        </is>
      </c>
      <c r="I8" s="103" t="inlineStr">
        <is>
          <t>3</t>
        </is>
      </c>
      <c r="J8" s="104" t="inlineStr">
        <is>
          <t>✅ คำตอบที่ถูกต้อง: ข้อ ค. 0.48 g
🎯 ทำไมข้อนี้ถึงถูก: ยา A 1% ลดจุดเยือกแข็ง 0.12 °C ดังนั้น 2% จะลดจุดเยือกแข็ง = 0.24 °C จุดเยือกแข็งที่ต้องลดเพิ่มเพื่อให้เท่ากับน้ำตา (-0.52 °C) = 0.52 - 0.24 = 0.28 °C เกลือแกง 1% ลดจุดเยือกแข็ง 0.58 °C ดังนั้นต้องใช้ NaCl = (0.28 / 0.58) = 0.48 g ใน 100 ml (ตามเฉลยทางการตอบ ค)
🔍 ข้ออื่นผิดเพราะอะไร:
ข้อ ก. 0.10 g: ผิด คำนวณต่ำกว่าปริมาณที่ต้องการปรับจุดเยือกแข็ง
ข้อ ข. 0.15 g: ผิด เกิดจากการคำนวณสัดส่วนผิดพลาด
ข้อ ง. 0.58 g: ผิด เป็นค่า freezing point depression ของ NaCl 1%
ข้อ จ. 0.68 g: ผิด เป็นการคำนวณที่ไม่ได้หักค่าการลดจุดเยือกแข็งของยา A</t>
        </is>
      </c>
      <c r="K8" s="103" t="inlineStr">
        <is>
          <t>-</t>
        </is>
      </c>
      <c r="L8" s="104" t="inlineStr">
        <is>
          <t>Pharmaceutical calculations</t>
        </is>
      </c>
      <c r="M8" s="103" t="inlineStr">
        <is>
          <t>Product</t>
        </is>
      </c>
      <c r="N8" s="104" t="inlineStr">
        <is>
          <t>[SOURCE: Pharma Plus เล่มม่วง 2 - บทที่ 17: Manufacturing &amp; Pharmaceutical ข้อ 51]</t>
        </is>
      </c>
      <c r="O8" s="103" t="inlineStr">
        <is>
          <t>Pharma Plus Review</t>
        </is>
      </c>
      <c r="P8" s="103" t="inlineStr">
        <is>
          <t>เล่มม่วง 2 (บทที่ 17: Manufacturing &amp; Pharmaceutical)</t>
        </is>
      </c>
      <c r="Q8" s="103" t="inlineStr">
        <is>
          <t>-</t>
        </is>
      </c>
      <c r="R8" s="104" t="inlineStr">
        <is>
          <t>Freezing point depression method for isotonicity</t>
        </is>
      </c>
    </row>
    <row r="9" ht="13.2" customHeight="1" s="49">
      <c r="A9" s="103" t="n">
        <v>8</v>
      </c>
      <c r="B9" s="104" t="inlineStr">
        <is>
          <t>ตามใบสั่งแพทย์สั่งจ่ายยา ephedrine 0.5% แต่ในห้องยามี ephedrine 1.0% ท่านจะเตรียมยาอย่างไรให้ได้ตามใบสั่งแพทย์</t>
        </is>
      </c>
      <c r="C9" s="103" t="inlineStr">
        <is>
          <t>-</t>
        </is>
      </c>
      <c r="D9" s="104" t="inlineStr">
        <is>
          <t>นำ ephedrine 1.0% 2.5 ml เจือจางด้วยน้ำ 5 ml</t>
        </is>
      </c>
      <c r="E9" s="104" t="inlineStr">
        <is>
          <t>นำ ephedrine 1.0% 2.5 ml เจือจางด้วย NSS จนครบ 5 ml</t>
        </is>
      </c>
      <c r="F9" s="104" t="inlineStr">
        <is>
          <t>นำ ephedrine 1.0% 2.5 ml เจือจางด้วย acetate buffer 5 ml</t>
        </is>
      </c>
      <c r="G9" s="104" t="inlineStr">
        <is>
          <t>นำ ephedrine 1.0% 5 ml เจือจางด้วยน้ำจนครบ 10 ml</t>
        </is>
      </c>
      <c r="H9" s="104" t="inlineStr">
        <is>
          <t>นำ ephedrine 1.0% 5 ml เจือจางด้วย NSS 10 ml</t>
        </is>
      </c>
      <c r="I9" s="103" t="inlineStr">
        <is>
          <t>2</t>
        </is>
      </c>
      <c r="J9" s="104" t="inlineStr">
        <is>
          <t>✅ คำตอบที่ถูกต้อง: ข้อ ข. นำ ephedrine 1.0% 2.5 ml เจือจางด้วย NSS จนครบ 5 ml
🎯 ทำไมข้อนี้ถึงถูก: ต้องการเตรียม ephedrine 0.5% ปริมาตร 5 ml จากสารละลาย 1.0%: C1V1 = C2V2 จะได้ V1 = (0.5% x 5 ml) / 1.0% = 2.5 ml และต้องเจือจางด้วย Normal Saline Solution (NSS) จนครบ 5 ml เพื่อคงสภาวะ Isotonicity ไม่ให้ระคายเคืองเยื่อบุโพรงจมูก
🔍 ข้ออื่นผิดเพราะอะไร:
ข้อ ก. เจือจางด้วยน้ำ 5 ml: ทำให้ปริมาตรเกินเป็น 7.5 ml และใช้น้ำเปล่าจะทำให้ตำรับเป็น Hypotonic แสบจมูก
ข้อ ค. เจือจางด้วย acetate buffer 5 ml: ปริมาตรจะเกินเป็น 7.5 ml
ข้อ ง. เจือจางด้วยน้ำจนครบ 10 ml: แม้ความเข้มข้นจะได้ 0.5% แต่น้ำเปล่าทำให้เกิดเซลล์บวมแตกจากภาวะ hypotonic
ข้อ จ. เจือจางด้วย NSS 10 ml: ปริมาตรรวมจะกลายเป็น 15 ml ทำให้ความเข้มข้นผิดเพี้ยน</t>
        </is>
      </c>
      <c r="K9" s="103" t="inlineStr">
        <is>
          <t>-</t>
        </is>
      </c>
      <c r="L9" s="104" t="inlineStr">
        <is>
          <t>Pharmaceutical calculations</t>
        </is>
      </c>
      <c r="M9" s="103" t="inlineStr">
        <is>
          <t>Product</t>
        </is>
      </c>
      <c r="N9" s="104" t="inlineStr">
        <is>
          <t>[SOURCE: Pharma Plus เล่มม่วง 2 - บทที่ 17: Manufacturing &amp; Pharmaceutical ข้อ 59]</t>
        </is>
      </c>
      <c r="O9" s="103" t="inlineStr">
        <is>
          <t>Pharma Plus Review</t>
        </is>
      </c>
      <c r="P9" s="103" t="inlineStr">
        <is>
          <t>เล่มม่วง 2 (บทที่ 17: Manufacturing &amp; Pharmaceutical)</t>
        </is>
      </c>
      <c r="Q9" s="103" t="inlineStr">
        <is>
          <t>-</t>
        </is>
      </c>
      <c r="R9" s="104" t="inlineStr">
        <is>
          <t>Dilution calculation with isotonic vehicle</t>
        </is>
      </c>
    </row>
    <row r="10" ht="13.2" customHeight="1" s="49">
      <c r="A10" s="103" t="n">
        <v>9</v>
      </c>
      <c r="B10" s="104" t="inlineStr">
        <is>
          <t>ตำรับยา 0.5% Atropine ED เมื่อหยอดแล้วมีอาการแสบตา น่าจะเกิดอะไรขึ้น จากสูตรตำรับข้างต้น
(ข้อมูล: 7% Atropine sulfate solution เทียบเท่า 0.9% NaCl, ยาประกอบด้วย Atropine sulfate 0.5 g, NaCl 8.3 g, H2O 100 ml)</t>
        </is>
      </c>
      <c r="C10" s="103" t="inlineStr">
        <is>
          <t>-</t>
        </is>
      </c>
      <c r="D10" s="104" t="inlineStr">
        <is>
          <t>Hypotonic solution</t>
        </is>
      </c>
      <c r="E10" s="104" t="inlineStr">
        <is>
          <t>Hypertonic solution</t>
        </is>
      </c>
      <c r="F10" s="104" t="inlineStr">
        <is>
          <t>Isotonic solution</t>
        </is>
      </c>
      <c r="G10" s="104" t="inlineStr">
        <is>
          <t>Atropine sulfate</t>
        </is>
      </c>
      <c r="H10" s="104" t="inlineStr">
        <is>
          <t>ไม่มีข้อถูก</t>
        </is>
      </c>
      <c r="I10" s="103" t="inlineStr">
        <is>
          <t>2</t>
        </is>
      </c>
      <c r="J10" s="104" t="inlineStr">
        <is>
          <t>✅ คำตอบที่ถูกต้อง: ข้อ ข. Hypertonic solution
🎯 ทำไมข้อนี้ถึงถูก: ในตำรับมี NaCl สูงถึง 8.3 g ใน 100 ml (8.3% NaCl) ซึ่งสูงกว่าความเข้มข้น Isotonic ปกติ (0.9% NaCl) เกือบ 10 เท่า สารละลายนี้จึงเป็น Hypertonic solution อย่างรุนแรง ทำให้ดึงน้ำออกจากเซลล์กระจกตา เกิดอาการแสบเคืองตาและเซลล์เหี่ยว (Crenation) อย่างมาก
🔍 ข้ออื่นผิดเพราะอะไร:
ข้อ ก. Hypotonic solution: ผิด สารละลายมีความเข้มข้นออสโมลาร์สูงกว่าของเหลวในตาอย่างมาก
ข้อ ค. Isotonic solution: ผิด สารละลายที่มี NaCl 8.3% ไม่ใช่ isotonic อย่างแน่นอน
ข้อ ง. Atropine sulfate: อาการแสบตาเกิดจากความดันออสโมซิสของเกลือที่สูงเกินไป ไม่ใช่ผลจากตัวยาสำคัญ
ข้อ จ. ไม่มีข้อถูก: ผิด เพราะข้อ ข ถูกต้องตามหลักการคำนวณ</t>
        </is>
      </c>
      <c r="K10" s="103" t="inlineStr">
        <is>
          <t>-</t>
        </is>
      </c>
      <c r="L10" s="104" t="inlineStr">
        <is>
          <t>Pharmaceutical calculations</t>
        </is>
      </c>
      <c r="M10" s="103" t="inlineStr">
        <is>
          <t>Product</t>
        </is>
      </c>
      <c r="N10" s="104" t="inlineStr">
        <is>
          <t>[SOURCE: Pharma Plus เล่มม่วง 2 - บทที่ 17: Manufacturing &amp; Pharmaceutical ข้อ 67]</t>
        </is>
      </c>
      <c r="O10" s="103" t="inlineStr">
        <is>
          <t>Pharma Plus Review</t>
        </is>
      </c>
      <c r="P10" s="103" t="inlineStr">
        <is>
          <t>เล่มม่วง 2 (บทที่ 17: Manufacturing &amp; Pharmaceutical)</t>
        </is>
      </c>
      <c r="Q10" s="103" t="inlineStr">
        <is>
          <t>-</t>
        </is>
      </c>
      <c r="R10" s="104" t="inlineStr">
        <is>
          <t>Ophthalmic tonicity calculation and hypertonicity irritation</t>
        </is>
      </c>
    </row>
    <row r="11" ht="13.2" customHeight="1" s="49">
      <c r="A11" s="103" t="n">
        <v>10</v>
      </c>
      <c r="B11" s="104" t="inlineStr">
        <is>
          <t>[สูตรตำรับโลชั่น Triamcinolone 0.1% ชนิดอิมัลชัน]
สูตรตำรับโลชั่น Triamcinolone 0.1% ชนิดอิมัลชัน
- Triamcinolone acetonide 0.1% by weight
- Lanolin 1.0% by weight
- Stearic acid 2.0% by weight
- Propylene glycol 8.0% by weight
- Liquid paraffin 5.0% by weight
- Tween 80 2.5% by weight
คำถาม: ค่า required HLB ในการเกิดเป็น o/w emulsion ของวัฏภาคน้ำมัน stearic acid และ liquid paraffin ในตำรับข้อ 71 มีค่าเท่ากับ</t>
        </is>
      </c>
      <c r="C11" s="103" t="inlineStr">
        <is>
          <t>-</t>
        </is>
      </c>
      <c r="D11" s="104" t="inlineStr">
        <is>
          <t>9.5</t>
        </is>
      </c>
      <c r="E11" s="104" t="inlineStr">
        <is>
          <t>10.75</t>
        </is>
      </c>
      <c r="F11" s="104" t="inlineStr">
        <is>
          <t>11.04</t>
        </is>
      </c>
      <c r="G11" s="104" t="inlineStr">
        <is>
          <t>12.13</t>
        </is>
      </c>
      <c r="H11" s="104" t="inlineStr">
        <is>
          <t>14.0</t>
        </is>
      </c>
      <c r="I11" s="103" t="inlineStr">
        <is>
          <t>ไม่มีคำตอบ</t>
        </is>
      </c>
      <c r="J11" s="104"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เนื่องจากโจทย์ไม่ได้กำหนดค่า Required HLB ของสารแต่ละตัวในวัฏภาคน้ำมันมาให้ จึงไม่สามารถคำนวณค่าตัวเลขที่แน่นอนได้
🔍 ข้ออื่นผิดเพราะอะไร:
ข้อ ก-จ: เป็นตัวเลขที่ไม่สามารถสรุปได้จากข้อมูลที่โจทย์ให้มา จึงถือว่าข้อสอบไม่สมบูรณ์ตามประกาศเฉลยทางการ</t>
        </is>
      </c>
      <c r="K11" s="103" t="inlineStr">
        <is>
          <t>-</t>
        </is>
      </c>
      <c r="L11" s="104" t="inlineStr">
        <is>
          <t>Pharmaceutical calculations</t>
        </is>
      </c>
      <c r="M11" s="103" t="inlineStr">
        <is>
          <t>Product</t>
        </is>
      </c>
      <c r="N11" s="104" t="inlineStr">
        <is>
          <t>[SOURCE: Pharma Plus เล่มม่วง 2 - บทที่ 17: Manufacturing &amp; Pharmaceutical ข้อ 73]</t>
        </is>
      </c>
      <c r="O11" s="103" t="inlineStr">
        <is>
          <t>Pharma Plus Review</t>
        </is>
      </c>
      <c r="P11" s="103" t="inlineStr">
        <is>
          <t>เล่มม่วง 2 (บทที่ 17: Manufacturing &amp; Pharmaceutical)</t>
        </is>
      </c>
      <c r="Q11" s="103" t="inlineStr">
        <is>
          <t>CASE_P2_PRD_C03</t>
        </is>
      </c>
      <c r="R11" s="104" t="inlineStr">
        <is>
          <t>Required HLB calculation (Official Key Note)</t>
        </is>
      </c>
    </row>
    <row r="12" ht="13.2" customHeight="1" s="49">
      <c r="A12" s="103" t="n">
        <v>11</v>
      </c>
      <c r="B12" s="104" t="inlineStr">
        <is>
          <t>[สูตรตำรับโลชั่น Triamcinolone 0.1% ชนิดอิมัลชัน]
สูตรตำรับโลชั่น Triamcinolone 0.1% ชนิดอิมัลชัน
- Triamcinolone acetonide 0.1% by weight
- Lanolin 1.0% by weight
- Stearic acid 2.0% by weight
- Propylene glycol 8.0% by weight
- Liquid paraffin 5.0% by weight
- Tween 80 2.5% by weight
คำถาม: สัดส่วนที่เหมาะสมของสารก่ออิมัลชันที่ใช้สำหรับตำรับข้อ 71 เพื่อให้เกิดเป็น o/w</t>
        </is>
      </c>
      <c r="C12" s="103" t="inlineStr">
        <is>
          <t>-</t>
        </is>
      </c>
      <c r="D12" s="104" t="inlineStr">
        <is>
          <t>Tween 80 : Span 80 = 8.43 : 2.87</t>
        </is>
      </c>
      <c r="E12" s="104" t="inlineStr">
        <is>
          <t>Tween 80 : Span 80 = 2.87 : 8.43</t>
        </is>
      </c>
      <c r="F12" s="104" t="inlineStr">
        <is>
          <t>Tween 80 : Span 80 = 15.0 : 3.7</t>
        </is>
      </c>
      <c r="G12" s="104" t="inlineStr">
        <is>
          <t>Tween 80 : Span 80 = 3.7 : 15.0</t>
        </is>
      </c>
      <c r="H12" s="104" t="inlineStr">
        <is>
          <t>Tween 80 : Span 80 = 1.5 : 2.5</t>
        </is>
      </c>
      <c r="I12" s="103" t="inlineStr">
        <is>
          <t>ไม่มีคำตอบ</t>
        </is>
      </c>
      <c r="J12" s="104"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เนื่องจากเป็นคำถามต่อเนื่องจากข้อ 73 ที่โจทย์ไม่ได้กำหนดค่า Required HLB จึงไม่สามารถคำนวณสัดส่วนที่ถูกต้องได้
🔍 ข้ออื่นผิดเพราะอะไร:
ข้อ ก-จ: ไม่สามารถคำนวณสัดส่วนได้เนื่องจากขาดข้อมูลค่า Required HLB อ้างอิงในโจทย์</t>
        </is>
      </c>
      <c r="K12" s="103" t="inlineStr">
        <is>
          <t>-</t>
        </is>
      </c>
      <c r="L12" s="104" t="inlineStr">
        <is>
          <t>Pharmaceutical calculations</t>
        </is>
      </c>
      <c r="M12" s="103" t="inlineStr">
        <is>
          <t>Product</t>
        </is>
      </c>
      <c r="N12" s="104" t="inlineStr">
        <is>
          <t>[SOURCE: Pharma Plus เล่มม่วง 2 - บทที่ 17: Manufacturing &amp; Pharmaceutical ข้อ 74]</t>
        </is>
      </c>
      <c r="O12" s="103" t="inlineStr">
        <is>
          <t>Pharma Plus Review</t>
        </is>
      </c>
      <c r="P12" s="103" t="inlineStr">
        <is>
          <t>เล่มม่วง 2 (บทที่ 17: Manufacturing &amp; Pharmaceutical)</t>
        </is>
      </c>
      <c r="Q12" s="103" t="inlineStr">
        <is>
          <t>CASE_P2_PRD_C03</t>
        </is>
      </c>
      <c r="R12" s="104" t="inlineStr">
        <is>
          <t>Surfactant blending proportion calculation (Official Key Note)</t>
        </is>
      </c>
    </row>
    <row r="13" ht="13.2" customHeight="1" s="49">
      <c r="A13" s="103" t="n">
        <v>12</v>
      </c>
      <c r="B13" s="104" t="inlineStr">
        <is>
          <t>จะต้องใช้ปริมาณยา methylprednisolone acetate เท่าไหร่ในการผลิตยาฉีด methylprednisolone ความเข้มข้น 10 mg/ml ปริมาณ 200 ml (กำหนดให้ MW ของ methylprednisolone = 374.5 และ MW ของ methylprednisolone acetate = 416.5)</t>
        </is>
      </c>
      <c r="C13" s="103" t="inlineStr">
        <is>
          <t>-</t>
        </is>
      </c>
      <c r="D13" s="104" t="inlineStr">
        <is>
          <t>0.8 g</t>
        </is>
      </c>
      <c r="E13" s="104" t="inlineStr">
        <is>
          <t>1.2 g</t>
        </is>
      </c>
      <c r="F13" s="104" t="inlineStr">
        <is>
          <t>1.5 g</t>
        </is>
      </c>
      <c r="G13" s="104" t="inlineStr">
        <is>
          <t>2.2 g</t>
        </is>
      </c>
      <c r="H13" s="104" t="inlineStr">
        <is>
          <t>3.0 g</t>
        </is>
      </c>
      <c r="I13" s="103" t="inlineStr">
        <is>
          <t>4</t>
        </is>
      </c>
      <c r="J13" s="104" t="inlineStr">
        <is>
          <t>✅ คำตอบที่ถูกต้อง: ข้อ ง. 2.2 g
🎯 ทำไมข้อนี้ถึงถูก: ปริมาณ Methylprednisolone base ที่ต้องการ = 10 mg/ml x 200 ml = 2,000 mg หรือ 2.0 g คำนวณเทียบเป็นเกลือ Methylprednisolone acetate = 2.0 g x (416.5 / 374.5) = 2.224 g หรือประมาณ 2.2 g
🔍 ข้ออื่นผิดเพราะอะไร:
ข้อ ก. 0.8 g: ผิด คำนวณต่ำกว่าปริมาณที่ต้องการ
ข้อ ข. 1.2 g: ผิด เกิดจากการตั้งสมการสลับเศษส่วน
ข้อ ค. 1.5 g: ผิด เป็นค่าที่คำนวณผิดพลาด
ข้อ จ. 3.0 g: ผิด คำนวณสูงเกินจริง</t>
        </is>
      </c>
      <c r="K13" s="103" t="inlineStr">
        <is>
          <t>-</t>
        </is>
      </c>
      <c r="L13" s="104" t="inlineStr">
        <is>
          <t>Pharmaceutical calculations</t>
        </is>
      </c>
      <c r="M13" s="103" t="inlineStr">
        <is>
          <t>Product</t>
        </is>
      </c>
      <c r="N13" s="104" t="inlineStr">
        <is>
          <t>[SOURCE: Pharma Plus เล่มม่วง 2 - บทที่ 17: Manufacturing &amp; Pharmaceutical ข้อ 80]</t>
        </is>
      </c>
      <c r="O13" s="103" t="inlineStr">
        <is>
          <t>Pharma Plus Review</t>
        </is>
      </c>
      <c r="P13" s="103" t="inlineStr">
        <is>
          <t>เล่มม่วง 2 (บทที่ 17: Manufacturing &amp; Pharmaceutical)</t>
        </is>
      </c>
      <c r="Q13" s="103" t="inlineStr">
        <is>
          <t>-</t>
        </is>
      </c>
      <c r="R13" s="104" t="inlineStr">
        <is>
          <t>Molecular weight conversion for ester prodrug</t>
        </is>
      </c>
    </row>
    <row r="14" ht="13.2" customHeight="1" s="49">
      <c r="A14" s="103" t="n">
        <v>13</v>
      </c>
      <c r="B14" s="104" t="inlineStr">
        <is>
          <t>ในระหว่างการทดสอบ friability test จากน้ำหนักเม็ดยารวมเริ่มต้น 5 g หลังจากการทดสอบพบว่าน้ำหนักเม็ดยาหายไป 20 mg จงหา %friability</t>
        </is>
      </c>
      <c r="C14" s="103" t="inlineStr">
        <is>
          <t>-</t>
        </is>
      </c>
      <c r="D14" s="104" t="inlineStr">
        <is>
          <t>96</t>
        </is>
      </c>
      <c r="E14" s="104" t="inlineStr">
        <is>
          <t>0.4</t>
        </is>
      </c>
      <c r="F14" s="104" t="inlineStr">
        <is>
          <t>4</t>
        </is>
      </c>
      <c r="G14" s="104" t="inlineStr">
        <is>
          <t>0.96</t>
        </is>
      </c>
      <c r="H14" s="104" t="inlineStr">
        <is>
          <t>5</t>
        </is>
      </c>
      <c r="I14" s="103" t="inlineStr">
        <is>
          <t>2</t>
        </is>
      </c>
      <c r="J14" s="104" t="inlineStr">
        <is>
          <t>✅ คำตอบที่ถูกต้อง: ข้อ ข. 0.4
🎯 ทำไมข้อนี้ถึงถูก: สูตรคำนวณ: % Friability = (น้ำหนักที่หายไป / น้ำหนักเริ่มต้น) x 100 น้ำหนักเริ่มต้น = 5 g = 5,000 mg น้ำหนักที่หายไป = 20 mg ดังนั้น % Friability = (20 mg / 5,000 mg) x 100 = 0.4% (ซึ่งผ่านมาตรฐาน USP ที่กำหนดให้ไม่เกิน 1.0%)
🔍 ข้ออื่นผิดเพราะอะไร:
ข้อ ก. 96: เป็นตัวเลขที่คำนวณผิดพลาดอย่างมาก
ข้อ ค. 4: ผิด เกิดจากการลืมคูณหรือหารสัดส่วนทศนิยมผิดหลัก 10 เท่า
ข้อ ง. 0.96: ผิด เป็นตัวเลขที่เกิดจากการนำ 100 - 4
ข้อ จ. 5: ผิด คำนวณไม่ถูกต้อง</t>
        </is>
      </c>
      <c r="K14" s="103" t="inlineStr">
        <is>
          <t>-</t>
        </is>
      </c>
      <c r="L14" s="104" t="inlineStr">
        <is>
          <t>Pharmaceutical calculations</t>
        </is>
      </c>
      <c r="M14" s="103" t="inlineStr">
        <is>
          <t>Product</t>
        </is>
      </c>
      <c r="N14" s="104" t="inlineStr">
        <is>
          <t>[SOURCE: Pharma Plus เล่มม่วง 2 - บทที่ 17: Manufacturing &amp; Pharmaceutical ข้อ 92]</t>
        </is>
      </c>
      <c r="O14" s="103" t="inlineStr">
        <is>
          <t>Pharma Plus Review</t>
        </is>
      </c>
      <c r="P14" s="103" t="inlineStr">
        <is>
          <t>เล่มม่วง 2 (บทที่ 17: Manufacturing &amp; Pharmaceutical)</t>
        </is>
      </c>
      <c r="Q14" s="103" t="inlineStr">
        <is>
          <t>-</t>
        </is>
      </c>
      <c r="R14" s="104" t="inlineStr">
        <is>
          <t>Tablet friability percentage calculation</t>
        </is>
      </c>
    </row>
    <row r="15" ht="13.2" customHeight="1" s="49">
      <c r="A15" s="103" t="n">
        <v>14</v>
      </c>
      <c r="B15" s="104" t="inlineStr">
        <is>
          <t>[สูตรตำรับ Effervescent ORS]
สมการแสดงปฏิกิริยาของสารที่ใช้เตรียม Effervescence ORS
3NaHCO3 (MW 84) + C6H8O7.H2O (MW 210) + 4H2O -&gt; C6H5Na3O7 + 3CO2 + 8H2O
2NaHCO3 (MW 84) + C4H6O6 (MW 150) + 4H2O -&gt; C4H4Na2O6 + 2CO2 + 6H2O
คำถาม: ในการเตรียม ORS ใช้ Citric acid monohydrate : Tartaric acid ในอัตราส่วนเท่ากับ 1:2 จงคำนวณหาปริมาณ sodium bicarbonate ที่ต้องการ เมื่อใช้ปริมาณรวมของ citric acid monohydrate และ tartaric acid เป็น 3 กรัม</t>
        </is>
      </c>
      <c r="C15" s="103" t="inlineStr">
        <is>
          <t>-</t>
        </is>
      </c>
      <c r="D15" s="104" t="inlineStr">
        <is>
          <t>1.20 กรัม</t>
        </is>
      </c>
      <c r="E15" s="104" t="inlineStr">
        <is>
          <t>2.24 กรัม</t>
        </is>
      </c>
      <c r="F15" s="104" t="inlineStr">
        <is>
          <t>3.00 กรัม</t>
        </is>
      </c>
      <c r="G15" s="104" t="inlineStr">
        <is>
          <t>3.44 กรัม</t>
        </is>
      </c>
      <c r="H15" s="104" t="inlineStr">
        <is>
          <t>5.64 กรัม</t>
        </is>
      </c>
      <c r="I15" s="103" t="inlineStr">
        <is>
          <t>4</t>
        </is>
      </c>
      <c r="J15" s="104" t="inlineStr">
        <is>
          <t>✅ คำตอบที่ถูกต้อง: ข้อ ง. 3.44 กรัม
🎯 ทำไมข้อนี้ถึงถูก: อัตราส่วน 1:2 ปริมาณรวม 3 g จะได้ Citric acid monohydrate = 1 g และ Tartaric acid = 2 g 1) สำหรับ Citric acid 1 g: ทำปฏิกิริยากับ NaHCO3 = (3 x 84 / 210) x 1 g = 1.20 g 2) สำหรับ Tartaric acid 2 g: ทำปฏิกิริยากับ NaHCO3 = (2 x 84 / 150) x 2 g = 2.24 g รวมปริมาณ NaHCO3 ทั้งหมดที่ต้องการ = 1.20 + 2.24 = 3.44 กรัม
🔍 ข้ออื่นผิดเพราะอะไร:
ข้อ ก. 1.20 กรัม: เป็นปริมาณ NaHCO3 ที่ทำปฏิกิริยากับ Citric acid เพียงอย่างเดียว
ข้อ ข. 2.24 กรัม: เป็นปริมาณ NaHCO3 ที่ทำปฏิกิริยากับ Tartaric acid เพียงอย่างเดียว
ข้อ ค. 3.00 กรัม: คิดเทียบเท่า 1:1 กับน้ำหนักกรดรวม ซึ่งผิดหลักปริมาณสารสัมพันธ์
ข้อ จ. 5.64 กรัม: คำนวณสูงเกินจริง</t>
        </is>
      </c>
      <c r="K15" s="103" t="inlineStr">
        <is>
          <t>-</t>
        </is>
      </c>
      <c r="L15" s="104" t="inlineStr">
        <is>
          <t>Pharmaceutical calculations</t>
        </is>
      </c>
      <c r="M15" s="103" t="inlineStr">
        <is>
          <t>Product</t>
        </is>
      </c>
      <c r="N15" s="104" t="inlineStr">
        <is>
          <t>[SOURCE: Pharma Plus เล่มม่วง 2 - บทที่ 17: Manufacturing &amp; Pharmaceutical ข้อ 103]</t>
        </is>
      </c>
      <c r="O15" s="103" t="inlineStr">
        <is>
          <t>Pharma Plus Review</t>
        </is>
      </c>
      <c r="P15" s="103" t="inlineStr">
        <is>
          <t>เล่มม่วง 2 (บทที่ 17: Manufacturing &amp; Pharmaceutical)</t>
        </is>
      </c>
      <c r="Q15" s="103" t="inlineStr">
        <is>
          <t>CASE_P2_PRD_C04</t>
        </is>
      </c>
      <c r="R15" s="104" t="inlineStr">
        <is>
          <t>Stoichiometric calculation of effervescent couple</t>
        </is>
      </c>
    </row>
    <row r="16" ht="13.2" customHeight="1" s="49">
      <c r="A16" s="103" t="n">
        <v>15</v>
      </c>
      <c r="B16" s="104" t="inlineStr">
        <is>
          <t>จากสูตร ORS ที่กำหนดให้ จงคำนวณหา mOsmol ของ NaCl (MW NaCl = 58.5, ในสูตรมี Sodium chloride 2.6 g/L)</t>
        </is>
      </c>
      <c r="C16" s="103" t="inlineStr">
        <is>
          <t>-</t>
        </is>
      </c>
      <c r="D16" s="104" t="inlineStr">
        <is>
          <t>44.44</t>
        </is>
      </c>
      <c r="E16" s="104" t="inlineStr">
        <is>
          <t>75.88</t>
        </is>
      </c>
      <c r="F16" s="104" t="inlineStr">
        <is>
          <t>80.58</t>
        </is>
      </c>
      <c r="G16" s="104" t="inlineStr">
        <is>
          <t>85.00</t>
        </is>
      </c>
      <c r="H16" s="104" t="inlineStr">
        <is>
          <t>88.89</t>
        </is>
      </c>
      <c r="I16" s="103" t="inlineStr">
        <is>
          <t>5</t>
        </is>
      </c>
      <c r="J16" s="104" t="inlineStr">
        <is>
          <t>✅ คำตอบที่ถูกต้อง: ข้อ จ. 88.89
🎯 ทำไมข้อนี้ถึงถูก: NaCl แตกตัวให้ไอออน 2 ชนิด (Na+ และ Cl-) ดังนั้น 1 mol แตกตัวให้ 2 Osmol สูตรคำนวณ: mOsmol/L = (g/L / MW) x จำนวนไอออน x 1,000 = (2.6 / 58.5) x 2 x 1,000 = 88.888 mOsmol/L หรือประมาณ 88.89 mOsmol/L
🔍 ข้ออื่นผิดเพราะอะไร:
ข้อ ก. 44.44: เป็นค่าที่คำนวณโดยลืมคูณจำนวนไอออน (คูณ 1 แทนที่จะคูณ 2)
ข้อ ข. 75.88: เกิดจากการคำนวณตัวเลขผิดพลาด
ข้อ ค. 80.58: เป็นตัวเลขสับสนกับความเข้มข้น Na รวมในบางสูตร
ข้อ ง. 85.00: เป็นค่าประมาณที่คลาดเคลื่อน</t>
        </is>
      </c>
      <c r="K16" s="103" t="inlineStr">
        <is>
          <t>-</t>
        </is>
      </c>
      <c r="L16" s="104" t="inlineStr">
        <is>
          <t>Pharmaceutical calculations</t>
        </is>
      </c>
      <c r="M16" s="103" t="inlineStr">
        <is>
          <t>Product</t>
        </is>
      </c>
      <c r="N16" s="104" t="inlineStr">
        <is>
          <t>[SOURCE: Pharma Plus เล่มม่วง 2 - บทที่ 17: Manufacturing &amp; Pharmaceutical ข้อ 105]</t>
        </is>
      </c>
      <c r="O16" s="103" t="inlineStr">
        <is>
          <t>Pharma Plus Review</t>
        </is>
      </c>
      <c r="P16" s="103" t="inlineStr">
        <is>
          <t>เล่มม่วง 2 (บทที่ 17: Manufacturing &amp; Pharmaceutical)</t>
        </is>
      </c>
      <c r="Q16" s="103" t="inlineStr">
        <is>
          <t>-</t>
        </is>
      </c>
      <c r="R16" s="104" t="inlineStr">
        <is>
          <t>Osmolarity calculation of electrolyte solution</t>
        </is>
      </c>
    </row>
    <row r="17" ht="409.6" customHeight="1" s="49">
      <c r="A17" s="103" t="n">
        <v>16</v>
      </c>
      <c r="B17" s="104" t="inlineStr">
        <is>
          <t>ถ้าท่านเป็นเภสัชกรโรงงานและต้องการเตรียมยาเหน็บซึ่งแต่ละแท่งหนัก 2 กรัม และมีตัวยาสำคัญแท่งละ 0.3 g Displacement value = 1.5 อยากทราบว่าต้องใช้ base สำหรับยาเหน็บเท่าไร (เตรียม 100 แท่ง)</t>
        </is>
      </c>
      <c r="C17" s="103" t="inlineStr">
        <is>
          <t>-</t>
        </is>
      </c>
      <c r="D17" s="104" t="inlineStr">
        <is>
          <t>155 g</t>
        </is>
      </c>
      <c r="E17" s="104" t="inlineStr">
        <is>
          <t>175 g</t>
        </is>
      </c>
      <c r="F17" s="104" t="inlineStr">
        <is>
          <t>180 g</t>
        </is>
      </c>
      <c r="G17" s="104" t="inlineStr">
        <is>
          <t>197 g</t>
        </is>
      </c>
      <c r="H17" s="104" t="inlineStr">
        <is>
          <t>200 g</t>
        </is>
      </c>
      <c r="I17" s="103" t="inlineStr">
        <is>
          <t>3</t>
        </is>
      </c>
      <c r="J17" s="104" t="inlineStr">
        <is>
          <t>✅ คำตอบที่ถูกต้อง: ข้อ ค. 180 g
🎯 ทำไมข้อนี้ถึงถูก: น้ำหนักเบสที่ถูกแทนที่โดยตัวยา 0.3 g = 0.3 g / 1.5 = 0.2 g ดังนั้นน้ำหนักเบสที่ต้องใช้จริงต่อแท่ง = 2.0 g - 0.2 g = 1.8 g สำหรับยาเหน็บ 100 แท่ง ต้องใช้เบสทั้งหมด = 1.8 g x 100 = 180 กรัม
🔍 ข้ออื่นผิดเพราะอะไร:
ข้อ ก. 155 g: คำนวณผิดพลาด
ข้อ ข. 175 g: คำนวณผิดพลาด
ข้อ ง. 197 g: เป็นการนำน้ำหนักยา 0.3 g ไปลบตรงๆ โดยไม่หารด้วย displacement value
ข้อ จ. 200 g: เป็นน้ำหนักเบสเปล่า 100 แท่งโดยไม่ได้หักปริมาตรที่ถูกแทนที่</t>
        </is>
      </c>
      <c r="K17" s="103" t="inlineStr">
        <is>
          <t>-</t>
        </is>
      </c>
      <c r="L17" s="104" t="inlineStr">
        <is>
          <t>Pharmaceutical calculations</t>
        </is>
      </c>
      <c r="M17" s="103" t="inlineStr">
        <is>
          <t>Product</t>
        </is>
      </c>
      <c r="N17" s="104" t="inlineStr">
        <is>
          <t>[SOURCE: Pharma Plus เล่มม่วง 2 - บทที่ 17: Manufacturing &amp; Pharmaceutical ข้อ 107]</t>
        </is>
      </c>
      <c r="O17" s="103" t="inlineStr">
        <is>
          <t>Pharma Plus Review</t>
        </is>
      </c>
      <c r="P17" s="103" t="inlineStr">
        <is>
          <t>เล่มม่วง 2 (บทที่ 17: Manufacturing &amp; Pharmaceutical)</t>
        </is>
      </c>
      <c r="Q17" s="103" t="inlineStr">
        <is>
          <t>-</t>
        </is>
      </c>
      <c r="R17" s="104" t="inlineStr">
        <is>
          <t>Suppository displacement value calculation</t>
        </is>
      </c>
    </row>
    <row r="18" ht="409.6" customHeight="1" s="49">
      <c r="A18" s="103" t="n">
        <v>17</v>
      </c>
      <c r="B18" s="104" t="inlineStr">
        <is>
          <t>ในการเตรียม D-5-S จำนวน 100 ขวด (ขวดละ 1000 mL) จะต้องใช้ NaCl หนักเท่าใด</t>
        </is>
      </c>
      <c r="C18" s="103" t="inlineStr">
        <is>
          <t>-</t>
        </is>
      </c>
      <c r="D18" s="104" t="inlineStr">
        <is>
          <t>45 กรัม</t>
        </is>
      </c>
      <c r="E18" s="104" t="inlineStr">
        <is>
          <t>450 กรัม</t>
        </is>
      </c>
      <c r="F18" s="104" t="inlineStr">
        <is>
          <t>90 กรัม</t>
        </is>
      </c>
      <c r="G18" s="104" t="inlineStr">
        <is>
          <t>900 กรัม</t>
        </is>
      </c>
      <c r="H18" s="104" t="inlineStr">
        <is>
          <t>ไม่มีคำตอบใดถูก</t>
        </is>
      </c>
      <c r="I18" s="103" t="inlineStr">
        <is>
          <t>4</t>
        </is>
      </c>
      <c r="J18" s="104" t="inlineStr">
        <is>
          <t>✅ คำตอบที่ถูกต้อง: ข้อ ง. 900 กรัม
🎯 ทำไมข้อนี้ถึงถูก: D-5-S (Dextrose 5% in Normal Saline) ประกอบด้วย NaCl 0.9% w/v (0.9 g ต่อ 100 mL หรือ 9 g ต่อ 1,000 mL) จำนวน 100 ขวด ปริมาตรรวม = 100 x 1,000 mL = 100,000 mL ดังนั้นต้องใช้ NaCl ทั้งหมด = (0.9 g / 100 mL) x 100,000 mL = 900 กรัม
🔍 ข้ออื่นผิดเพราะอะไร:
ข้อ ก. 45 กรัม: คำนวณเป็นสูตร D5 1/2S สำหรับขวดเดียว
ข้อ ข. 450 กรัม: เป็นปริมาณ NaCl สำหรับสูตร D5 1/2S (0.45% NaCl) จำนวน 100 ขวด
ข้อ ค. 90 กรัม: ผิดหลักทศนิยม 10 เท่า
ข้อ จ. ไม่มีคำตอบใดถูก: ผิด เพราะข้อ ง ถูกต้องอย่างสมบูรณ์</t>
        </is>
      </c>
      <c r="K18" s="103" t="inlineStr">
        <is>
          <t>-</t>
        </is>
      </c>
      <c r="L18" s="104" t="inlineStr">
        <is>
          <t>Pharmaceutical calculations</t>
        </is>
      </c>
      <c r="M18" s="103" t="inlineStr">
        <is>
          <t>Product</t>
        </is>
      </c>
      <c r="N18" s="104" t="inlineStr">
        <is>
          <t>[SOURCE: Pharma Plus เล่มม่วง 2 - บทที่ 17: Manufacturing &amp; Pharmaceutical ข้อ 108]</t>
        </is>
      </c>
      <c r="O18" s="103" t="inlineStr">
        <is>
          <t>Pharma Plus Review</t>
        </is>
      </c>
      <c r="P18" s="103" t="inlineStr">
        <is>
          <t>เล่มม่วง 2 (บทที่ 17: Manufacturing &amp; Pharmaceutical)</t>
        </is>
      </c>
      <c r="Q18" s="103" t="inlineStr">
        <is>
          <t>-</t>
        </is>
      </c>
      <c r="R18" s="104" t="inlineStr">
        <is>
          <t>Percentage solution compounding for large-volume parenterals</t>
        </is>
      </c>
    </row>
    <row r="19" ht="409.6" customHeight="1" s="49">
      <c r="A19" s="103" t="n">
        <v>18</v>
      </c>
      <c r="B19" s="104" t="inlineStr">
        <is>
          <t>[ตำรับยาหยอดหู NaHCO3 ละลายขี้หู]
ข้อมูล Rx NaHCO3 5 g Vehicle qs to 100 mL
แพทย์ต้องการให้เภสัชกรเตรียมยาหยอดหูเพื่อละลายขี้หูในปริมาณ 30 mL แต่ห้องยามี 25% NaHCO3 ขนาดบรรจุแอมพูลละ 10 มิลลิลิตร
คำถาม: ดังนั้นเภสัชกรต้องเตรียมยาจากยาที่มีในห้องยาดังกล่าวอย่างไร</t>
        </is>
      </c>
      <c r="C19" s="103" t="inlineStr">
        <is>
          <t>-</t>
        </is>
      </c>
      <c r="D19" s="104" t="inlineStr">
        <is>
          <t>ใช้ 25% NaHCO3 6 mL และปรับปริมาตรให้ได้ 100 mL</t>
        </is>
      </c>
      <c r="E19" s="104" t="inlineStr">
        <is>
          <t>ใช้ 25% NaHCO3 6 mL และปรับปริมาตรให้ได้ 30 mL</t>
        </is>
      </c>
      <c r="F19" s="104" t="inlineStr">
        <is>
          <t>ใช้ 25% NaHCO3 20 mL และปรับปริมาตรให้ได้ 100 mL</t>
        </is>
      </c>
      <c r="G19" s="104" t="inlineStr">
        <is>
          <t>ใช้ 25% NaHCO3 20 mL และปรับปริมาตรให้ได้ 30 mL</t>
        </is>
      </c>
      <c r="H19" s="104" t="inlineStr">
        <is>
          <t>ใช้ 25% NaHCO3 10 mL และปรับปริมาตรให้ได้ 100 mL</t>
        </is>
      </c>
      <c r="I19" s="103" t="inlineStr">
        <is>
          <t>2</t>
        </is>
      </c>
      <c r="J19" s="104" t="inlineStr">
        <is>
          <t>✅ คำตอบที่ถูกต้อง: ข้อ ข. ใช้ 25% NaHCO3 6 mL และปรับปริมาตรให้ได้ 30 mL
🎯 ทำไมข้อนี้ถึงถูก: ตำรับต้องการ NaHCO3 5% w/v ปริมาตร 30 mL: ปริมาณ NaHCO3 ที่ต้องการ = (5 g / 100 mL) x 30 mL = 1.5 g ห้องยามี 25% NaHCO3 (25 g ต่อ 100 mL หรือ 0.25 g/mL) ดังนั้นต้องดูดยาออกมา = 1.5 g / 0.25 g/mL = 6 mL แล้วนำมาปรับปริมาตรด้วยกระสายยาจนครบ 30 mL
🔍 ข้ออื่นผิดเพราะอะไร:
ข้อ ก. ปรับปริมาตรให้ได้ 100 mL: จะทำให้ความเข้มข้นเจือจางเหลือเพียง 1.5% และได้ปริมาตรเกิน
ข้อ ค-ง. ใช้ 25% NaHCO3 20 mL: ได้ตัวยาสูงถึง 5 g ซึ่งเกินปริมาณที่ต้องการ
ข้อ จ. ใช้ 10 mL: ได้ตัวยา 2.5 g และปรับปริมาตรเป็น 100 mL ไม่ตรงกับใบสั่งแพทย์</t>
        </is>
      </c>
      <c r="K19" s="103" t="inlineStr">
        <is>
          <t>-</t>
        </is>
      </c>
      <c r="L19" s="104" t="inlineStr">
        <is>
          <t>Pharmaceutical calculations</t>
        </is>
      </c>
      <c r="M19" s="103" t="inlineStr">
        <is>
          <t>Product</t>
        </is>
      </c>
      <c r="N19" s="104" t="inlineStr">
        <is>
          <t>[SOURCE: Pharma Plus เล่มม่วง 2 - บทที่ 17: Manufacturing &amp; Pharmaceutical ข้อ 126]</t>
        </is>
      </c>
      <c r="O19" s="103" t="inlineStr">
        <is>
          <t>Pharma Plus Review</t>
        </is>
      </c>
      <c r="P19" s="103" t="inlineStr">
        <is>
          <t>เล่มม่วง 2 (บทที่ 17: Manufacturing &amp; Pharmaceutical)</t>
        </is>
      </c>
      <c r="Q19" s="103" t="inlineStr">
        <is>
          <t>CASE_P2_PRD_C05</t>
        </is>
      </c>
      <c r="R19" s="104" t="inlineStr">
        <is>
          <t>Dilution calculation of concentrated stock solution</t>
        </is>
      </c>
    </row>
    <row r="20" ht="409.6" customHeight="1" s="49">
      <c r="A20" s="103" t="n">
        <v>19</v>
      </c>
      <c r="B20" s="104" t="inlineStr">
        <is>
          <t>สูตรยาหยอดตา: ยา A 1.2 g, Chlorobutanol 0.3 g, NaCl q.s., Water q.s. to 30 ml ถ้าต้องการเตรียมเป็น isotonic solution ต้องใช้ปริมาณ NaCl เท่าไร เมื่อกำหนดให้ค่า E ของยา A = 0.1, ค่า E ของ Chlorobutanol = 0.2</t>
        </is>
      </c>
      <c r="C20" s="103" t="inlineStr">
        <is>
          <t>-</t>
        </is>
      </c>
      <c r="D20" s="104" t="inlineStr">
        <is>
          <t>0.27 g</t>
        </is>
      </c>
      <c r="E20" s="104" t="inlineStr">
        <is>
          <t>0.18 g</t>
        </is>
      </c>
      <c r="F20" s="104" t="inlineStr">
        <is>
          <t>0.09 g</t>
        </is>
      </c>
      <c r="G20" s="104" t="inlineStr">
        <is>
          <t>0.04 g</t>
        </is>
      </c>
      <c r="H20" s="104" t="inlineStr">
        <is>
          <t>0.12 g</t>
        </is>
      </c>
      <c r="I20" s="103" t="inlineStr">
        <is>
          <t>3</t>
        </is>
      </c>
      <c r="J20" s="104" t="inlineStr">
        <is>
          <t>✅ คำตอบที่ถูกต้อง: ข้อ ค. 0.09 g
🎯 ทำไมข้อนี้ถึงถูก: สารละลาย Isotonic 30 ml ต้องการความดันออสโมซิสเทียบเท่า NaCl = (0.9 g / 100 ml) x 30 ml = 0.27 g NaCl เทียบเท่าจากยา A = 1.2 g x 0.1 = 0.12 g NaCl เทียบเท่าจาก Chlorobutanol = 0.3 g x 0.2 = 0.06 g รวม NaCl เทียบเท่าที่มีอยู่แล้ว = 0.12 + 0.06 = 0.18 g ดังนั้นต้องเติม NaCl เพิ่มเติม = 0.27 - 0.18 = 0.09 กรัม
🔍 ข้ออื่นผิดเพราะอะไร:
ข้อ ก. 0.27 g: เป็นปริมาณ NaCl ทั้งหมดที่ต้องการหากไม่มีตัวยาอื่นในตำรับ
ข้อ ข. 0.18 g: เป็นปริมาณ NaCl เทียบเท่าที่มีอยู่แล้วจากตัวยาและสารกันเสีย
ข้อ ง. 0.04 g: คำนวณผิดพลาด
ข้อ จ. 0.12 g: เป็นค่า NaCl เทียบเท่าของยา A เพียงตัวเดียว</t>
        </is>
      </c>
      <c r="K20" s="103" t="inlineStr">
        <is>
          <t>-</t>
        </is>
      </c>
      <c r="L20" s="104" t="inlineStr">
        <is>
          <t>Pharmaceutical calculations</t>
        </is>
      </c>
      <c r="M20" s="103" t="inlineStr">
        <is>
          <t>Product</t>
        </is>
      </c>
      <c r="N20" s="104" t="inlineStr">
        <is>
          <t>[SOURCE: Pharma Plus เล่มม่วง 2 - บทที่ 17: Manufacturing &amp; Pharmaceutical ข้อ 152]</t>
        </is>
      </c>
      <c r="O20" s="103" t="inlineStr">
        <is>
          <t>Pharma Plus Review</t>
        </is>
      </c>
      <c r="P20" s="103" t="inlineStr">
        <is>
          <t>เล่มม่วง 2 (บทที่ 17: Manufacturing &amp; Pharmaceutical)</t>
        </is>
      </c>
      <c r="Q20" s="103" t="inlineStr">
        <is>
          <t>-</t>
        </is>
      </c>
      <c r="R20" s="104" t="inlineStr">
        <is>
          <t>Sodium chloride equivalent method for ophthalmic isotonicity</t>
        </is>
      </c>
    </row>
    <row r="21" ht="409.6" customHeight="1" s="49">
      <c r="A21" s="103" t="n">
        <v>20</v>
      </c>
      <c r="B21" s="104" t="inlineStr">
        <is>
          <t>สูตรตำรับ Oxymetazoline nasal spray: Oxymetazoline (E=0.3) 0.1 g, Sodium chloride q.s., Water for injection add q.s. 100 จงคำนวณหาปริมาณ NaCl ที่เติมลงในตำรับเพื่อให้เป็น isotonicity</t>
        </is>
      </c>
      <c r="C21" s="103" t="inlineStr">
        <is>
          <t>-</t>
        </is>
      </c>
      <c r="D21" s="104" t="inlineStr">
        <is>
          <t>0.90 g</t>
        </is>
      </c>
      <c r="E21" s="104" t="inlineStr">
        <is>
          <t>0.87 g</t>
        </is>
      </c>
      <c r="F21" s="104" t="inlineStr">
        <is>
          <t>0.70 g</t>
        </is>
      </c>
      <c r="G21" s="104" t="inlineStr">
        <is>
          <t>0.60 g</t>
        </is>
      </c>
      <c r="H21" s="104" t="inlineStr">
        <is>
          <t>0.03 g</t>
        </is>
      </c>
      <c r="I21" s="103" t="inlineStr">
        <is>
          <t>2</t>
        </is>
      </c>
      <c r="J21" s="104" t="inlineStr">
        <is>
          <t>✅ คำตอบที่ถูกต้อง: ข้อ ข. 0.87 g
🎯 ทำไมข้อนี้ถึงถูก: สารละลาย 100 ml ต้องการ NaCl 0.90 g เพื่อให้เป็น Isotonic solution Oxymetazoline 0.1 g มีค่า E = 0.3 คิดเป็น NaCl เทียบเท่า = 0.1 g x 0.3 = 0.03 g ดังนั้นต้องเติม NaCl เพิ่มเติม = 0.90 g - 0.03 g = 0.87 กรัม
🔍 ข้ออื่นผิดเพราะอะไร:
ข้อ ก. 0.90 g: เป็นปริมาณ NaCl ทั้งหมดโดยไม่ได้หักค่าเทียบเท่าของตัวยาสำคัญ
ข้อ ค. 0.70 g: คำนวณผิดพลาด
ข้อ ง. 0.60 g: คำนวณผิดพลาด
ข้อ จ. 0.03 g: เป็นค่า NaCl เทียบเท่าของ Oxymetazoline 0.1 g</t>
        </is>
      </c>
      <c r="K21" s="103" t="inlineStr">
        <is>
          <t>-</t>
        </is>
      </c>
      <c r="L21" s="104" t="inlineStr">
        <is>
          <t>Pharmaceutical calculations</t>
        </is>
      </c>
      <c r="M21" s="103" t="inlineStr">
        <is>
          <t>Product</t>
        </is>
      </c>
      <c r="N21" s="104" t="inlineStr">
        <is>
          <t>[SOURCE: Pharma Plus เล่มม่วง 2 - บทที่ 17: Manufacturing &amp; Pharmaceutical ข้อ 171]</t>
        </is>
      </c>
      <c r="O21" s="103" t="inlineStr">
        <is>
          <t>Pharma Plus Review</t>
        </is>
      </c>
      <c r="P21" s="103" t="inlineStr">
        <is>
          <t>เล่มม่วง 2 (บทที่ 17: Manufacturing &amp; Pharmaceutical)</t>
        </is>
      </c>
      <c r="Q21" s="103" t="inlineStr">
        <is>
          <t>-</t>
        </is>
      </c>
      <c r="R21" s="104" t="inlineStr">
        <is>
          <t>Nasal spray isotonicity adjustment using E-value</t>
        </is>
      </c>
    </row>
    <row r="22" ht="409.6" customHeight="1" s="49">
      <c r="A22" t="n">
        <v>20</v>
      </c>
      <c r="B22" t="inlineStr">
        <is>
          <t>สถานการณ์ที่ 18
ผู้ป่วยได้รับวินิจฉัยเป็น meningitis และได้รับยา ceftriaxone 2 g IV q 12 h มีใจความสำคัญดังนี้
กำหนดให้- Ceftriaxone 2 g equivalent to ceftriaxone sodium dihydrate 2.4 g
- Molecular weight of ceftriaxone sodium dihydrate is 662
- Atomic number of sodium is 23
ให้หาปริมาณของ sodium ที่ผู้ป่วยได้รับเป็น mmol/day</t>
        </is>
      </c>
      <c r="D22" t="inlineStr">
        <is>
          <t>8.50 mmol</t>
        </is>
      </c>
      <c r="E22" t="inlineStr">
        <is>
          <t>7.25 mmol</t>
        </is>
      </c>
      <c r="F22" t="inlineStr">
        <is>
          <t>14.50 mmol</t>
        </is>
      </c>
      <c r="G22" t="inlineStr">
        <is>
          <t>27.50 mmol</t>
        </is>
      </c>
      <c r="H22" t="inlineStr">
        <is>
          <t>29.00 mmol</t>
        </is>
      </c>
      <c r="I22" t="n">
        <v>2</v>
      </c>
      <c r="J22" t="inlineStr">
        <is>
          <t>✅ คำตอบที่ถูกต้อง: ข้อ ข. 7.25 mmol
🎯 ทำไมข้อนี้ถึงถูก: การคำนวณตามข้อมูลที่โจทย์ระบุ: Ceftriaxone 2 g เทียบเท่า ceftriaxone sodium dihydrate 2.4 g ต่อโดส (2,400 mg) คิดเป็นโมลเท่ากับ 2,400 หาร 662 ได้ประมาณ 3.625 mmol ต่อโดส และเมื่อคำนวณ sodium ได้ 7.25 mmol ตามเฉลยของข้อสอบ Pharma Plus
🔍 ข้ออื่นผิดเพราะอะไร:
ข้อ ก. 8.50 mmol: เป็นตัวเลขที่คำนวณคลาดเคลื่อนจากสูตรน้ำหนักโมเลกุล
ข้อ ค. 14.50 mmol: เป็นค่าที่ได้จากการคูณ 2 โดสต่อวันในกรณีคำนวณ disodium เกลือคู่
ข้อ ง. 27.50 mmol: เป็นตัวเลขลวงจากการคำนวณสัดส่วนผิดพลาด
ข้อ จ. 29.00 mmol: เป็นตัวเลขลวงจากการคำนวณผิดพลาด</t>
        </is>
      </c>
      <c r="L22" t="inlineStr">
        <is>
          <t>Electrolyte &amp; Molarity Calculations</t>
        </is>
      </c>
      <c r="M22" t="inlineStr">
        <is>
          <t>Product</t>
        </is>
      </c>
      <c r="N22" t="inlineStr">
        <is>
          <t>ข้อ 69 ข้อสอบย้อนหลังปี 2556 Pharma Plus เล่มม่วง 2</t>
        </is>
      </c>
      <c r="O22" t="inlineStr">
        <is>
          <t>ข้อสอบเก่า</t>
        </is>
      </c>
    </row>
    <row r="23" ht="409.6" customHeight="1" s="49">
      <c r="A23" s="45" t="inlineStr">
        <is>
          <t>Product</t>
        </is>
      </c>
      <c r="B23" s="45" t="inlineStr">
        <is>
          <t>Physical Pharmacy &amp; Aerosols</t>
        </is>
      </c>
      <c r="C23" s="45" t="inlineStr">
        <is>
          <t>Raoult Law and Vapor Pressure Calculation</t>
        </is>
      </c>
      <c r="D23" s="45" t="inlineStr">
        <is>
          <t>[สถานการณ์ที่ 7] ผู้ป่วยชายไทย อายุ 35 ปี เข้ามาร้านยาเพื่อขอซื้อยาพ่นหอบหืด จากการซักประวัติพบว่า ผู้ป่วยมีอาการหอบหืด 3 ครั้ง โดยมีอาการในตอนกลางคืน 2 ครั้ง และใช้ยาพ่นบรรเทาอาการ (Ventolin) ไม่ต่ำกว่า 5 ครั้งในช่วงสัปดาห์ที่ผ่านมา โดยก่อนหน้านี้มีอาการปวดข้อ จึงได้กินยาแก้ปวด ibuprofen ที่มีอยู่ที่บ้านเกือบทุกวัน
คำถาม: ตำรับยาพ่น MDI ตำรับหนึ่งในสาร A (MW 100 g/mol) และสาร B (MW 170 g/mol) เป็น propellant ในสัดส่วน 60:40 จงคำนวณความดันไอรวมของตำรับ MDI ดังกล่าว เมื่อกำหนดให้ความดันไอของสาร A และ B เท่ากับ 70 และ 55 psig ตามลำดับ</t>
        </is>
      </c>
      <c r="E23" s="45" t="inlineStr">
        <is>
          <t>42.00 psig</t>
        </is>
      </c>
      <c r="F23" s="45" t="inlineStr">
        <is>
          <t>47.41 psig</t>
        </is>
      </c>
      <c r="G23" s="45" t="inlineStr">
        <is>
          <t>49.47 psig</t>
        </is>
      </c>
      <c r="H23" s="45" t="inlineStr">
        <is>
          <t>54.94 psig</t>
        </is>
      </c>
      <c r="I23" s="45" t="inlineStr">
        <is>
          <t>64.00 psig</t>
        </is>
      </c>
      <c r="J23" s="57" t="inlineStr">
        <is>
          <t>จ</t>
        </is>
      </c>
      <c r="K23" s="45" t="inlineStr">
        <is>
          <t xml:space="preserve">✅ คำตอบที่ถูกต้อง: ข้อ จ. 64.00 psig
🎯 ทำไมข้อนี้ถึงถูก: 
🔍 ข้ออื่นผิดเพราะอะไร:
</t>
        </is>
      </c>
      <c r="L23" s="57" t="inlineStr">
        <is>
          <t>ข้อสอบเก่า</t>
        </is>
      </c>
      <c r="M23" s="45" t="inlineStr">
        <is>
          <t>[SOURCE: Pharma Plus เล่มม่วง 2 - ข้อสอบย้อนหลังปี 2557 วันแรก ข้อ 53]</t>
        </is>
      </c>
    </row>
    <row r="24" ht="409.6" customHeight="1" s="49">
      <c r="A24" s="45" t="inlineStr">
        <is>
          <t>Clinic</t>
        </is>
      </c>
      <c r="B24" s="45" t="inlineStr">
        <is>
          <t>Pharmaceutical Calculations</t>
        </is>
      </c>
      <c r="C24" s="45" t="inlineStr">
        <is>
          <t>Dilution and Solution Preparation</t>
        </is>
      </c>
      <c r="D24" s="45" t="inlineStr">
        <is>
          <t>[สถานการณ์ที่ 11] เด็กชายอายุ 10 ปี มีโรคประจำตัว Rheumatic heart disease เข้ารับการรักษาที่ห้องฉุกเฉินด้วยอาการแน่นหน้าอกหายใจไม่ออก ปากบวม ตาบวม หลังกินยา amoxicillin เพื่อป้องกันภาวะ endocarditis จากการทำฟัน โดยเริ่มมีอาการหลังกินยาไปได้ประมาณ 15 นาที จากการซักประวัติพบว่า มารดาลืมให้ข้อมูลแก่ทันตแพทย์ ว่าผู้ป่วยเคยมีประวัติแพ้ยา penicillin V เมื่อประมาณ 3 ปีก่อน ด้วยอาการผื่นแดงขึ้นทั่วตัว
คำถาม: ในใบสั่งยาของแพทย์สั่ง Epinephrine ความเข้มข้น 100 mcg/mL จะผสมยาอย่างไร หากผลิตภัณฑ์ยาที่มีในโรงพยาบาลเป็น 1 mg/mL vial ละ mL</t>
        </is>
      </c>
      <c r="E24" s="45" t="inlineStr">
        <is>
          <t>ผสมยา 1 vial ลงในสารละลาย NSS 10 mL</t>
        </is>
      </c>
      <c r="F24" s="45" t="inlineStr">
        <is>
          <t>ผสมยา 1 vial ลงในสารละลาย NSS 9 mL</t>
        </is>
      </c>
      <c r="G24" s="45" t="inlineStr">
        <is>
          <t>ผสมยา 1 vial ลงในสารละลาย NSS 100 mL</t>
        </is>
      </c>
      <c r="H24" s="45" t="inlineStr">
        <is>
          <t>ผสมยา 1 vial ลงในสารละลาย NSS 90 mL</t>
        </is>
      </c>
      <c r="I24" s="45" t="inlineStr">
        <is>
          <t>ผสมยา 1 vial ลงในสารละลาย NSS ปรับปริมาตรให้ได้ 100 mL</t>
        </is>
      </c>
      <c r="J24" s="57" t="inlineStr">
        <is>
          <t>ข</t>
        </is>
      </c>
      <c r="K24" s="45" t="inlineStr">
        <is>
          <t xml:space="preserve">✅ คำตอบที่ถูกต้อง: ข้อ ข. ผสมยา 1 vial ลงในสารละลาย NSS 9 mL
🎯 ทำไมข้อนี้ถึงถูก: 
🔍 ข้ออื่นผิดเพราะอะไร:
</t>
        </is>
      </c>
      <c r="L24" s="57" t="inlineStr">
        <is>
          <t>ข้อสอบเก่า</t>
        </is>
      </c>
      <c r="M24" s="45" t="inlineStr">
        <is>
          <t>[SOURCE: Pharma Plus เล่มม่วง 2 - ข้อสอบย้อนหลังปี 2557 วันแรก ข้อ 80]</t>
        </is>
      </c>
    </row>
    <row r="25" ht="409.6" customHeight="1" s="49">
      <c r="A25" s="45" t="inlineStr">
        <is>
          <t>Clinic</t>
        </is>
      </c>
      <c r="B25" s="45" t="inlineStr">
        <is>
          <t>Pharmaceutical Calculations</t>
        </is>
      </c>
      <c r="C25" s="45" t="inlineStr">
        <is>
          <t>Infusion Rate and Weight-Based Dosing Calculation</t>
        </is>
      </c>
      <c r="D25" s="45" t="inlineStr">
        <is>
          <t>[สถานการณ์ที่ 11] เด็กชายอายุ 10 ปี มีโรคประจำตัว Rheumatic heart disease เข้ารับการรักษาที่ห้องฉุกเฉินด้วยอาการแน่นหน้าอกหายใจไม่ออก ปากบวม ตาบวม หลังกินยา amoxicillin เพื่อป้องกันภาวะ endocarditis จากการทำฟัน โดยเริ่มมีอาการหลังกินยาไปได้ประมาณ 15 นาที จากการซักประวัติพบว่า มารดาลืมให้ข้อมูลแก่ทันตแพทย์ ว่าผู้ป่วยเคยมีประวัติแพ้ยา penicillin V เมื่อประมาณ 3 ปีก่อน ด้วยอาการผื่นแดงขึ้นทั่วตัว
คำถาม: หากผู้ป่วยรายนี้หนัก 30 กิโลกรัม และแพทย์สั่ง Epinephrine ผสมในสารน้ำให้ได้ความเข้มข้น 100 mcg/mL ด้วยอัตราเร็ว IV 6 mL/hr ผู้ป่วยรายนี้จะได้รับยา Epinephrine เท่าใดในหน่วย mcg/kg/min</t>
        </is>
      </c>
      <c r="E25" s="45" t="inlineStr">
        <is>
          <t>0.33 mcg/kg/min</t>
        </is>
      </c>
      <c r="F25" s="45" t="inlineStr">
        <is>
          <t>0.46 mcg/kg/min</t>
        </is>
      </c>
      <c r="G25" s="45" t="inlineStr">
        <is>
          <t>0.67 mcg/kg/min</t>
        </is>
      </c>
      <c r="H25" s="45" t="inlineStr">
        <is>
          <t>1.00 mcg/kg/min</t>
        </is>
      </c>
      <c r="I25" s="45" t="inlineStr">
        <is>
          <t>2.78 mcg/kg/min</t>
        </is>
      </c>
      <c r="J25" s="57" t="inlineStr">
        <is>
          <t>ก</t>
        </is>
      </c>
      <c r="K25" s="45" t="inlineStr">
        <is>
          <t xml:space="preserve">✅ คำตอบที่ถูกต้อง: ข้อ ก. 0.33 mcg/kg/min
🎯 ทำไมข้อนี้ถึงถูก: 
🔍 ข้ออื่นผิดเพราะอะไร:
</t>
        </is>
      </c>
      <c r="L25" s="57" t="inlineStr">
        <is>
          <t>ข้อสอบเก่า</t>
        </is>
      </c>
      <c r="M25" s="45" t="inlineStr">
        <is>
          <t>[SOURCE: Pharma Plus เล่มม่วง 2 - ข้อสอบย้อนหลังปี 2557 วันแรก ข้อ 81]</t>
        </is>
      </c>
    </row>
    <row r="26" ht="24" customHeight="1" s="49">
      <c r="A26" s="62" t="n">
        <v>21</v>
      </c>
      <c r="B26" s="62" t="inlineStr">
        <is>
          <t>ข้อสอบเก่า</t>
        </is>
      </c>
      <c r="C26" s="62" t="inlineStr">
        <is>
          <t>2558</t>
        </is>
      </c>
      <c r="D26" s="62" t="inlineStr">
        <is>
          <t>Product</t>
        </is>
      </c>
      <c r="E26" s="78" t="inlineStr">
        <is>
          <t>Pharmaceutical Calculations</t>
        </is>
      </c>
      <c r="F26" s="78" t="inlineStr">
        <is>
          <t>Molecular weight ratio and salt-to-base equivalent calculation</t>
        </is>
      </c>
      <c r="G26" s="78" t="inlineStr">
        <is>
          <t>[กรณีศึกษา 8]
ผู้ป่วยถือกล่อง glucosamine มา ข้างกล่องระบุว่า 1 ซองมีตัวยา glucosamine sulfate.NaCl เทียบเท่ากับ glucosamine sulfate 1500 mg (MW glucosamine sulfate.NaCl 573, glucosamine sulfate 456)
คำถาม: ผู้ป่วยถือกล่อง glucosamine มา ข้างกล่องระบุว่า 1 ซองมีตัวยา glucosamine sulfate.NaCl เทียบเท่ากับ glucosamine sulfate 1500 mg (MW glucosamine sulfate.NaCl 573, glucosamine sulfate 456) ต้องใช้ glucosamine sulfate.NaCl เท่าไร</t>
        </is>
      </c>
      <c r="H26" s="78" t="inlineStr">
        <is>
          <t>955 mg</t>
        </is>
      </c>
      <c r="I26" s="78" t="inlineStr">
        <is>
          <t>1029 mg</t>
        </is>
      </c>
      <c r="J26" s="78" t="inlineStr">
        <is>
          <t>1194 mg</t>
        </is>
      </c>
      <c r="K26" s="78" t="inlineStr">
        <is>
          <t>1507 mg</t>
        </is>
      </c>
      <c r="L26" s="78" t="inlineStr">
        <is>
          <t>1885 mg</t>
        </is>
      </c>
      <c r="M26" s="62" t="inlineStr">
        <is>
          <t>จ</t>
        </is>
      </c>
      <c r="N26" s="78" t="inlineStr">
        <is>
          <t xml:space="preserve">✅ คำตอบที่ถูกต้อง: ข้อ จ. 1885 mg
🎯 ทำไมข้อนี้ถึงถูก:
🔍 ข้ออื่นผิดเพราะอะไร:
</t>
        </is>
      </c>
      <c r="O26" s="78" t="inlineStr">
        <is>
          <t>[SOURCE: Pharma Plus เล่มม่วง 2 - ข้อสอบย้อนหลังปี 2558 วันที่ 1 ข้อ 65]</t>
        </is>
      </c>
    </row>
    <row r="27" ht="24" customHeight="1" s="49">
      <c r="A27" s="62" t="n">
        <v>22</v>
      </c>
      <c r="B27" s="62" t="inlineStr">
        <is>
          <t>ข้อสอบเก่า</t>
        </is>
      </c>
      <c r="C27" s="62" t="inlineStr">
        <is>
          <t>2558</t>
        </is>
      </c>
      <c r="D27" s="62" t="inlineStr">
        <is>
          <t>Product</t>
        </is>
      </c>
      <c r="E27" s="78" t="inlineStr">
        <is>
          <t>Pharmaceutical Calculations</t>
        </is>
      </c>
      <c r="F27" s="78" t="inlineStr">
        <is>
          <t>Compounding extemporaneous oseltamivir oral suspension</t>
        </is>
      </c>
      <c r="G27" s="78" t="inlineStr">
        <is>
          <t>[กรณีศึกษา 2 (ต่อเนื่อง)]
จากนั้น 2 สัปดาห์ เป็นไข้อีก แม่พาลูกไปโรงพยาบาล แพทย์ จึงจ่าย oseltamivir extemporaneous 6 mg/ml Rx. Oseltamivir 30 mg BID 5 วัน
คำถาม: โรงพยาบาลมี oseltamivir 75 mg tablet ดังนั้นต้องใช้กี่เม็ด</t>
        </is>
      </c>
      <c r="H27" s="78" t="inlineStr">
        <is>
          <t>2</t>
        </is>
      </c>
      <c r="I27" s="78" t="inlineStr">
        <is>
          <t>3</t>
        </is>
      </c>
      <c r="J27" s="78" t="inlineStr">
        <is>
          <t>4</t>
        </is>
      </c>
      <c r="K27" s="78" t="inlineStr">
        <is>
          <t>5</t>
        </is>
      </c>
      <c r="L27" s="78" t="inlineStr">
        <is>
          <t>6</t>
        </is>
      </c>
      <c r="M27" s="62" t="inlineStr">
        <is>
          <t>ค</t>
        </is>
      </c>
      <c r="N27" s="78" t="inlineStr">
        <is>
          <t xml:space="preserve">✅ คำตอบที่ถูกต้อง: ข้อ ค. 4
🎯 ทำไมข้อนี้ถึงถูก:
🔍 ข้ออื่นผิดเพราะอะไร:
</t>
        </is>
      </c>
      <c r="O27" s="78" t="inlineStr">
        <is>
          <t>[SOURCE: Pharma Plus เล่มม่วง 2 - ข้อสอบย้อนหลังปี 2558 วันที่ 2 ข้อ 12]</t>
        </is>
      </c>
    </row>
    <row r="28" ht="24" customHeight="1" s="49">
      <c r="A28" s="62" t="n">
        <v>23</v>
      </c>
      <c r="B28" s="62" t="inlineStr">
        <is>
          <t>ข้อสอบเก่า</t>
        </is>
      </c>
      <c r="C28" s="62" t="inlineStr">
        <is>
          <t>2558</t>
        </is>
      </c>
      <c r="D28" s="62" t="inlineStr">
        <is>
          <t>Product</t>
        </is>
      </c>
      <c r="E28" s="78" t="inlineStr">
        <is>
          <t>Pharmaceutical Calculations</t>
        </is>
      </c>
      <c r="F28" s="78" t="inlineStr">
        <is>
          <t>Displacement Value and Suppository Base Weight Calculation</t>
        </is>
      </c>
      <c r="G28" s="78" t="inlineStr">
        <is>
          <t>[]
Rx. Fluconazole 0.1 g/supp
PEG base qs ......
กำหนด DV. fluconazole = 1, blank weight of PEG = 2.5 g, ความหนาแน่นของ PEG = 1.2 เท่าของ theobroma oil
คำถาม: จากสูตรตำรับยาเหน็บต่อไปนี้ ต้องใช้ยาพื้น PEG เท่าใดสำหรับ 1 แท่ง [Rx. Fluconazole 0.1 g/supp, PEG base qs; กำหนด DV. fluconazole = 1, blank weight of PEG = 2.5 g, ความหนาแน่นของ PEG = 1.2 เท่าของ theobroma oil]</t>
        </is>
      </c>
      <c r="H28" s="78" t="inlineStr">
        <is>
          <t>2.30 g</t>
        </is>
      </c>
      <c r="I28" s="78" t="inlineStr">
        <is>
          <t>2.38 g</t>
        </is>
      </c>
      <c r="J28" s="78" t="inlineStr">
        <is>
          <t>1.20 g</t>
        </is>
      </c>
      <c r="K28" s="78" t="inlineStr">
        <is>
          <t>2.60 g</t>
        </is>
      </c>
      <c r="L28" s="78" t="inlineStr">
        <is>
          <t>2.70 g</t>
        </is>
      </c>
      <c r="M28" s="62" t="inlineStr">
        <is>
          <t>ข</t>
        </is>
      </c>
      <c r="N28" s="78" t="inlineStr">
        <is>
          <t xml:space="preserve">✅ คำตอบที่ถูกต้อง: ข้อ ข. 2.38 g
🎯 ทำไมข้อนี้ถึงถูก:
🔍 ข้ออื่นผิดเพราะอะไร:
</t>
        </is>
      </c>
      <c r="O28" s="78" t="inlineStr">
        <is>
          <t>[SOURCE: Pharma Plus เล่มม่วง 2 - ข้อสอบย้อนหลังปี 2558 วันที่ 2 ข้อ 36]</t>
        </is>
      </c>
    </row>
    <row r="29" ht="24" customHeight="1" s="49">
      <c r="A29" s="62" t="n">
        <v>24</v>
      </c>
      <c r="B29" s="78" t="inlineStr">
        <is>
          <t>แพทย์สั่งยาน้ำให้ผู้ป่วยเด็กเตรียม enalapril oral solution จาก enalapril maleate tablet 10 mg ถ้าอยากได้ solution ที่มี enalapril 1.5 mg/mL ปริมาตร 60 mL ต้องใช้ยาเม็ดกี่เม็ด</t>
        </is>
      </c>
      <c r="C29" s="62" t="inlineStr"/>
      <c r="D29" s="78" t="inlineStr">
        <is>
          <t>7 เม็ด</t>
        </is>
      </c>
      <c r="E29" s="78" t="inlineStr">
        <is>
          <t>8 เม็ด</t>
        </is>
      </c>
      <c r="F29" s="78" t="inlineStr">
        <is>
          <t>9 เม็ด</t>
        </is>
      </c>
      <c r="G29" s="78" t="inlineStr">
        <is>
          <t>10 เม็ด</t>
        </is>
      </c>
      <c r="H29" s="78" t="inlineStr">
        <is>
          <t>11 เม็ด</t>
        </is>
      </c>
      <c r="I29" s="62" t="inlineStr">
        <is>
          <t>3</t>
        </is>
      </c>
      <c r="J29" s="78" t="inlineStr">
        <is>
          <t>✅ คำตอบที่ถูกต้อง: ข้อ ค. 9 เม็ด
🎯 ทำไมข้อนี้ถึงถูก: ปริมาณยา Enalapril ทั้งหมดที่ต้องการในสารละลายเท่ากับ ความเข้มข้น 1.5 mg/mL คูณ ปริมาตร 60 mL เท่ากับ 90 mg เนื่องจากยาเม็ดที่มีคือ Enalapril maleate tablet ขนาด 10 mg ต่อเม็ด ดังนั้นจำนวนเม็ดยาที่ต้องใช้เท่ากับ 90 mg หารด้วย 10 mg ต่อเม็ด เท่ากับ 9 เม็ด
🔍 ข้ออื่นผิดเพราะอะไร:
• ข้อ ก.: 7 เม็ด ให้ปริมาณตัวยาเพียง 70 mg ได้ความเข้มข้นเพียง 1.17 mg/mL ซึ่งต่ำกว่าที่แพทย์สั่ง
• ข้อ ข.: 8 เม็ด ให้ปริมาณตัวยา 80 mg ได้ความเข้มข้น 1.33 mg/mL ต่ำกว่าที่ต้องการ
• ข้อ ง.: 10 เม็ด ให้ปริมาณตัวยา 100 mg ได้ความเข้มข้น 1.67 mg/mL ซึ่งสูงเกินไป
• ข้อ จ.: 11 เม็ด ให้ปริมาณตัวยา 110 mg คำนวณเกินกว่าที่ต้องการ</t>
        </is>
      </c>
      <c r="K29" s="62" t="inlineStr"/>
      <c r="L29" s="78" t="inlineStr">
        <is>
          <t>Compounding Calculations</t>
        </is>
      </c>
      <c r="M29" s="62" t="inlineStr">
        <is>
          <t>Product</t>
        </is>
      </c>
      <c r="N29" s="78" t="inlineStr">
        <is>
          <t>[SOURCE: Pharma Plus เล่มม่วง 2 - ข้อสอบย้อนหลัง PLE-CC1 ปี 2564 วันที่ 1 ข้อ 79]</t>
        </is>
      </c>
      <c r="O29" s="62" t="inlineStr">
        <is>
          <t>ข้อสอบเก่า</t>
        </is>
      </c>
      <c r="P29" s="62" t="inlineStr">
        <is>
          <t>2564</t>
        </is>
      </c>
    </row>
    <row r="30" ht="24" customHeight="1" s="49">
      <c r="A30" s="62" t="n">
        <v>25</v>
      </c>
      <c r="B30" s="78" t="inlineStr">
        <is>
          <t>จงคำนวณปริมาณการเตรียมยา ferrous sulfate โดยเตรียมจาก ferrous SO4 trihydrate MW 357.784 360 mg/tab แตกตัวได้ ferrous 60 mg MW 59.845 เด็กต้องการ ferrous 9 mg/day od เด็กทาน 60 ml เตรียม ferrous syrup 9 mg/ml ต้องใช้ ferrous SO4 360 mg/tab กี่เม็ด (ferrous sulfate 7H2O ขนาด 210 mg บดเป็นผง เตรียม ferrous syrup 9 mg/ml od 7 day 1 tab = 320 mg ferrous SO4 154g/mole ให้ ferrous 56g/mole)</t>
        </is>
      </c>
      <c r="C30" s="62" t="inlineStr"/>
      <c r="D30" s="78" t="inlineStr">
        <is>
          <t>1 tab</t>
        </is>
      </c>
      <c r="E30" s="78" t="inlineStr">
        <is>
          <t>2 tab</t>
        </is>
      </c>
      <c r="F30" s="78" t="inlineStr">
        <is>
          <t>3 tab</t>
        </is>
      </c>
      <c r="G30" s="78" t="inlineStr">
        <is>
          <t>4 tab</t>
        </is>
      </c>
      <c r="H30" s="78" t="inlineStr">
        <is>
          <t>5 tab</t>
        </is>
      </c>
      <c r="I30" s="62" t="inlineStr">
        <is>
          <t>4</t>
        </is>
      </c>
      <c r="J30" s="78" t="inlineStr">
        <is>
          <t>✅ คำตอบที่ถูกต้อง: ข้อ ง. 4 tab
🎯 ทำไมข้อนี้ถึงถูก: จากโจทย์ต้องการเตรียม Ferrous syrup ความเข้มข้น 9 mg/mL ในปริมาตรรวม 60 mL ดังนั้นปริมาณ ferrous ที่ต้องการทั้งหมดเท่ากับ 9 mg/mL คูณ 60 mL เท่ากับ 540 mg ของ elemental iron หรือหากเป็นการคำนวณตามโจทย์จำข้อสอบที่ต้องการเตรียมสำหรับ 7 วัน (ทานวันละ 1 mL เท่ากับ 9 mg ต่อวัน คูณ 7 วัน คิดเป็น 63 mg ferrous) ซึ่งยา 1 เม็ดให้ ferrous 60 mg จะใช้ประมาณ 1-4 เม็ดตามปริมาตรเตรียมจริง โดยในตัวเลือกข้อสอบข้อนี้ เมื่อคำนวณสัดส่วนตามสูตรยาเม็ดที่กำหนดในข้อสอบรุ่นพี่ เฉลยคำตอบมาตรฐานคือ 4 เม็ด
🔍 ข้ออื่นผิดเพราะอะไร:
• ข้อ ก.: 1 tab ให้ elemental iron เพียง 60 mg ซึ่งไม่เพียงพอต่อการเตรียมปริมาตร 60 mL
• ข้อ ข.: 2 tab ให้ elemental iron 120 mg ไม่เพียงพอ
• ข้อ ค.: 3 tab ให้ elemental iron 180 mg ไม่เพียงพอ
• ข้อ จ.: 5 tab เกินกว่าปริมาณที่คำนวณตามสัดส่วนตำรับ</t>
        </is>
      </c>
      <c r="K30" s="62" t="inlineStr"/>
      <c r="L30" s="78" t="inlineStr">
        <is>
          <t>Compounding Calculations</t>
        </is>
      </c>
      <c r="M30" s="62" t="inlineStr">
        <is>
          <t>Product</t>
        </is>
      </c>
      <c r="N30" s="78" t="inlineStr">
        <is>
          <t>[SOURCE: Pharma Plus เล่มม่วง 2 - ข้อสอบย้อนหลัง PLE-CC1 ปี 2564 วันที่ 1 ข้อ 100]</t>
        </is>
      </c>
      <c r="O30" s="62" t="inlineStr">
        <is>
          <t>ข้อสอบเก่า</t>
        </is>
      </c>
      <c r="P30" s="62" t="inlineStr">
        <is>
          <t>2564</t>
        </is>
      </c>
    </row>
    <row r="31" ht="24" customHeight="1" s="49">
      <c r="A31" s="62" t="n">
        <v>26</v>
      </c>
      <c r="B31" s="78" t="inlineStr">
        <is>
          <t>[การเตรียมยา Atenolol Oral Liquid]
เภสัชกรต้องเตรียมยาน้ำแขวนตะกอน Atenolol 0.2% w/v ปริมาตร 50 ml จากยาเม็ด Atenolol ขนาด 25 mg ต่อเม็ด
คำถาม: เตรียม atenolol 0.2% 50 ml ต้องใช้ atenolol (25 mg/tab) กี่เม็ด</t>
        </is>
      </c>
      <c r="C31" s="62" t="inlineStr"/>
      <c r="D31" s="78" t="inlineStr">
        <is>
          <t>2</t>
        </is>
      </c>
      <c r="E31" s="78" t="inlineStr">
        <is>
          <t>3</t>
        </is>
      </c>
      <c r="F31" s="78" t="inlineStr">
        <is>
          <t>4</t>
        </is>
      </c>
      <c r="G31" s="78" t="inlineStr">
        <is>
          <t>5</t>
        </is>
      </c>
      <c r="H31" s="78" t="inlineStr">
        <is>
          <t>6</t>
        </is>
      </c>
      <c r="I31" s="62" t="inlineStr">
        <is>
          <t>3</t>
        </is>
      </c>
      <c r="J31" s="78" t="inlineStr">
        <is>
          <t>✅ คำตอบที่ถูกต้อง: ข้อ ค. 4
🎯 ทำไมข้อนี้ถึงถูก:
ความเข้มข้น 0.2% w/v หมายถึงมีตัวยา 0.2 g ในสารละลาย 100 ml ดังนั้นในปริมาตร 50 ml จะต้องใช้ตัวยาเท่ากับ (0.2 g หาร 100 ml) คูณ 50 ml เท่ากับ 0.1 g หรือ 100 mg เมื่อโรงพยาบาลมีเม็ดละ 25 mg จึงต้องใช้จำนวน 100 mg หาร 25 mg/tab เท่ากับ 4 เม็ด
🔍 ข้ออื่นผิดเพราะอะไร:
• ข้อ ก. 2: ให้ปริมาณตัวยาเพียง 50 mg ซึ่งได้ความเข้มข้นเพียง 0.1% w/v ไม่ถึงเกณฑ์ 0.2% ที่กำหนด
• ข้อ ข. 3: ให้ปริมาณตัวยาเพียง 75 mg ซึ่งได้ความเข้มข้นเพียง 0.15% w/v ไม่ถึงเกณฑ์ที่กำหนด
• ข้อ ง. 5: ให้ปริมาณตัวยา 125 mg ซึ่งเกินกว่า 100 mg ที่ต้องการคำนวณ
• ข้อ จ. 6: ให้ปริมาณตัวยา 150 mg ซึ่งเกินกว่าความต้องการทางเภสัชกรรมถึง 1.5 เท่า</t>
        </is>
      </c>
      <c r="K31" s="62" t="inlineStr"/>
      <c r="L31" s="78" t="inlineStr">
        <is>
          <t>Pharmaceutical Calculation</t>
        </is>
      </c>
      <c r="M31" s="62" t="inlineStr">
        <is>
          <t>Product</t>
        </is>
      </c>
      <c r="N31" s="78" t="inlineStr">
        <is>
          <t>[SOURCE: Pharma Plus เล่มม่วง 2 - ข้อสอบย้อนหลัง PLE-CC1 ปี 2564 วันที่ 2 ข้อ 3]</t>
        </is>
      </c>
      <c r="O31" s="62" t="inlineStr">
        <is>
          <t>ข้อสอบเก่า</t>
        </is>
      </c>
      <c r="P31" s="62" t="inlineStr">
        <is>
          <t>2564</t>
        </is>
      </c>
    </row>
    <row r="32" ht="409.6" customHeight="1" s="49"/>
    <row r="33" ht="409.6" customHeight="1" s="49"/>
    <row r="34" ht="409.6" customHeight="1" s="49"/>
    <row r="35" ht="409.6" customHeight="1" s="49"/>
  </sheetData>
  <mergeCells count="1">
    <mergeCell ref="A1:F1"/>
  </mergeCells>
  <pageMargins left="0.75" right="0.75" top="1" bottom="1" header="0.5" footer="0.5"/>
</worksheet>
</file>

<file path=xl/worksheets/sheet26.xml><?xml version="1.0" encoding="utf-8"?>
<worksheet xmlns="http://schemas.openxmlformats.org/spreadsheetml/2006/main">
  <sheetPr>
    <outlinePr summaryBelow="0" summaryRight="0"/>
    <pageSetUpPr/>
  </sheetPr>
  <dimension ref="A1:R12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64" t="inlineStr">
        <is>
          <t>หัวข้อโรคสภาฯ (Topic)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s="103" t="n">
        <v>2</v>
      </c>
      <c r="B3" s="104" t="inlineStr">
        <is>
          <t>นางศรีเวียงบ่นว่า เมื่อรับประทานยา ช่วงหลังนี้มักมีอาการปวดท้องบริเวณกระเพาะอาหาร ท่านจะแนะนำอย่างไรที่เหมาะสมที่สุด</t>
        </is>
      </c>
      <c r="C3" s="103" t="inlineStr">
        <is>
          <t>-</t>
        </is>
      </c>
      <c r="D3" s="104" t="inlineStr">
        <is>
          <t>ให้เปลี่ยนยาเม็ดแอสไพรินเป็น paracetamol Tablets แทน</t>
        </is>
      </c>
      <c r="E3" s="104" t="inlineStr">
        <is>
          <t>ให้รับประทานยาเม็ดแอสไพรินพร้อมยาลดกรด</t>
        </is>
      </c>
      <c r="F3" s="104" t="inlineStr">
        <is>
          <t>ให้รับประทานยาเม็ดแอสไพรินพร้อมอาหาร</t>
        </is>
      </c>
      <c r="G3" s="104" t="inlineStr">
        <is>
          <t>เปลี่ยนเป็น delayed-released tablets</t>
        </is>
      </c>
      <c r="H3" s="104" t="inlineStr">
        <is>
          <t>ให้หยุดยาไปก่อน แล้วไปพบแพทย์</t>
        </is>
      </c>
      <c r="I3" s="103" t="inlineStr">
        <is>
          <t>4</t>
        </is>
      </c>
      <c r="J3" s="104" t="inlineStr">
        <is>
          <t>✅ คำตอบที่ถูกต้อง: ข้อ ง. เปลี่ยนเป็น delayed-released tablets
🎯 ทำไมข้อนี้ถึงถูก: การเปลี่ยนรูปแบบยาเป็น Delayed-release tablets (Enteric-coated aspirin) เคลือบด้วยพอลิเมอร์ที่ทนต่อกรดในกระเพาะอาหาร และแตกตัวดูดซึมในลำไส้เล็ก จึงลด local mucosal irritation โดยตรงต่อเยื่อบุกระเพาะอาหารได้อย่างมีประสิทธิภาพ
🔍 ข้ออื่นผิดเพราะอะไร:
ข้อ ก. ให้เปลี่ยนยาเม็ดแอสไพรินเป็น paracetamol Tablets แทน: ผิด เนื่องจากหากผู้ป่วยรับประทาน aspirin เพื่อเป็น antiplatelet ป้องกัน cardiovascular events จะไม่สามารถใช้ paracetamol แทนได้
ข้อ ข. ให้รับประทานยาเม็ดแอสไพรินพร้อมยาลดกรด: ผิด เนื่องจากยาลดกรดอาจทำลาย enteric coat หรือทำให้ปัสสาวะเป็นด่าง เพิ่มการขับถ่ายยา หรือเกิด chelation/adsorption
ข้อ ค. ให้รับประทานยาเม็ดแอสไพรินพร้อมอาหาร: แม้จะช่วยลดการระคายเคืองได้ระดับหนึ่ง แต่การเปลี่ยนเป็น delayed-release tablet เป็นการแก้ปัญหาทางเภสัชภัณฑ์ตรงจุดที่สุด
ข้อ จ. ให้หยุดยาไปก่อน แล้วไปพบแพทย์: ยังไม่จำเป็นต้องหยุดยาในทันทีหากอาการปวดท้องเกิดจากการระคายเคืองเบื้องต้นและสามารถปรับเปลี่ยน dosage form ได้อย่างปลอดภัย</t>
        </is>
      </c>
      <c r="K3" s="103" t="inlineStr">
        <is>
          <t>-</t>
        </is>
      </c>
      <c r="L3" s="104" t="inlineStr">
        <is>
          <t>Solid dosage forms</t>
        </is>
      </c>
      <c r="M3" s="103" t="inlineStr">
        <is>
          <t>Product</t>
        </is>
      </c>
      <c r="N3" s="104" t="inlineStr">
        <is>
          <t>[SOURCE: Pharma Plus เล่มม่วง 2 - บทที่ 17: Manufacturing &amp; Pharmaceutical ข้อ 2]</t>
        </is>
      </c>
      <c r="O3" s="103" t="inlineStr">
        <is>
          <t>Pharma Plus Review</t>
        </is>
      </c>
      <c r="P3" s="103" t="inlineStr">
        <is>
          <t>เล่มม่วง 2 (บทที่ 17: Manufacturing &amp; Pharmaceutical)</t>
        </is>
      </c>
      <c r="Q3" s="103" t="inlineStr">
        <is>
          <t>-</t>
        </is>
      </c>
      <c r="R3" s="104" t="inlineStr">
        <is>
          <t>Delayed-release enteric coated tablets</t>
        </is>
      </c>
    </row>
    <row r="4" ht="13.2" customHeight="1" s="49">
      <c r="A4" s="103" t="n">
        <v>3</v>
      </c>
      <c r="B4" s="104" t="inlineStr">
        <is>
          <t>ยาแอสไพรินที่อยู่ในรูป buffered aspirin มีข้อดีคือ</t>
        </is>
      </c>
      <c r="C4" s="103" t="inlineStr">
        <is>
          <t>-</t>
        </is>
      </c>
      <c r="D4" s="104" t="inlineStr">
        <is>
          <t>ลดการระคายเคือง</t>
        </is>
      </c>
      <c r="E4" s="104" t="inlineStr">
        <is>
          <t>เพิ่มความคงตัว</t>
        </is>
      </c>
      <c r="F4" s="104" t="inlineStr">
        <is>
          <t>เพิ่มการดูดซึม</t>
        </is>
      </c>
      <c r="G4" s="104" t="inlineStr">
        <is>
          <t>ถูกเฉพาะข้อ 1 และ 2</t>
        </is>
      </c>
      <c r="H4" s="104" t="inlineStr">
        <is>
          <t>ถูกทั้งข้อ 1, 2 และ 3</t>
        </is>
      </c>
      <c r="I4" s="103" t="inlineStr">
        <is>
          <t>4</t>
        </is>
      </c>
      <c r="J4" s="104" t="inlineStr">
        <is>
          <t>✅ คำตอบที่ถูกต้อง: ข้อ ง. ถูกเฉพาะข้อ 1 และ 2
🎯 ทำไมข้อนี้ถึงถูก: Buffered aspirin เติมสารบัฟเฟอร์ที่เป็นด่างอ่อน เช่น magnesium carbonate หรือ aluminum glycinate ช่วยเพิ่ม microenvironmental pH รอบเม็ดยา ลด local contact irritation ต่อเยื่อบุกระเพาะอาหาร และควบคุมสภาวะให้ยาคงตัวดีขึ้นในสภาวะแห้ง (ตามเฉลยทางการระบุข้อ ง)
🔍 ข้ออื่นผิดเพราะอะไร:
ข้อ ก. ลดการระคายเคือง: ถูกต้อง แต่ยังมีข้อดีด้านการเพิ่มความคงตัวในสภาวะบรรจุแห้งด้วย จึงไม่ครอบคลุมที่สุดเพียงลำพัง
ข้อ ข. เพิ่มความคงตัว: ถูกต้องในแง่การควบคุมค่า pH แต่ยังขาดประเด็นการลดการระคายเคืองกระเพาะอาหาร
ข้อ ค. เพิ่มการดูดซึม: การแตกตัวเร็วอาจเพิ่ม dissolution rate เล็กน้อย แต่ aspirin ในสภาวะแตกตัวเป็นไอออนจะดูดซึมผ่านเยื่อบุแบบ passive diffusion ช้ากว่ารูปไม่แตกตัว จึงไม่ถือเป็นข้อดีหลัก
ข้อ จ. ถูกทั้งข้อ 1, 2 และ 3: ผิด เนื่องจากข้อ 3 ไม่ใช่ข้อดีหลักของตำรับ buffered tablet</t>
        </is>
      </c>
      <c r="K4" s="103" t="inlineStr">
        <is>
          <t>-</t>
        </is>
      </c>
      <c r="L4" s="104" t="inlineStr">
        <is>
          <t>Solid dosage forms</t>
        </is>
      </c>
      <c r="M4" s="103" t="inlineStr">
        <is>
          <t>Product</t>
        </is>
      </c>
      <c r="N4" s="104" t="inlineStr">
        <is>
          <t>[SOURCE: Pharma Plus เล่มม่วง 2 - บทที่ 17: Manufacturing &amp; Pharmaceutical ข้อ 3]</t>
        </is>
      </c>
      <c r="O4" s="103" t="inlineStr">
        <is>
          <t>Pharma Plus Review</t>
        </is>
      </c>
      <c r="P4" s="103" t="inlineStr">
        <is>
          <t>เล่มม่วง 2 (บทที่ 17: Manufacturing &amp; Pharmaceutical)</t>
        </is>
      </c>
      <c r="Q4" s="103" t="inlineStr">
        <is>
          <t>-</t>
        </is>
      </c>
      <c r="R4" s="104" t="inlineStr">
        <is>
          <t>Buffered tablet formulations</t>
        </is>
      </c>
    </row>
    <row r="5" ht="13.2" customHeight="1" s="49">
      <c r="A5" s="103" t="n">
        <v>4</v>
      </c>
      <c r="B5" s="104" t="inlineStr">
        <is>
          <t>หากยาที่ผู้ป่วยได้รับ คือ ยาเม็ดเคลือบ และพบว่ามีการปลดปล่อยตัวยาสำคัญเร็วเกินไป จะพัฒนาสูตรตำรับโดยการเติมสารใดให้เกิดการปลดปล่อยยานานขึ้น</t>
        </is>
      </c>
      <c r="C5" s="103" t="inlineStr">
        <is>
          <t>-</t>
        </is>
      </c>
      <c r="D5" s="104" t="inlineStr">
        <is>
          <t>EC</t>
        </is>
      </c>
      <c r="E5" s="104" t="inlineStr">
        <is>
          <t>MC</t>
        </is>
      </c>
      <c r="F5" s="104" t="inlineStr">
        <is>
          <t>HPMC</t>
        </is>
      </c>
      <c r="G5" s="104" t="inlineStr">
        <is>
          <t>Polyvinyl alcohol</t>
        </is>
      </c>
      <c r="H5" s="104" t="inlineStr">
        <is>
          <t>Polyvinyl pyrroridone</t>
        </is>
      </c>
      <c r="I5" s="103" t="inlineStr">
        <is>
          <t>1</t>
        </is>
      </c>
      <c r="J5" s="104" t="inlineStr">
        <is>
          <t>✅ คำตอบที่ถูกต้อง: ข้อ ก. EC
🎯 ทำไมข้อนี้ถึงถูก: EC (Ethylcellulose) เป็น Water-insoluble polymer ที่ไม่ละลายน้ำที่ทุกช่วง pH ในระบบทางเดินอาหาร ทำหน้าที่เป็น diffusion barrier ชะลอการแพร่ของตัวยาออกสู่นอกเม็ด ทำให้ยาปลดปล่อยได้นานขึ้น (Sustained/Prolonged release)
🔍 ข้ออื่นผิดเพราะอะไร:
ข้อ ข. MC (Methylcellulose): เป็น water-soluble polymer ละลายน้ำได้และบวมพอง ไม่ได้ป้องกันการแพร่ได้ยาวนานเท่า EC
ข้อ ค. HPMC (Hydroxypropyl methylcellulose): ละลายน้ำได้ดี ใช้ในการเคลือบฟิล์มละลายเร็ว (Immediate release film coating)
ข้อ ง. Polyvinyl alcohol (PVA): เป็น water-soluble polymer ละลายน้ำได้เร็ว ไม่ช่วยชะลอการปลดปล่อย
ข้อ จ. Polyvinyl pyrrolidone (PVP): เป็น binder และ pore former ที่ละลายน้ำได้ดีเยี่ยม เพิ่มอัตราการละลายยา</t>
        </is>
      </c>
      <c r="K5" s="103" t="inlineStr">
        <is>
          <t>-</t>
        </is>
      </c>
      <c r="L5" s="104" t="inlineStr">
        <is>
          <t>Solid dosage forms</t>
        </is>
      </c>
      <c r="M5" s="103" t="inlineStr">
        <is>
          <t>Product</t>
        </is>
      </c>
      <c r="N5" s="104" t="inlineStr">
        <is>
          <t>[SOURCE: Pharma Plus เล่มม่วง 2 - บทที่ 17: Manufacturing &amp; Pharmaceutical ข้อ 12]</t>
        </is>
      </c>
      <c r="O5" s="103" t="inlineStr">
        <is>
          <t>Pharma Plus Review</t>
        </is>
      </c>
      <c r="P5" s="103" t="inlineStr">
        <is>
          <t>เล่มม่วง 2 (บทที่ 17: Manufacturing &amp; Pharmaceutical)</t>
        </is>
      </c>
      <c r="Q5" s="103" t="inlineStr">
        <is>
          <t>-</t>
        </is>
      </c>
      <c r="R5" s="104" t="inlineStr">
        <is>
          <t>Extended-release coating polymers</t>
        </is>
      </c>
    </row>
    <row r="6" ht="13.2" customHeight="1" s="49">
      <c r="A6" s="103" t="n">
        <v>5</v>
      </c>
      <c r="B6" s="104" t="inlineStr">
        <is>
          <t>เหตุผลที่จำเป็นต้องทำให้ isosorbide dinitrate เป็น SL เพื่ออะไร</t>
        </is>
      </c>
      <c r="C6" s="103" t="inlineStr">
        <is>
          <t>-</t>
        </is>
      </c>
      <c r="D6" s="104" t="inlineStr">
        <is>
          <t>เพื่อให้มีการออกฤทธิ์เนิ่น</t>
        </is>
      </c>
      <c r="E6" s="104" t="inlineStr">
        <is>
          <t>เพื่อให้มีการออกฤทธิ์เฉพาะที่</t>
        </is>
      </c>
      <c r="F6" s="104" t="inlineStr">
        <is>
          <t>เพิ่มการดูดซึมในทางเดินอาหาร</t>
        </is>
      </c>
      <c r="G6" s="104" t="inlineStr">
        <is>
          <t>ลดการเกิด hepatic first pass metabolism</t>
        </is>
      </c>
      <c r="H6" s="104" t="inlineStr">
        <is>
          <t>ป้องกันยาถูกทำลายในกระเพาะอาหาร</t>
        </is>
      </c>
      <c r="I6" s="103" t="inlineStr">
        <is>
          <t>4</t>
        </is>
      </c>
      <c r="J6" s="104" t="inlineStr">
        <is>
          <t>✅ คำตอบที่ถูกต้อง: ข้อ ง. ลดการเกิด hepatic first pass metabolism
🎯 ทำไมข้อนี้ถึงถูก: Isosorbide dinitrate มี Extensive hepatic first-pass metabolism สูงมากเมื่อรับประทาน การเตรียมในรูปแบบยาเม็ดอมใต้ลิ้น (Sublingual tablet: SL) ช่วยให้ตัวยาดูดซึมเข้าสู่หลอดเลือดดำใต้ลิ้นเข้าสู่ Superior vena cava สู่หัวใจโดยตรง เลี่ยงผ่านตับ ทำให้ยาออกฤทธิ์ขยายหลอดเลือดหัวใจได้อย่างรวดเร็วในภาวะ acute angina
🔍 ข้ออื่นผิดเพราะอะไร:
ข้อ ก. เพื่อให้มีการออกฤทธิ์เนิ่น: ผิด ยาอมใต้ลิ้นมุ่งเน้นการออกฤทธิ์เร็วเฉียบพลัน (Rapid onset) ไม่ใช่ออกฤทธิ์เนิ่น
ข้อ ข. เพื่อให้มีการออกฤทธิ์เฉพาะที่: ผิด ยาออกฤทธิ์ทั่วร่างกาย (Systemic effect) ต่อหลอดเลือดโคโรนารี
ข้อ ค. เพิ่มการดูดซึมในทางเดินอาหาร: ผิด ยาอมใต้ลิ้นถูกดูดซึมผ่านเยื่อบุช่องปาก ไม่ได้ผ่านทางเดินอาหารส่วนล่าง
ข้อ จ. ป้องกันยาถูกทำลายในกระเพาะอาหาร: ไม่ใช่เหตุผลหลัก เหตุผลสำคัญคือการหลีกเลี่ยงเอนไซม์ทำลายยาที่ตับ</t>
        </is>
      </c>
      <c r="K6" s="103" t="inlineStr">
        <is>
          <t>-</t>
        </is>
      </c>
      <c r="L6" s="104" t="inlineStr">
        <is>
          <t>Solid dosage forms</t>
        </is>
      </c>
      <c r="M6" s="103" t="inlineStr">
        <is>
          <t>Product</t>
        </is>
      </c>
      <c r="N6" s="104" t="inlineStr">
        <is>
          <t>[SOURCE: Pharma Plus เล่มม่วง 2 - บทที่ 17: Manufacturing &amp; Pharmaceutical ข้อ 17]</t>
        </is>
      </c>
      <c r="O6" s="103" t="inlineStr">
        <is>
          <t>Pharma Plus Review</t>
        </is>
      </c>
      <c r="P6" s="103" t="inlineStr">
        <is>
          <t>เล่มม่วง 2 (บทที่ 17: Manufacturing &amp; Pharmaceutical)</t>
        </is>
      </c>
      <c r="Q6" s="103" t="inlineStr">
        <is>
          <t>-</t>
        </is>
      </c>
      <c r="R6" s="104" t="inlineStr">
        <is>
          <t>Sublingual tablets and hepatic bypass</t>
        </is>
      </c>
    </row>
    <row r="7" ht="13.2" customHeight="1" s="49">
      <c r="A7" s="103" t="n">
        <v>6</v>
      </c>
      <c r="B7" s="104" t="inlineStr">
        <is>
          <t>หากต้องการพัฒนาสูตรตำรับยาคุมกำเนิดปัญหาใดที่มีความสำคัญที่สุดและต้องแก้ไข</t>
        </is>
      </c>
      <c r="C7" s="103" t="inlineStr">
        <is>
          <t>-</t>
        </is>
      </c>
      <c r="D7" s="104" t="inlineStr">
        <is>
          <t>ความหนาของเม็ดยาต้องเท่ากัน</t>
        </is>
      </c>
      <c r="E7" s="104" t="inlineStr">
        <is>
          <t>ความแข็งของเม็ดยา เนื่องจากต้องพกติดตัว</t>
        </is>
      </c>
      <c r="F7" s="104" t="inlineStr">
        <is>
          <t>ความสม่ำเสมอของตัวยาสำคัญ</t>
        </is>
      </c>
      <c r="G7" s="104" t="inlineStr">
        <is>
          <t>ความกร่อน</t>
        </is>
      </c>
      <c r="H7" s="104" t="inlineStr">
        <is>
          <t>การละลายของยา</t>
        </is>
      </c>
      <c r="I7" s="103" t="inlineStr">
        <is>
          <t>3</t>
        </is>
      </c>
      <c r="J7" s="104" t="inlineStr">
        <is>
          <t>✅ คำตอบที่ถูกต้อง: ข้อ ค. ความสม่ำเสมอของตัวยาสำคัญ
🎯 ทำไมข้อนี้ถึงถูก: ยาเม็ดคุมกำเนิดเป็นยาที่มีตัวยาสำคัญปริมาณน้อยมาก (Low-dose potent drugs ในระดับไมโครกรัม เช่น Ethinylestradiol 20-30 mcg) ปัญหาสำคัญที่สุดคือ Content uniformity (ความสม่ำเสมอของตัวยาสำคัญในแต่ละเม็ด) หากกระจายตัวยาไม่สม่ำเสมอ อาจทำให้การคุมกำเนิดล้มเหลวหรือเกิดผลข้างเคียงรุนแรง
🔍 ข้ออื่นผิดเพราะอะไร:
ข้อ ก. ความหนาของเม็ดยาต้องเท่ากัน: เป็นการควบคุมคุณภาพทางกายภาพทั่วไป ไม่ใช่วิกฤติต่อความปลอดภัยและประสิทธิภาพสูงสุด
ข้อ ข. ความแข็งของเม็ดยา: ควบคุมตามมาตรฐานทั่วไป ไม่ใช่ปัญหาหลักของสูตรยาฮอร์โมนขนาดยาต่ำ
ข้อ ง. ความกร่อน: ควบคุมไม่ให้เกิน 1% ตามมาตรฐานทั่วไป
ข้อ จ. การละลายของยา: เป็นปัจจัยสำคัญแต่ความสม่ำเสมอของตัวยาในระดับ microgram มีความสำคัญอันดับหนึ่ง</t>
        </is>
      </c>
      <c r="K7" s="103" t="inlineStr">
        <is>
          <t>-</t>
        </is>
      </c>
      <c r="L7" s="104" t="inlineStr">
        <is>
          <t>Solid dosage forms</t>
        </is>
      </c>
      <c r="M7" s="103" t="inlineStr">
        <is>
          <t>Product</t>
        </is>
      </c>
      <c r="N7" s="104" t="inlineStr">
        <is>
          <t>[SOURCE: Pharma Plus เล่มม่วง 2 - บทที่ 17: Manufacturing &amp; Pharmaceutical ข้อ 26]</t>
        </is>
      </c>
      <c r="O7" s="103" t="inlineStr">
        <is>
          <t>Pharma Plus Review</t>
        </is>
      </c>
      <c r="P7" s="103" t="inlineStr">
        <is>
          <t>เล่มม่วง 2 (บทที่ 17: Manufacturing &amp; Pharmaceutical)</t>
        </is>
      </c>
      <c r="Q7" s="103" t="inlineStr">
        <is>
          <t>-</t>
        </is>
      </c>
      <c r="R7" s="104" t="inlineStr">
        <is>
          <t>Content uniformity of low-dose potent drugs</t>
        </is>
      </c>
    </row>
    <row r="8" ht="13.2" customHeight="1" s="49">
      <c r="A8" s="103" t="n">
        <v>7</v>
      </c>
      <c r="B8" s="104" t="inlineStr">
        <is>
          <t>เมื่อคนไข้หักเม็ดยา Rifampin ซึ่งเป็น white sugar-coated tablet พบว่าในยาเม็ดเป็นสีส้มแดงทั้งเม็ด ท่านจะอธิบายให้คนไข้เข้าใจอย่างไร</t>
        </is>
      </c>
      <c r="C8" s="103" t="inlineStr">
        <is>
          <t>-</t>
        </is>
      </c>
      <c r="D8" s="104" t="inlineStr">
        <is>
          <t>ยาเสียเนื่องจาก air oxidation</t>
        </is>
      </c>
      <c r="E8" s="104" t="inlineStr">
        <is>
          <t>ยาเสียเนื่องจาก hydrolysis ของส่วน hydrazone</t>
        </is>
      </c>
      <c r="F8" s="104" t="inlineStr">
        <is>
          <t>ยาไม่เสีย เป็นธรรมชาติของยาเม็ดชนิดนี้</t>
        </is>
      </c>
      <c r="G8" s="104" t="inlineStr">
        <is>
          <t>ยาเสียเนื่องจากความชื้นในอากาศ</t>
        </is>
      </c>
      <c r="H8" s="104" t="inlineStr">
        <is>
          <t>ยาไม่เสีย สีที่เกิดขึ้นนั้นเกิดจากการแต่งสี</t>
        </is>
      </c>
      <c r="I8" s="103" t="inlineStr">
        <is>
          <t>3</t>
        </is>
      </c>
      <c r="J8" s="104" t="inlineStr">
        <is>
          <t>✅ คำตอบที่ถูกต้อง: ข้อ ค. ยาไม่เสีย เป็นธรรมชาติของยาเม็ดชนิดนี้
🎯 ทำไมข้อนี้ถึงถูก: Rifampin เป็นผงผลึกที่มีสีส้มแดงสดตามธรรมชาติ (Brick-red to red-orange powder) เม็ดยาจึงต้องเคลือบน้ำตาลสีขาว (White sugar-coated) เพื่อบดบังสีเข้มของตัวยา ยาจึงไม่ได้เสีย แต่เป็นสีตามธรรมชาติของตัวยาสำคัญ
🔍 ข้ออื่นผิดเพราะอะไร:
ข้อ ก. ยาเสียเนื่องจาก air oxidation: ผิด สีส้มแดงเป็นสีของยาแท้ดั้งเดิม ไม่ใช่ผลจากการเสื่อมสภาพ
ข้อ ข. ยาเสียเนื่องจาก hydrolysis ของ hydrazone: ผิด ตัวยาไม่ได้เสื่อมสลาย
ข้อ ง. ยาเสียเนื่องจากความชื้นในอากาศ: ผิด ไม่ได้เกิดจากความชื้น
ข้อ จ. ยาไม่เสีย สีที่เกิดขึ้นนั้นเกิดจากการแต่งสี: ผิด สีส้มแดงมาจากโมเลกุลของตัวยา Rifampin เอง ไม่ได้เกิดจากการเติมสีสังเคราะห์</t>
        </is>
      </c>
      <c r="K8" s="103" t="inlineStr">
        <is>
          <t>-</t>
        </is>
      </c>
      <c r="L8" s="104" t="inlineStr">
        <is>
          <t>Solid dosage forms</t>
        </is>
      </c>
      <c r="M8" s="103" t="inlineStr">
        <is>
          <t>Product</t>
        </is>
      </c>
      <c r="N8" s="104" t="inlineStr">
        <is>
          <t>[SOURCE: Pharma Plus เล่มม่วง 2 - บทที่ 17: Manufacturing &amp; Pharmaceutical ข้อ 28]</t>
        </is>
      </c>
      <c r="O8" s="103" t="inlineStr">
        <is>
          <t>Pharma Plus Review</t>
        </is>
      </c>
      <c r="P8" s="103" t="inlineStr">
        <is>
          <t>เล่มม่วง 2 (บทที่ 17: Manufacturing &amp; Pharmaceutical)</t>
        </is>
      </c>
      <c r="Q8" s="103" t="inlineStr">
        <is>
          <t>-</t>
        </is>
      </c>
      <c r="R8" s="104" t="inlineStr">
        <is>
          <t>Active drug physical appearance and sugar coating rationale</t>
        </is>
      </c>
    </row>
    <row r="9" ht="13.2" customHeight="1" s="49">
      <c r="A9" s="103" t="n">
        <v>8</v>
      </c>
      <c r="B9" s="104" t="inlineStr">
        <is>
          <t>ข้อใดถูกต้องเกี่ยวกับยาเม็ดเหน็บช่องคลอด</t>
        </is>
      </c>
      <c r="C9" s="103" t="inlineStr">
        <is>
          <t>-</t>
        </is>
      </c>
      <c r="D9" s="104" t="inlineStr">
        <is>
          <t>ต้องจุ่มน้ำก่อนใช้</t>
        </is>
      </c>
      <c r="E9" s="104" t="inlineStr">
        <is>
          <t>ต้องละลายน้ำแล้วสวนล้างช่องคลอด</t>
        </is>
      </c>
      <c r="F9" s="104" t="inlineStr">
        <is>
          <t>เก็บในตู้เย็นอุณหภูมิ 8-15 °C เท่านั้น</t>
        </is>
      </c>
      <c r="G9" s="104" t="inlineStr">
        <is>
          <t>อาจใช้เหน็บหรือใช้อมก็ได้</t>
        </is>
      </c>
      <c r="H9" s="104" t="inlineStr">
        <is>
          <t>เม็ดยาควรมีน้ำหนักไม่เกินเม็ดละ 2g</t>
        </is>
      </c>
      <c r="I9" s="103" t="inlineStr">
        <is>
          <t>1</t>
        </is>
      </c>
      <c r="J9" s="104" t="inlineStr">
        <is>
          <t>✅ คำตอบที่ถูกต้อง: ข้อ ก. ต้องจุ่มน้ำก่อนใช้
🎯 ทำไมข้อนี้ถึงถูก: ยาเม็ดสอดช่องคลอด (Vaginal tablet / Vaginal insert) ผลิตโดยการตอกอัดผงยา ในช่องคลอดมีปริมาณของเหลวน้อยมาก จึงต้องแนะนำให้จุ่มน้ำสะอาด 1-2 วินาทีก่อนสอด เพื่อหล่อลื่นและกระตุ้นให้เม็ดยาแตกตัวและละลายได้สมบูรณ์
🔍 ข้ออื่นผิดเพราะอะไร:
ข้อ ข. ต้องละลายน้ำแล้วสวนล้างช่องคลอด: ผิด ยาเม็ดสอดช่องคลอดออกแบบมาให้สอดเข้าสู่ช่องคลอดโดยตรง ไม่ใช่ยาผงสวนล้าง (Douche)
ข้อ ค. เก็บในตู้เย็นอุณหภูมิ 8-15 °C เท่านั้น: ยาเม็ดเหน็บทนความร้อนได้ดี สามารถเก็บที่อุณหภูมิห้อง ไม่จำเป็นต้องแช่เย็นเหมือนยาเหน็บไขมัน
ข้อ ง. อาจใช้เหน็บหรือใช้อมก็ได้: ผิด ห้ามนำมารับประทานหรืออมเด็ดขาด
ข้อ จ. เม็ดยาควรมีน้ำหนักไม่เกิน 2g: โดยทั่วไปยาเหน็บช่องคลอดมีขนาดใหญ่ น้ำหนัก 3-5 g</t>
        </is>
      </c>
      <c r="K9" s="103" t="inlineStr">
        <is>
          <t>-</t>
        </is>
      </c>
      <c r="L9" s="104" t="inlineStr">
        <is>
          <t>Solid dosage forms</t>
        </is>
      </c>
      <c r="M9" s="103" t="inlineStr">
        <is>
          <t>Product</t>
        </is>
      </c>
      <c r="N9" s="104" t="inlineStr">
        <is>
          <t>[SOURCE: Pharma Plus เล่มม่วง 2 - บทที่ 17: Manufacturing &amp; Pharmaceutical ข้อ 29]</t>
        </is>
      </c>
      <c r="O9" s="103" t="inlineStr">
        <is>
          <t>Pharma Plus Review</t>
        </is>
      </c>
      <c r="P9" s="103" t="inlineStr">
        <is>
          <t>เล่มม่วง 2 (บทที่ 17: Manufacturing &amp; Pharmaceutical)</t>
        </is>
      </c>
      <c r="Q9" s="103" t="inlineStr">
        <is>
          <t>-</t>
        </is>
      </c>
      <c r="R9" s="104" t="inlineStr">
        <is>
          <t>Vaginal tablets administration instructions</t>
        </is>
      </c>
    </row>
    <row r="10" ht="13.2" customHeight="1" s="49">
      <c r="A10" s="103" t="n">
        <v>9</v>
      </c>
      <c r="B10" s="104" t="inlineStr">
        <is>
          <t>Risperidone เป็นยาสำหรับโรคจิตประสาทมีลักษณะเป็นสีขาว ละลายในน้ำบริสุทธิ์ได้น้อยมาก ละลายได้ดีมากใน methylene chloride และละลายได้ใน methanol และ HCl เข้มข้น 0.1 normal และตัวยามีความคงตัวดี หากท่านต้องการผลิตเป็นยาเม็ดเคลือบฟิล์มควรใช้สารใดเป็นสารเคลือบ</t>
        </is>
      </c>
      <c r="C10" s="103" t="inlineStr">
        <is>
          <t>-</t>
        </is>
      </c>
      <c r="D10" s="104" t="inlineStr">
        <is>
          <t>Shellac</t>
        </is>
      </c>
      <c r="E10" s="104" t="inlineStr">
        <is>
          <t>Cellulose acetate phthalate</t>
        </is>
      </c>
      <c r="F10" s="104" t="inlineStr">
        <is>
          <t>Hydroxypropyl methylcellulose</t>
        </is>
      </c>
      <c r="G10" s="104" t="inlineStr">
        <is>
          <t>Polyvinyl acetate phthalate</t>
        </is>
      </c>
      <c r="H10" s="104" t="inlineStr">
        <is>
          <t>Polyvinyl pyrroridone</t>
        </is>
      </c>
      <c r="I10" s="103" t="inlineStr">
        <is>
          <t>4</t>
        </is>
      </c>
      <c r="J10" s="104" t="inlineStr">
        <is>
          <t>✅ คำตอบที่ถูกต้อง: ข้อ ง. Polyvinyl acetate phthalate
🎯 ทำไมข้อนี้ถึงถูก: ตามเฉลยทางการระบุข้อ ง (Polyvinyl acetate phthalate: PVAP) เป็นพอลิเมอร์ที่ใช้ในการเคลือบฟิล์มป้องกันความชื้นและควบคุมการปลดปล่อย (แม้ HPMC จะนิยมใช้ใน immediate release แต่ข้อสอบเฉลยตอบ ง ตามคีย์ทางการ)
🔍 ข้ออื่นผิดเพราะอะไร:
ข้อ ก. Shellac: เป็นสารเคลือบธรรมชาติ มักใช้ทำ sealing coat ในการเคลือบน้ำตาล ละลายได้ช้าและคุณสมบัติแปรปรวนตามอายุ
ข้อ ข. Cellulose acetate phthalate: เป็น enteric coating polymer ที่ละลายที่ pH &gt; 6.0
ข้อ ค. Hydroxypropyl methylcellulose: เป็น standard polymer แต่เฉลยทางการเล่มม่วงระบุข้อ ง
ข้อ จ. Polyvinyl pyrrolidone: ละลายน้ำได้เร็วมาก ไวต่อความชื้นสูง ไม่เหมาะเป็นฟิล์มปกป้อง</t>
        </is>
      </c>
      <c r="K10" s="103" t="inlineStr">
        <is>
          <t>-</t>
        </is>
      </c>
      <c r="L10" s="104" t="inlineStr">
        <is>
          <t>Solid dosage forms</t>
        </is>
      </c>
      <c r="M10" s="103" t="inlineStr">
        <is>
          <t>Product</t>
        </is>
      </c>
      <c r="N10" s="104" t="inlineStr">
        <is>
          <t>[SOURCE: Pharma Plus เล่มม่วง 2 - บทที่ 17: Manufacturing &amp; Pharmaceutical ข้อ 44]</t>
        </is>
      </c>
      <c r="O10" s="103" t="inlineStr">
        <is>
          <t>Pharma Plus Review</t>
        </is>
      </c>
      <c r="P10" s="103" t="inlineStr">
        <is>
          <t>เล่มม่วง 2 (บทที่ 17: Manufacturing &amp; Pharmaceutical)</t>
        </is>
      </c>
      <c r="Q10" s="103" t="inlineStr">
        <is>
          <t>-</t>
        </is>
      </c>
      <c r="R10" s="104" t="inlineStr">
        <is>
          <t>Film coating polymer selection</t>
        </is>
      </c>
    </row>
    <row r="11" ht="13.2" customHeight="1" s="49">
      <c r="A11" s="103" t="n">
        <v>10</v>
      </c>
      <c r="B11" s="104" t="inlineStr">
        <is>
          <t>สารใดต่อไปนี้ทำหน้าที่เป็นทั้งสารเพิ่มปริมาณ (bulking agent) และสารช่วยแตกตัว (disintegrant)</t>
        </is>
      </c>
      <c r="C11" s="103" t="inlineStr">
        <is>
          <t>-</t>
        </is>
      </c>
      <c r="D11" s="104" t="inlineStr">
        <is>
          <t>Lactose</t>
        </is>
      </c>
      <c r="E11" s="104" t="inlineStr">
        <is>
          <t>Magnesium sulfate</t>
        </is>
      </c>
      <c r="F11" s="104" t="inlineStr">
        <is>
          <t>Microcrystalline cellulose</t>
        </is>
      </c>
      <c r="G11" s="104" t="inlineStr">
        <is>
          <t>Corn starch</t>
        </is>
      </c>
      <c r="H11" s="104" t="inlineStr">
        <is>
          <t>Sodium lauryl sulfate</t>
        </is>
      </c>
      <c r="I11" s="103" t="inlineStr">
        <is>
          <t>3</t>
        </is>
      </c>
      <c r="J11" s="104" t="inlineStr">
        <is>
          <t>✅ คำตอบที่ถูกต้อง: ข้อ ค. Microcrystalline cellulose
🎯 ทำไมข้อนี้ถึงถูก: Microcrystalline cellulose (MCC หรือ Avicel) เป็น Multifunctional excipient ยอดนิยม ทำหน้าที่เป็น Bulking agent/Filler ที่ตอกอัดได้ดีเยี่ยม (Direct compression binder) และทำหน้าที่เป็น Disintegrant ผ่านกลไกการดูดซับน้ำและแรงดึงดูดของเส้นใยเซลลูโลส (Capillary/Wicking action)
🔍 ข้ออื่นผิดเพราะอะไร:
ข้อ ก. Lactose: ทำหน้าที่เป็น Diluent/Filler เป็นหลัก ไม่มีคุณสมบัติเป็นสารช่วยแตกตัว
ข้อ ข. Magnesium sulfate: เป็นเกลืออนินทรีย์ ใช้เป็นยาระบาย ไม่ใช่ excipient หลักในยาเม็ด
ข้อ ง. Corn starch: ทำหน้าที่เป็น Disintegrant และ Binder เมื่อต้มสุก แต่ไม่ใช่ Direct compression bulking agent ที่ดีเท่า MCC
ข้อ จ. Sodium lauryl sulfate: เป็น Surfactant / Wetting agent / Lubricant</t>
        </is>
      </c>
      <c r="K11" s="103" t="inlineStr">
        <is>
          <t>-</t>
        </is>
      </c>
      <c r="L11" s="104" t="inlineStr">
        <is>
          <t>Solid dosage forms</t>
        </is>
      </c>
      <c r="M11" s="103" t="inlineStr">
        <is>
          <t>Product</t>
        </is>
      </c>
      <c r="N11" s="104" t="inlineStr">
        <is>
          <t>[SOURCE: Pharma Plus เล่มม่วง 2 - บทที่ 17: Manufacturing &amp; Pharmaceutical ข้อ 46]</t>
        </is>
      </c>
      <c r="O11" s="103" t="inlineStr">
        <is>
          <t>Pharma Plus Review</t>
        </is>
      </c>
      <c r="P11" s="103" t="inlineStr">
        <is>
          <t>เล่มม่วง 2 (บทที่ 17: Manufacturing &amp; Pharmaceutical)</t>
        </is>
      </c>
      <c r="Q11" s="103" t="inlineStr">
        <is>
          <t>-</t>
        </is>
      </c>
      <c r="R11" s="104" t="inlineStr">
        <is>
          <t>Multifunctional excipients in tablet manufacturing</t>
        </is>
      </c>
    </row>
    <row r="12" ht="13.2" customHeight="1" s="49">
      <c r="A12" s="103" t="n">
        <v>11</v>
      </c>
      <c r="B12" s="104" t="inlineStr">
        <is>
          <t>ฝ่ายวิจัยและพัฒนาของโรงงานยาแห่งหนึ่ง ได้รับมอบหมายให้พัฒนาสูตรตำรับ tablet ขนาดรับประทาน 37.5 mg ด้านกรรมวิธีการทำแกรนูลประกอบด้วยสารช่วยต่าง ๆ ดังนี้ Tapioca starch, confectioner's sugar, 8% PVP in 50% ethanol, magnesium stearate, colloidal silicon dioxide, flavors and colors สารช่วยตัวใด ที่ควรมีปริมาณมากที่สุดในสูตรตำรับ</t>
        </is>
      </c>
      <c r="C12" s="103" t="inlineStr">
        <is>
          <t>-</t>
        </is>
      </c>
      <c r="D12" s="104" t="inlineStr">
        <is>
          <t>Tapioca starch</t>
        </is>
      </c>
      <c r="E12" s="104" t="inlineStr">
        <is>
          <t>Confectioner's sugar</t>
        </is>
      </c>
      <c r="F12" s="104" t="inlineStr">
        <is>
          <t>Sodium starch glycolate</t>
        </is>
      </c>
      <c r="G12" s="104" t="inlineStr">
        <is>
          <t>Magnesium stearate</t>
        </is>
      </c>
      <c r="H12" s="104" t="inlineStr">
        <is>
          <t>Colloidal silicon dioxide</t>
        </is>
      </c>
      <c r="I12" s="103" t="inlineStr">
        <is>
          <t>1</t>
        </is>
      </c>
      <c r="J12" s="104" t="inlineStr">
        <is>
          <t>✅ คำตอบที่ถูกต้อง: ข้อ ก. Tapioca starch
🎯 ทำไมข้อนี้ถึงถูก: เนื่องจากตัวยามีขนาดยาน้อย (37.5 mg) เม็ดยามาตรฐานต้องมีน้ำหนักรวมประมาณ 150 - 250 mg สารเพิ่มปริมาณ (Diluent/Filler) จึงต้องมีสัดส่วนมากที่สุดในตำรับ ซึ่งในสูตรนี้คือ Tapioca starch ทำหน้าที่เป็นสารเพิ่มปริมาณหลัก
🔍 ข้ออื่นผิดเพราะอะไร:
ข้อ ข. Confectioner's sugar: ทำหน้าที่แต่งรสหวาน มีสัดส่วนน้อยกว่าแป้งตัวเติมหลัก
ข้อ ค. Sodium starch glycolate: เป็น superdisintegrant ใช้ในสัดส่วนเพียง 2 - 8%
ข้อ ง. Magnesium stearate: เป็น lubricant ใช้ในสัดส่วนต่ำมาก 0.5 - 1.0%
ข้อ จ. Colloidal silicon dioxide: เป็น glidant ใช้ในสัดส่วนต่ำมาก 0.1 - 0.5%</t>
        </is>
      </c>
      <c r="K12" s="103" t="inlineStr">
        <is>
          <t>-</t>
        </is>
      </c>
      <c r="L12" s="104" t="inlineStr">
        <is>
          <t>Solid dosage forms</t>
        </is>
      </c>
      <c r="M12" s="103" t="inlineStr">
        <is>
          <t>Product</t>
        </is>
      </c>
      <c r="N12" s="104" t="inlineStr">
        <is>
          <t>[SOURCE: Pharma Plus เล่มม่วง 2 - บทที่ 17: Manufacturing &amp; Pharmaceutical ข้อ 55]</t>
        </is>
      </c>
      <c r="O12" s="103" t="inlineStr">
        <is>
          <t>Pharma Plus Review</t>
        </is>
      </c>
      <c r="P12" s="103" t="inlineStr">
        <is>
          <t>เล่มม่วง 2 (บทที่ 17: Manufacturing &amp; Pharmaceutical)</t>
        </is>
      </c>
      <c r="Q12" s="103" t="inlineStr">
        <is>
          <t>-</t>
        </is>
      </c>
      <c r="R12" s="104" t="inlineStr">
        <is>
          <t>Tablet excipients proportion and diluent selection</t>
        </is>
      </c>
    </row>
    <row r="13" ht="13.2" customHeight="1" s="49">
      <c r="A13" s="103" t="n">
        <v>12</v>
      </c>
      <c r="B13" s="104" t="inlineStr">
        <is>
          <t>เมื่อนำยาเม็ดจำนวน 10 เม็ด มาทำการควบคุมคุณภาพ ในหัวข้อ uniformity น้ำหนักเฉลี่ยของเม็ดยาเท่ากับ 125 mg ค่า RSD (relative standard deviation) จะเท่ากับเท่าไร</t>
        </is>
      </c>
      <c r="C13" s="103" t="inlineStr">
        <is>
          <t>-</t>
        </is>
      </c>
      <c r="D13" s="104" t="inlineStr">
        <is>
          <t>2%</t>
        </is>
      </c>
      <c r="E13" s="104" t="inlineStr">
        <is>
          <t>3%</t>
        </is>
      </c>
      <c r="F13" s="104" t="inlineStr">
        <is>
          <t>4%</t>
        </is>
      </c>
      <c r="G13" s="104" t="inlineStr">
        <is>
          <t>5%</t>
        </is>
      </c>
      <c r="H13" s="104" t="inlineStr">
        <is>
          <t>6%</t>
        </is>
      </c>
      <c r="I13" s="103" t="inlineStr">
        <is>
          <t>1</t>
        </is>
      </c>
      <c r="J13" s="104" t="inlineStr">
        <is>
          <t>✅ คำตอบที่ถูกต้อง: ข้อ ก. 2%
🎯 ทำไมข้อนี้ถึงถูก: ตามข้อกำหนดของเภสัชตำรับ USP ในการทดสอบ Uniformity of dosage units ค่า Relative Standard Deviation (RSD หรือ %RSD) ของยาเม็ด 10 เม็ดแรกต้องไม่เกิน 6% แต่สำหรับตำรับคุณภาพสูงในระดับโรงงานอุตสาหกรรม ค่า RSD มาตรฐานที่ควบคุมระหว่างการผลิตไม่ควรเกิน 2% (ตามเฉลยทางการระบุข้อ ก)
🔍 ข้ออื่นผิดเพราะอะไร:
ข้อ ข-จ. 3%, 4%, 5%, 6%: เป็นค่าที่ยอมรับได้ในเกณฑ์ปลายทาง แต่เกณฑ์มาตรฐานอุดมคติของการกระจายน้ำหนักที่เข้มงวดที่สุดคือ 2%</t>
        </is>
      </c>
      <c r="K13" s="103" t="inlineStr">
        <is>
          <t>-</t>
        </is>
      </c>
      <c r="L13" s="104" t="inlineStr">
        <is>
          <t>Solid dosage forms</t>
        </is>
      </c>
      <c r="M13" s="103" t="inlineStr">
        <is>
          <t>Product</t>
        </is>
      </c>
      <c r="N13" s="104" t="inlineStr">
        <is>
          <t>[SOURCE: Pharma Plus เล่มม่วง 2 - บทที่ 17: Manufacturing &amp; Pharmaceutical ข้อ 63]</t>
        </is>
      </c>
      <c r="O13" s="103" t="inlineStr">
        <is>
          <t>Pharma Plus Review</t>
        </is>
      </c>
      <c r="P13" s="103" t="inlineStr">
        <is>
          <t>เล่มม่วง 2 (บทที่ 17: Manufacturing &amp; Pharmaceutical)</t>
        </is>
      </c>
      <c r="Q13" s="103" t="inlineStr">
        <is>
          <t>-</t>
        </is>
      </c>
      <c r="R13" s="104" t="inlineStr">
        <is>
          <t>Tablet weight variation and relative standard deviation limit</t>
        </is>
      </c>
    </row>
    <row r="14" ht="13.2" customHeight="1" s="49">
      <c r="A14" s="103" t="n">
        <v>13</v>
      </c>
      <c r="B14" s="104" t="inlineStr">
        <is>
          <t>ถ้าสีของยาเม็ด aspirin มีลักษณะด่าง เรียกการเกิดความไม่สม่ำเสมอของสีนี้ว่า</t>
        </is>
      </c>
      <c r="C14" s="103" t="inlineStr">
        <is>
          <t>-</t>
        </is>
      </c>
      <c r="D14" s="104" t="inlineStr">
        <is>
          <t>Faking</t>
        </is>
      </c>
      <c r="E14" s="104" t="inlineStr">
        <is>
          <t>Paling</t>
        </is>
      </c>
      <c r="F14" s="104" t="inlineStr">
        <is>
          <t>Picking</t>
        </is>
      </c>
      <c r="G14" s="104" t="inlineStr">
        <is>
          <t>Mottling</t>
        </is>
      </c>
      <c r="H14" s="104" t="inlineStr">
        <is>
          <t>Capping</t>
        </is>
      </c>
      <c r="I14" s="103" t="inlineStr">
        <is>
          <t>4</t>
        </is>
      </c>
      <c r="J14" s="104" t="inlineStr">
        <is>
          <t>✅ คำตอบที่ถูกต้อง: ข้อ ง. Mottling
🎯 ทำไมข้อนี้ถึงถูก: Mottling คือความบกพร่องของยาเม็ดที่มีการกระจายของสีไม่สม่ำเสมอบนผิวหน้าเม็ดยา ปรากฏเป็นจุดสีเข้มและจุดสีอ่อนด่างพร้อย เกิดจากการเคลื่อนย้ายของสี (Color migration) ระหว่างการอบแห้งแกรนูล หรือการผสมสีไม่เข้ากัน
🔍 ข้ออื่นผิดเพราะอะไร:
ข้อ ก. Faking: ไม่ใช่คำศัพท์ทางเทคนิคด้านความบกพร่องของยาเม็ด
ข้อ ข. Paling: ไม่ใช่ศัพท์เฉพาะของการเกิดสีด่าง
ข้อ ค. Picking: คือการที่เนื้อยาหลุดติดไปกับหน้าสาก เกิดเป็นหลุมเล็กๆ บนผิวหน้าเม็ดยา
ข้อ จ. Capping: คือการที่ส่วนบนหรือส่วนล่างของเม็ดยาหลุดแยกออกจากตัวเม็ดยาตามขอบโค้ง</t>
        </is>
      </c>
      <c r="K14" s="103" t="inlineStr">
        <is>
          <t>-</t>
        </is>
      </c>
      <c r="L14" s="104" t="inlineStr">
        <is>
          <t>Solid dosage forms</t>
        </is>
      </c>
      <c r="M14" s="103" t="inlineStr">
        <is>
          <t>Product</t>
        </is>
      </c>
      <c r="N14" s="104" t="inlineStr">
        <is>
          <t>[SOURCE: Pharma Plus เล่มม่วง 2 - บทที่ 17: Manufacturing &amp; Pharmaceutical ข้อ 64]</t>
        </is>
      </c>
      <c r="O14" s="103" t="inlineStr">
        <is>
          <t>Pharma Plus Review</t>
        </is>
      </c>
      <c r="P14" s="103" t="inlineStr">
        <is>
          <t>เล่มม่วง 2 (บทที่ 17: Manufacturing &amp; Pharmaceutical)</t>
        </is>
      </c>
      <c r="Q14" s="103" t="inlineStr">
        <is>
          <t>-</t>
        </is>
      </c>
      <c r="R14" s="104" t="inlineStr">
        <is>
          <t>Tablet manufacturing defects: Mottling</t>
        </is>
      </c>
    </row>
    <row r="15" ht="13.2" customHeight="1" s="49">
      <c r="A15" s="103" t="n">
        <v>14</v>
      </c>
      <c r="B15" s="104" t="inlineStr">
        <is>
          <t>โดยปกติแล้วยาคุมกำเนิดมักจะมีขนาดที่ใช้ dose ต่ำที่สุด ข้อใดต่อไปนี้ถูกต้อง</t>
        </is>
      </c>
      <c r="C15" s="103" t="inlineStr">
        <is>
          <t>-</t>
        </is>
      </c>
      <c r="D15" s="104" t="inlineStr">
        <is>
          <t>ใช้วิธี wet granulation</t>
        </is>
      </c>
      <c r="E15" s="104" t="inlineStr">
        <is>
          <t>ใช้วิธี dry granulation</t>
        </is>
      </c>
      <c r="F15" s="104" t="inlineStr">
        <is>
          <t>ใช้วิธี direct compression</t>
        </is>
      </c>
      <c r="G15" s="104" t="inlineStr">
        <is>
          <t>ใช้วิธี wet หรือ dry granulation</t>
        </is>
      </c>
      <c r="H15" s="104" t="inlineStr">
        <is>
          <t>ใช้วิธี wet granulation หรือ direct compression</t>
        </is>
      </c>
      <c r="I15" s="103" t="inlineStr">
        <is>
          <t>1</t>
        </is>
      </c>
      <c r="J15" s="104" t="inlineStr">
        <is>
          <t>✅ คำตอบที่ถูกต้อง: ข้อ ก. ใช้วิธี wet granulation
🎯 ทำไมข้อนี้ถึงถูก: สำหรับยาที่มีขนาดยาต่ำมาก (Low-dose potent drugs เช่น ยาคุมกำเนิด) วิธี Wet granulation เป็นวิธีที่ดีที่สุด เพราะสามารถละลายตัวยาสำคัญใน Binder solution หรือของเหลวทำแกรนูล ทำให้ตัวยากระจายตัวอย่างทั่วถึงในทุกอนุภาค ป้องกันการแยกตัว (Demixing/Segregation) และรับประกัน Content uniformity
🔍 ข้ออื่นผิดเพราะอะไร:
ข้อ ข. ใช้วิธี dry granulation: เสี่ยงต่อการแยกตัวของผงยาที่มีขนาดและความหนาแน่นต่างกัน
ข้อ ค. ใช้วิธี direct compression: ผงยาขนาดต่ำมากจะเกิด segregation ได้ง่ายมากใน hopper ทำให้ความสม่ำเสมอของตัวยาไม่ผ่านมาตรฐาน
ข้อ ง. ใช้วิธี wet หรือ dry granulation: dry granulation ไม่เหมาะสมกับยา low dose
ข้อ จ. ใช้วิธี wet granulation หรือ direct compression: direct compression ไม่ใช่วิธีที่แนะนำสำหรับยาคุมกำเนิด</t>
        </is>
      </c>
      <c r="K15" s="103" t="inlineStr">
        <is>
          <t>-</t>
        </is>
      </c>
      <c r="L15" s="104" t="inlineStr">
        <is>
          <t>Solid dosage forms</t>
        </is>
      </c>
      <c r="M15" s="103" t="inlineStr">
        <is>
          <t>Product</t>
        </is>
      </c>
      <c r="N15" s="104" t="inlineStr">
        <is>
          <t>[SOURCE: Pharma Plus เล่มม่วง 2 - บทที่ 17: Manufacturing &amp; Pharmaceutical ข้อ 65]</t>
        </is>
      </c>
      <c r="O15" s="103" t="inlineStr">
        <is>
          <t>Pharma Plus Review</t>
        </is>
      </c>
      <c r="P15" s="103" t="inlineStr">
        <is>
          <t>เล่มม่วง 2 (บทที่ 17: Manufacturing &amp; Pharmaceutical)</t>
        </is>
      </c>
      <c r="Q15" s="103" t="inlineStr">
        <is>
          <t>-</t>
        </is>
      </c>
      <c r="R15" s="104" t="inlineStr">
        <is>
          <t>Granulation method selection for low-dose potent drugs</t>
        </is>
      </c>
    </row>
    <row r="16" ht="13.2" customHeight="1" s="49">
      <c r="A16" s="103" t="n">
        <v>15</v>
      </c>
      <c r="B16" s="104" t="inlineStr">
        <is>
          <t>ถ้าท่านพบว่ายาเม็ด paracetamol มีการแยกตัวออกเป็นชั้น แก้ปัญหาดังกล่าวอย่างไร</t>
        </is>
      </c>
      <c r="C16" s="103" t="inlineStr">
        <is>
          <t>-</t>
        </is>
      </c>
      <c r="D16" s="104" t="inlineStr">
        <is>
          <t>ให้ใช้ punch ที่มีความโค้งมาก (deep concave punch)</t>
        </is>
      </c>
      <c r="E16" s="104" t="inlineStr">
        <is>
          <t>ให้ใช้ die ที่มีช่องด้านบนใหญ่กว่าด้านล่าง</t>
        </is>
      </c>
      <c r="F16" s="104" t="inlineStr">
        <is>
          <t>ลดความเร็วในการตอกลง</t>
        </is>
      </c>
      <c r="G16" s="104" t="inlineStr">
        <is>
          <t>เติมสารพวก hygroscopic ลงไปเพื่อไม่ให้แกรนูลชื้นเกิน</t>
        </is>
      </c>
      <c r="H16" s="104" t="inlineStr">
        <is>
          <t>อาจเพิ่มปริมาณสารยึดเกาะเพื่อให้แกรนูลจับกันดี</t>
        </is>
      </c>
      <c r="I16" s="103" t="inlineStr">
        <is>
          <t>3, 5</t>
        </is>
      </c>
      <c r="J16" s="104" t="inlineStr">
        <is>
          <t>✅ คำตอบที่ถูกต้อง: ข้อ ค จ
🎯 ทำไมข้อนี้ถึงถูก: การแยกตัวเป็นชั้น (Lamination) เกิดจากการกักอากาศไว้ในเม็ดยา (Air entrapment) หรือแรงยึดเกาะระหว่างอนุภาคไม่เพียงพอ การแก้ปัญหาทำได้โดย: 1) ลดความเร็วของเครื่องตอกยา (Reducing turret speed) เพื่อเพิ่ม Dwell time ให้อากาศระบายออก และ 2) เพิ่มปริมาณสารยึดเกาะ (Binder) เพื่อเพิ่มแรงยึดเกาะ (เฉลยทางการรับทั้งข้อ ค และ จ)
🔍 ข้ออื่นผิดเพราะอะไร:
ข้อ ก. ใช้ deep concave punch: จะยิ่งเพิ่มความเค้นเฉือนที่ขอบเม็ด ทำให้เกิด lamination และ capping รุนแรงขึ้น
ข้อ ข. ใช้ die ช่องด้านบนใหญ่กว่าด้านล่าง: ช่วยลด capping ได้แต่ไม่ใช่การปรับแก้หลักของ lamination
ข้อ ง. เติมสาร hygroscopic: ไม่ได้แก้ปัญหาอากาศติดค้างหรือแรงยึดเกาะของอนุภาค</t>
        </is>
      </c>
      <c r="K16" s="103" t="inlineStr">
        <is>
          <t>-</t>
        </is>
      </c>
      <c r="L16" s="104" t="inlineStr">
        <is>
          <t>Solid dosage forms</t>
        </is>
      </c>
      <c r="M16" s="103" t="inlineStr">
        <is>
          <t>Product</t>
        </is>
      </c>
      <c r="N16" s="104" t="inlineStr">
        <is>
          <t>[SOURCE: Pharma Plus เล่มม่วง 2 - บทที่ 17: Manufacturing &amp; Pharmaceutical ข้อ 66]</t>
        </is>
      </c>
      <c r="O16" s="103" t="inlineStr">
        <is>
          <t>Pharma Plus Review</t>
        </is>
      </c>
      <c r="P16" s="103" t="inlineStr">
        <is>
          <t>เล่มม่วง 2 (บทที่ 17: Manufacturing &amp; Pharmaceutical)</t>
        </is>
      </c>
      <c r="Q16" s="103" t="inlineStr">
        <is>
          <t>-</t>
        </is>
      </c>
      <c r="R16" s="104" t="inlineStr">
        <is>
          <t>Remedies for tablet lamination defect</t>
        </is>
      </c>
    </row>
    <row r="17" ht="13.2" customHeight="1" s="49">
      <c r="A17" s="103" t="n">
        <v>16</v>
      </c>
      <c r="B17" s="104" t="inlineStr">
        <is>
          <t>ในการผลิตยาเม็ด gemfibrozil พบว่าเมื่อตอกแล้วยาเม็ดติดสาก แก้ไขโดยการเติมสารใด</t>
        </is>
      </c>
      <c r="C17" s="103" t="inlineStr">
        <is>
          <t>-</t>
        </is>
      </c>
      <c r="D17" s="104" t="inlineStr">
        <is>
          <t>Lactose</t>
        </is>
      </c>
      <c r="E17" s="104" t="inlineStr">
        <is>
          <t>Calcium carbonate</t>
        </is>
      </c>
      <c r="F17" s="104" t="inlineStr">
        <is>
          <t>HPMC</t>
        </is>
      </c>
      <c r="G17" s="104" t="inlineStr">
        <is>
          <t>Magnesium stearate</t>
        </is>
      </c>
      <c r="H17" s="104" t="inlineStr">
        <is>
          <t>Alcohol</t>
        </is>
      </c>
      <c r="I17" s="103" t="inlineStr">
        <is>
          <t>4</t>
        </is>
      </c>
      <c r="J17" s="104" t="inlineStr">
        <is>
          <t>✅ คำตอบที่ถูกต้อง: ข้อ ง. Magnesium stearate
🎯 ทำไมข้อนี้ถึงถูก: ปัญหาเนื้อยาติดผิวหน้าสาก (Sticking หรือ Sticking/Picking) เกิดจากแรงเสียดทานระหว่างเม็ดยากับผิวหน้า punch หรือ die แก้ไขโดยการเติมสารหล่อลื่นที่มีประสิทธิภาพสูง (True lubricant / Anti-adherent) เช่น Magnesium stearate ในสัดส่วน 0.5 - 1.0%
🔍 ข้ออื่นผิดเพราะอะไร:
ข้อ ก. Lactose: เป็น diluent ไม่ช่วยลดแรงเสียดทานหรือการเกาะติดหน้าสาก
ข้อ ข. Calcium carbonate: เป็น abrasive filler ไม่ได้ทำหน้าที่หล่อลื่น
ข้อ ค. HPMC: เป็น binder หรือ coating polymer เพิ่มแรงยึดเกาะ อาจทำให้ติดสากมากขึ้น
ข้อ จ. Alcohol: เป็นตัวทำละลาย ไม่เกี่ยวข้องกับการหล่อลื่นในกระบวนการตอกยาแห้ง</t>
        </is>
      </c>
      <c r="K17" s="103" t="inlineStr">
        <is>
          <t>-</t>
        </is>
      </c>
      <c r="L17" s="104" t="inlineStr">
        <is>
          <t>Solid dosage forms</t>
        </is>
      </c>
      <c r="M17" s="103" t="inlineStr">
        <is>
          <t>Product</t>
        </is>
      </c>
      <c r="N17" s="104" t="inlineStr">
        <is>
          <t>[SOURCE: Pharma Plus เล่มม่วง 2 - บทที่ 17: Manufacturing &amp; Pharmaceutical ข้อ 76]</t>
        </is>
      </c>
      <c r="O17" s="103" t="inlineStr">
        <is>
          <t>Pharma Plus Review</t>
        </is>
      </c>
      <c r="P17" s="103" t="inlineStr">
        <is>
          <t>เล่มม่วง 2 (บทที่ 17: Manufacturing &amp; Pharmaceutical)</t>
        </is>
      </c>
      <c r="Q17" s="103" t="inlineStr">
        <is>
          <t>-</t>
        </is>
      </c>
      <c r="R17" s="104" t="inlineStr">
        <is>
          <t>Lubricants and remedies for tablet sticking</t>
        </is>
      </c>
    </row>
    <row r="18" ht="13.2" customHeight="1" s="49">
      <c r="A18" s="103" t="n">
        <v>17</v>
      </c>
      <c r="B18" s="104" t="inlineStr">
        <is>
          <t>หากต้องการเพิ่มความสามารถในการแตกตัวของยาเม็ด colchicine ควรใช้สารใด</t>
        </is>
      </c>
      <c r="C18" s="103" t="inlineStr">
        <is>
          <t>-</t>
        </is>
      </c>
      <c r="D18" s="104" t="inlineStr">
        <is>
          <t>Lactose</t>
        </is>
      </c>
      <c r="E18" s="104" t="inlineStr">
        <is>
          <t>Starch paste</t>
        </is>
      </c>
      <c r="F18" s="104" t="inlineStr">
        <is>
          <t>Microcrystalline cellulose</t>
        </is>
      </c>
      <c r="G18" s="104" t="inlineStr">
        <is>
          <t>Magnesium stearate</t>
        </is>
      </c>
      <c r="H18" s="104" t="inlineStr">
        <is>
          <t>Dicalcium phosphate</t>
        </is>
      </c>
      <c r="I18" s="103" t="inlineStr">
        <is>
          <t>3</t>
        </is>
      </c>
      <c r="J18" s="104" t="inlineStr">
        <is>
          <t>✅ คำตอบที่ถูกต้อง: ข้อ ค. Microcrystalline cellulose
🎯 ทำไมข้อนี้ถึงถูก: Microcrystalline cellulose (MCC หรือ Avicel) ทำหน้าที่เป็น Disintegrant ที่มีประสิทธิภาพสูง โดยดูดซับน้ำเข้าสู่รูพรุนของเม็ดยาด้วยแรงดึงดูดแคพิลลารี (Capillary action / Wicking) ทำลายพันธะไฮโดรเจนระหว่างอนุภาค ทำให้เม็ดยาแตกตัวได้อย่างรวดเร็ว
🔍 ข้ออื่นผิดเพราะอะไร:
ข้อ ก. Lactose: เป็น water-soluble filler แตกตัวโดยการละลายอย่างช้าๆ ไม่ใช่ disintegrant โดยตรง
ข้อ ข. Starch paste: แป้งต้มสุกทำหน้าที่เป็น Binder (สารยึดเกาะ) เพิ่มความแข็งของเม็ด ไม่ใช่สารช่วยแตกตัว
ข้อ ง. Magnesium stearate: เป็น hydrophobic lubricant ขัดขวางการแทรกซึมของน้ำ ทำให้ยาแตกตัวช้าลง
ข้อ จ. Dicalcium phosphate: เป็น insoluble filler ไม่ช่วยในการแตกตัว</t>
        </is>
      </c>
      <c r="K18" s="103" t="inlineStr">
        <is>
          <t>-</t>
        </is>
      </c>
      <c r="L18" s="104" t="inlineStr">
        <is>
          <t>Solid dosage forms</t>
        </is>
      </c>
      <c r="M18" s="103" t="inlineStr">
        <is>
          <t>Product</t>
        </is>
      </c>
      <c r="N18" s="104" t="inlineStr">
        <is>
          <t>[SOURCE: Pharma Plus เล่มม่วง 2 - บทที่ 17: Manufacturing &amp; Pharmaceutical ข้อ 77]</t>
        </is>
      </c>
      <c r="O18" s="103" t="inlineStr">
        <is>
          <t>Pharma Plus Review</t>
        </is>
      </c>
      <c r="P18" s="103" t="inlineStr">
        <is>
          <t>เล่มม่วง 2 (บทที่ 17: Manufacturing &amp; Pharmaceutical)</t>
        </is>
      </c>
      <c r="Q18" s="103" t="inlineStr">
        <is>
          <t>-</t>
        </is>
      </c>
      <c r="R18" s="104" t="inlineStr">
        <is>
          <t>Tablet disintegrants mechanism</t>
        </is>
      </c>
    </row>
    <row r="19" ht="13.2" customHeight="1" s="49">
      <c r="A19" s="103" t="n">
        <v>18</v>
      </c>
      <c r="B19" s="104" t="inlineStr">
        <is>
          <t>ในการควบคุมคุณภาพของยาเม็ด colchicine tablet 0.6 mg ตามข้อกำหนดใน USP สิ่งที่ไม่ต้องทำคือ</t>
        </is>
      </c>
      <c r="C19" s="103" t="inlineStr">
        <is>
          <t>-</t>
        </is>
      </c>
      <c r="D19" s="104" t="inlineStr">
        <is>
          <t>Friability test</t>
        </is>
      </c>
      <c r="E19" s="104" t="inlineStr">
        <is>
          <t>Content uniformity</t>
        </is>
      </c>
      <c r="F19" s="104" t="inlineStr">
        <is>
          <t>Weight variation</t>
        </is>
      </c>
      <c r="G19" s="104" t="inlineStr">
        <is>
          <t>Dissolution test</t>
        </is>
      </c>
      <c r="H19" s="104" t="inlineStr">
        <is>
          <t>Disintegration test</t>
        </is>
      </c>
      <c r="I19" s="103" t="inlineStr">
        <is>
          <t>1</t>
        </is>
      </c>
      <c r="J19" s="104" t="inlineStr">
        <is>
          <t>✅ คำตอบที่ถูกต้อง: ข้อ ก. Friability test
🎯 ทำไมข้อนี้ถึงถูก: ตามข้อกำหนดจำเพาะในเภสัชตำรับ USP Monograph ของ Colchicine tablets การทดสอบที่เป็นข้อกำหนดบังคับทางกฎหมาย (Compendial standard) ได้แก่ Identification, Dissolution, และ Uniformity of dosage units ส่วน Friability test เป็นการทดสอบในการควบคุมระหว่างผลิต (In-process control) ไม่ได้เป็นข้อกำหนดใน monograph สำหรับการปล่อยผ่านรุ่นผลิต
🔍 ข้ออื่นผิดเพราะอะไร:
ข้อ ข. Content uniformity: บังคับทำเนื่องจากเป็นยาขนาดต่ำ (0.6 mg ต่ำกว่าเกณฑ์ 25 mg / 25%)
ข้อ ค. Weight variation: เกี่ยวข้องกับการควบคุมความสม่ำเสมอของหน่วยยา
ข้อ ง. Dissolution test: เป็นข้อกำหนดบังคับใน monograph
ข้อ จ. Disintegration test: เป็นการทดสอบพื้นฐานทางเภสัชตำรับ</t>
        </is>
      </c>
      <c r="K19" s="103" t="inlineStr">
        <is>
          <t>-</t>
        </is>
      </c>
      <c r="L19" s="104" t="inlineStr">
        <is>
          <t>Solid dosage forms</t>
        </is>
      </c>
      <c r="M19" s="103" t="inlineStr">
        <is>
          <t>Product</t>
        </is>
      </c>
      <c r="N19" s="104" t="inlineStr">
        <is>
          <t>[SOURCE: Pharma Plus เล่มม่วง 2 - บทที่ 17: Manufacturing &amp; Pharmaceutical ข้อ 78]</t>
        </is>
      </c>
      <c r="O19" s="103" t="inlineStr">
        <is>
          <t>Pharma Plus Review</t>
        </is>
      </c>
      <c r="P19" s="103" t="inlineStr">
        <is>
          <t>เล่มม่วง 2 (บทที่ 17: Manufacturing &amp; Pharmaceutical)</t>
        </is>
      </c>
      <c r="Q19" s="103" t="inlineStr">
        <is>
          <t>-</t>
        </is>
      </c>
      <c r="R19" s="104" t="inlineStr">
        <is>
          <t>USP compendial quality control standards for tablets</t>
        </is>
      </c>
    </row>
    <row r="20" ht="13.2" customHeight="1" s="49">
      <c r="A20" s="103" t="n">
        <v>19</v>
      </c>
      <c r="B20" s="104" t="inlineStr">
        <is>
          <t>ท่านคิดว่า metformin tablet ไม่จำเป็นต้องทำ finished product quality control ในข้อใด</t>
        </is>
      </c>
      <c r="C20" s="103" t="inlineStr">
        <is>
          <t>-</t>
        </is>
      </c>
      <c r="D20" s="104" t="inlineStr">
        <is>
          <t>Friability test</t>
        </is>
      </c>
      <c r="E20" s="104" t="inlineStr">
        <is>
          <t>Disintegration test</t>
        </is>
      </c>
      <c r="F20" s="104" t="inlineStr">
        <is>
          <t>Dissolution test</t>
        </is>
      </c>
      <c r="G20" s="104" t="inlineStr">
        <is>
          <t>Freeze-thaw cycle</t>
        </is>
      </c>
      <c r="H20" s="104" t="inlineStr">
        <is>
          <t>Weight variation</t>
        </is>
      </c>
      <c r="I20" s="103" t="inlineStr">
        <is>
          <t>1</t>
        </is>
      </c>
      <c r="J20" s="104" t="inlineStr">
        <is>
          <t>✅ คำตอบที่ถูกต้อง: ข้อ ก. Friability test
🎯 ทำไมข้อนี้ถึงถูก: ตามเฉลยทางการของเล่มม่วง 2 ระบุข้อ ก (Friability test) แม้ในทางทฤษฎี Freeze-thaw cycle จะใช้กับของเหลวและอิมัลชัน แต่เฉลยทางการระบุข้อ ก เนื่องจาก Friability จัดเป็นการทดสอบในกระบวนการผลิต (In-process control) ไม่ใช่ Finished product release test ในเภสัชตำรับ
🔍 ข้ออื่นผิดเพราะอะไร:
ข้อ ข. Disintegration test: เป็นการทดสอบทางกายภาพพื้นฐาน
ข้อ ค. Dissolution test: บังคับทดสอบตามเภสัชตำรับ
ข้อ ง. Freeze-thaw cycle: ในเชิงทฤษฎีไม่ใช้กับยาเม็ด แต่ต้องยึดตามคีย์ทางการที่เฉลย ก
ข้อ จ. Weight variation: บังคับทดสอบเพื่อดูความสม่ำเสมอของน้ำหนัก</t>
        </is>
      </c>
      <c r="K20" s="103" t="inlineStr">
        <is>
          <t>-</t>
        </is>
      </c>
      <c r="L20" s="104" t="inlineStr">
        <is>
          <t>Solid dosage forms</t>
        </is>
      </c>
      <c r="M20" s="103" t="inlineStr">
        <is>
          <t>Product</t>
        </is>
      </c>
      <c r="N20" s="104" t="inlineStr">
        <is>
          <t>[SOURCE: Pharma Plus เล่มม่วง 2 - บทที่ 17: Manufacturing &amp; Pharmaceutical ข้อ 82]</t>
        </is>
      </c>
      <c r="O20" s="103" t="inlineStr">
        <is>
          <t>Pharma Plus Review</t>
        </is>
      </c>
      <c r="P20" s="103" t="inlineStr">
        <is>
          <t>เล่มม่วง 2 (บทที่ 17: Manufacturing &amp; Pharmaceutical)</t>
        </is>
      </c>
      <c r="Q20" s="103" t="inlineStr">
        <is>
          <t>-</t>
        </is>
      </c>
      <c r="R20" s="104" t="inlineStr">
        <is>
          <t>Finished product QC testing for metformin tablets (Official Key Note)</t>
        </is>
      </c>
    </row>
    <row r="21" ht="13.2" customHeight="1" s="49">
      <c r="A21" s="103" t="n">
        <v>20</v>
      </c>
      <c r="B21" s="104" t="inlineStr">
        <is>
          <t>ข้อใดไม่ใช่ข้อดีของการทำ film coated tablet ที่เหนือกว่า sugar coated tablet</t>
        </is>
      </c>
      <c r="C21" s="103" t="inlineStr">
        <is>
          <t>-</t>
        </is>
      </c>
      <c r="D21" s="104" t="inlineStr">
        <is>
          <t>น้ำหนักของเม็ดยาเพิ่มมากขึ้น มากกว่า sugar coated tablet เนื่องจาก material ที่ใช้เป็นสารสังเคราะห์ที่มีน้ำหนักโมเลกุลสูง</t>
        </is>
      </c>
      <c r="E21" s="104" t="inlineStr">
        <is>
          <t>พื้นผิวเม็ดยามีความเรียบและ สีสม่ำเสมอกว่า sugar coated tablet</t>
        </is>
      </c>
      <c r="F21" s="104" t="inlineStr">
        <is>
          <t>กระบวนการทำ film coated tablet รวดเร็วกว่า sugar coated tablet</t>
        </is>
      </c>
      <c r="G21" s="104" t="inlineStr">
        <is>
          <t>กระบวนการทำ film coated tablet ไม่เกิดปัญหา dead spot</t>
        </is>
      </c>
      <c r="H21" s="104" t="inlineStr">
        <is>
          <t>film coated tablet ไม่มีการทำ polishing ด้วย wax จึงไม่เกิดปัญหาที่เรียกว่า marbled เหมือน sugar coated tablet</t>
        </is>
      </c>
      <c r="I21" s="103" t="inlineStr">
        <is>
          <t>1</t>
        </is>
      </c>
      <c r="J21" s="104" t="inlineStr">
        <is>
          <t>✅ คำตอบที่ถูกต้อง: ข้อ ก. น้ำหนักของเม็ดยาเพิ่มมากขึ้น มากกว่า sugar coated tablet เนื่องจาก material ที่ใช้เป็นสารสังเคราะห์ที่มีน้ำหนักโมเลกุลสูง
🎯 ทำไมข้อนี้ถึงถูก: Film coated tablet จะเพิ่มน้ำหนักเม็ดยาเพียง 2 - 4% เท่านั้น ขณะที่ Sugar coated tablet เพิ่มน้ำหนักเม็ดยามากถึง 50 - 100% (เม็ดยามีขนาดใหญ่ขึ้นเท่าตัว) ดังนั้นข้อความที่กล่าวว่าฟิล์มโค้ททำให้น้ำหนักเพิ่มมากกว่าจึงผิดอย่างสิ้นเชิง
🔍 ข้ออื่นผิดเพราะอะไร:
ข้อ ข. พื้นผิวเรียบและสีสม่ำเสมอ: เป็นข้อดีของฟิล์มโค้ท
ข้อ ค. กระบวนการรวดเร็วกว่า: เป็นข้อดี ฟิล์มโค้ทใช้เวลาเพียงไม่กี่ชั่วโมง ขณะที่เคลือบน้ำตาลใช้เวลาหลายวัน
ข้อ ง. ไม่เกิด dead spot: การพ่นสเปรย์ช่วยให้กระจายตัวสม่ำเสมอ
ข้อ จ. ไม่เกิดปัญหา marbled: ฟิล์มโค้ทไม่ต้องขัดเงาด้วยขี้ผึ้ง จึงไม่มีปัญหาความด่างเงาไม่เท่ากัน</t>
        </is>
      </c>
      <c r="K21" s="103" t="inlineStr">
        <is>
          <t>-</t>
        </is>
      </c>
      <c r="L21" s="104" t="inlineStr">
        <is>
          <t>Solid dosage forms</t>
        </is>
      </c>
      <c r="M21" s="103" t="inlineStr">
        <is>
          <t>Product</t>
        </is>
      </c>
      <c r="N21" s="104" t="inlineStr">
        <is>
          <t>[SOURCE: Pharma Plus เล่มม่วง 2 - บทที่ 17: Manufacturing &amp; Pharmaceutical ข้อ 83]</t>
        </is>
      </c>
      <c r="O21" s="103" t="inlineStr">
        <is>
          <t>Pharma Plus Review</t>
        </is>
      </c>
      <c r="P21" s="103" t="inlineStr">
        <is>
          <t>เล่มม่วง 2 (บทที่ 17: Manufacturing &amp; Pharmaceutical)</t>
        </is>
      </c>
      <c r="Q21" s="103" t="inlineStr">
        <is>
          <t>-</t>
        </is>
      </c>
      <c r="R21" s="104" t="inlineStr">
        <is>
          <t>Comparison between film coating and sugar coating</t>
        </is>
      </c>
    </row>
    <row r="22" ht="13.2" customHeight="1" s="49">
      <c r="A22" s="103" t="n">
        <v>21</v>
      </c>
      <c r="B22" s="104" t="inlineStr">
        <is>
          <t>ข้อใดไม่ใช่ปัญหาของ film coating</t>
        </is>
      </c>
      <c r="C22" s="103" t="inlineStr">
        <is>
          <t>-</t>
        </is>
      </c>
      <c r="D22" s="104" t="inlineStr">
        <is>
          <t>Sticking</t>
        </is>
      </c>
      <c r="E22" s="104" t="inlineStr">
        <is>
          <t>Capping</t>
        </is>
      </c>
      <c r="F22" s="104" t="inlineStr">
        <is>
          <t>Mottling</t>
        </is>
      </c>
      <c r="G22" s="104" t="inlineStr">
        <is>
          <t>Filling</t>
        </is>
      </c>
      <c r="H22" s="104" t="inlineStr">
        <is>
          <t>Cracking</t>
        </is>
      </c>
      <c r="I22" s="103" t="inlineStr">
        <is>
          <t>2</t>
        </is>
      </c>
      <c r="J22" s="104" t="inlineStr">
        <is>
          <t>✅ คำตอบที่ถูกต้อง: ข้อ ข. Capping
🎯 ทำไมข้อนี้ถึงถูก: Capping (การหลุดแยกส่วนโค้งของฝาเม็ดยา) เป็นปัญหาที่เกิดจากกระบวนการตอกยาเม็ด (Compression defect) โดยตรงอันเนื่องจากอากาศติดค้าง ไม่ใช่ปัญหาที่เกิดขึ้นในกระบวนการเคลือบฟิล์ม (Film coating defect)
🔍 ข้ออื่นผิดเพราะอะไร:
ข้อ ก. Sticking: เป็นปัญหาฟิล์มโค้ทที่เม็ดติดกันหรือติดผนังหม้อเคลือบจากน้ำยาเคลือบแห้งช้า
ข้อ ค. Mottling: เป็นปัญหาการกระจายสีของฟิล์มไม่สม่ำเสมอ
ข้อ ง. Filling (Bridging/Filling): เป็นปัญหาฟิล์มเข้าไปอุดรอยบากหรือตัวอักษรบนหน้าเม็ดยา
ข้อ จ. Cracking: เป็นปัญหาฟิล์มแตกร้าวจาก internal stress สูงเกินไป</t>
        </is>
      </c>
      <c r="K22" s="103" t="inlineStr">
        <is>
          <t>-</t>
        </is>
      </c>
      <c r="L22" s="104" t="inlineStr">
        <is>
          <t>Solid dosage forms</t>
        </is>
      </c>
      <c r="M22" s="103" t="inlineStr">
        <is>
          <t>Product</t>
        </is>
      </c>
      <c r="N22" s="104" t="inlineStr">
        <is>
          <t>[SOURCE: Pharma Plus เล่มม่วง 2 - บทที่ 17: Manufacturing &amp; Pharmaceutical ข้อ 84]</t>
        </is>
      </c>
      <c r="O22" s="103" t="inlineStr">
        <is>
          <t>Pharma Plus Review</t>
        </is>
      </c>
      <c r="P22" s="103" t="inlineStr">
        <is>
          <t>เล่มม่วง 2 (บทที่ 17: Manufacturing &amp; Pharmaceutical)</t>
        </is>
      </c>
      <c r="Q22" s="103" t="inlineStr">
        <is>
          <t>-</t>
        </is>
      </c>
      <c r="R22" s="104" t="inlineStr">
        <is>
          <t>Film coating defects versus compression defects</t>
        </is>
      </c>
    </row>
    <row r="23" ht="13.2" customHeight="1" s="49">
      <c r="A23" s="103" t="n">
        <v>22</v>
      </c>
      <c r="B23" s="104" t="inlineStr">
        <is>
          <t>หากทำ friability test แล้วพบว่าเม็ดยามีความกร่อนมากเกินไป ควรแก้ไขอย่างไร</t>
        </is>
      </c>
      <c r="C23" s="103" t="inlineStr">
        <is>
          <t>-</t>
        </is>
      </c>
      <c r="D23" s="104" t="inlineStr">
        <is>
          <t>ลดความแรงในการตอก</t>
        </is>
      </c>
      <c r="E23" s="104" t="inlineStr">
        <is>
          <t>เติม Ac-di-sol</t>
        </is>
      </c>
      <c r="F23" s="104" t="inlineStr">
        <is>
          <t>เติม starch paste</t>
        </is>
      </c>
      <c r="G23" s="104" t="inlineStr">
        <is>
          <t>ข้อ ก และ ข ถูก</t>
        </is>
      </c>
      <c r="H23" s="104" t="inlineStr">
        <is>
          <t>ข้อ ก และ ค ถูก</t>
        </is>
      </c>
      <c r="I23" s="103" t="inlineStr">
        <is>
          <t>5</t>
        </is>
      </c>
      <c r="J23" s="104" t="inlineStr">
        <is>
          <t>✅ คำตอบที่ถูกต้อง: ข้อ จ. ข้อ ก และ ค ถูก
🎯 ทำไมข้อนี้ถึงถูก: ตามเฉลยทางการระบุข้อ จ (ข้อ ก และ ค ถูก) แม้ในทางปฏิบัติการลดความกร่อนจะต้องเพิ่มแรงตอกหรือเติม binder เช่น starch paste เพื่อเพิ่มแรงยึดเกาะระหว่างอนุภาค แต่เฉลยเล่มม่วง 2 กำหนดคีย์ตอบ จ
🔍 ข้ออื่นผิดเพราะอะไร:
ข้อ ข. เติม Ac-di-sol: เป็น Superdisintegrant การเติมเพิ่มจะยิ่งเร่งการแตกตัวและอาจทำให้เม็ดยากร่อนมากขึ้น
ข้อ ง. ข้อ ก และ ข ถูก: ผิด เนื่องจาก Ac-di-sol ไม่ได้ช่วยลดความกร่อน</t>
        </is>
      </c>
      <c r="K23" s="103" t="inlineStr">
        <is>
          <t>-</t>
        </is>
      </c>
      <c r="L23" s="104" t="inlineStr">
        <is>
          <t>Solid dosage forms</t>
        </is>
      </c>
      <c r="M23" s="103" t="inlineStr">
        <is>
          <t>Product</t>
        </is>
      </c>
      <c r="N23" s="104" t="inlineStr">
        <is>
          <t>[SOURCE: Pharma Plus เล่มม่วง 2 - บทที่ 17: Manufacturing &amp; Pharmaceutical ข้อ 93]</t>
        </is>
      </c>
      <c r="O23" s="103" t="inlineStr">
        <is>
          <t>Pharma Plus Review</t>
        </is>
      </c>
      <c r="P23" s="103" t="inlineStr">
        <is>
          <t>เล่มม่วง 2 (บทที่ 17: Manufacturing &amp; Pharmaceutical)</t>
        </is>
      </c>
      <c r="Q23" s="103" t="inlineStr">
        <is>
          <t>-</t>
        </is>
      </c>
      <c r="R23" s="104" t="inlineStr">
        <is>
          <t>Remedies for high tablet friability (Official Key Note)</t>
        </is>
      </c>
    </row>
    <row r="24" ht="13.2" customHeight="1" s="49">
      <c r="A24" s="103" t="n">
        <v>23</v>
      </c>
      <c r="B24" s="104" t="inlineStr">
        <is>
          <t>ในขั้นตอนการผลิตยาเม็ด haloperidol พบว่าขณะตอกอัดเป็นเม็ดนั้นเกิด capping ขึ้น ท่านจะแก้ไขสูตรตำรับนี้ได้อย่างไร</t>
        </is>
      </c>
      <c r="C24" s="103" t="inlineStr">
        <is>
          <t>-</t>
        </is>
      </c>
      <c r="D24" s="104" t="inlineStr">
        <is>
          <t>เพิ่มแรงตอก</t>
        </is>
      </c>
      <c r="E24" s="104" t="inlineStr">
        <is>
          <t>เติม magnesium stearate</t>
        </is>
      </c>
      <c r="F24" s="104" t="inlineStr">
        <is>
          <t>เติม corn starch</t>
        </is>
      </c>
      <c r="G24" s="104" t="inlineStr">
        <is>
          <t>เติม sodium lauryl sulfate</t>
        </is>
      </c>
      <c r="H24" s="104" t="inlineStr">
        <is>
          <t>เติม glycerin</t>
        </is>
      </c>
      <c r="I24" s="103" t="inlineStr">
        <is>
          <t>3</t>
        </is>
      </c>
      <c r="J24" s="104" t="inlineStr">
        <is>
          <t>✅ คำตอบที่ถูกต้อง: ข้อ ค. เติม corn starch
🎯 ทำไมข้อนี้ถึงถูก: Capping เกิดจากผงยามีปริมาณ fines มากเกินไป หรือขาดความชื้น/สารยึดเกาะ ทำให้มีอากาศกักค้าง การเติม Corn starch (ในรูปแป้งเปียก Binder หรือผงแป้งที่มีความชื้นเหมาะสม) จะช่วยเพิ่มแรงยึดเกาะระหว่างอนุภาค และช่วยดูดซับความชื้นที่เหมาะสมลดการเกิด capping
🔍 ข้ออื่นผิดเพราะอะไร:
ข้อ ก. เพิ่มแรงตอก: ยิ่งเพิ่มแรงตอกจะยิ่งอัดให้อากาศติดค้างและเพิ่ม elastic recovery ทำให้ capping รุนแรงขึ้น
ข้อ ข. เติม magnesium stearate: สารหล่อลื่นส่วนเกินจะเคลือบผิวอนุภาค ขัดขวางแรงยึดเกาะ ยิ่งทำให้เกิด capping
ข้อ ง. เติม sodium lauryl sulfate: เป็น surfactant ไม่ได้ช่วยแก้ปัญหา capping
ข้อ จ. เติม glycerin: เป็นของเหลว ไม่ใช้เติมในกระบวนการตอกยาเม็ดแห้งโดยตรง</t>
        </is>
      </c>
      <c r="K24" s="103" t="inlineStr">
        <is>
          <t>-</t>
        </is>
      </c>
      <c r="L24" s="104" t="inlineStr">
        <is>
          <t>Solid dosage forms</t>
        </is>
      </c>
      <c r="M24" s="103" t="inlineStr">
        <is>
          <t>Product</t>
        </is>
      </c>
      <c r="N24" s="104" t="inlineStr">
        <is>
          <t>[SOURCE: Pharma Plus เล่มม่วง 2 - บทที่ 17: Manufacturing &amp; Pharmaceutical ข้อ 95]</t>
        </is>
      </c>
      <c r="O24" s="103" t="inlineStr">
        <is>
          <t>Pharma Plus Review</t>
        </is>
      </c>
      <c r="P24" s="103" t="inlineStr">
        <is>
          <t>เล่มม่วง 2 (บทที่ 17: Manufacturing &amp; Pharmaceutical)</t>
        </is>
      </c>
      <c r="Q24" s="103" t="inlineStr">
        <is>
          <t>-</t>
        </is>
      </c>
      <c r="R24" s="104" t="inlineStr">
        <is>
          <t>Remedies for tablet capping defect</t>
        </is>
      </c>
    </row>
    <row r="25" ht="13.2" customHeight="1" s="49">
      <c r="A25" s="103" t="n">
        <v>24</v>
      </c>
      <c r="B25" s="104" t="inlineStr">
        <is>
          <t>ในการตอก ciprofloxacin tablet พบว่าผงยาไหลไม่ดี เภสัชกรฝ่าย R&amp;D อย่างท่านควรพัฒนาสูตรตำรับอย่างไรจึงจะเหมาะสม</t>
        </is>
      </c>
      <c r="C25" s="103" t="inlineStr">
        <is>
          <t>-</t>
        </is>
      </c>
      <c r="D25" s="104" t="inlineStr">
        <is>
          <t>เปลี่ยนสูตรตำรับเป็นยาน้ำ</t>
        </is>
      </c>
      <c r="E25" s="104" t="inlineStr">
        <is>
          <t>ทำ wet granulation</t>
        </is>
      </c>
      <c r="F25" s="104" t="inlineStr">
        <is>
          <t>นำไปผ่าน sieve เพื่อคัดขนาดอนุภาค</t>
        </is>
      </c>
      <c r="G25" s="104" t="inlineStr">
        <is>
          <t>เพิ่มแรงตอก</t>
        </is>
      </c>
      <c r="H25" s="104" t="inlineStr">
        <is>
          <t>เพิ่ม diluent</t>
        </is>
      </c>
      <c r="I25" s="103" t="inlineStr">
        <is>
          <t>2</t>
        </is>
      </c>
      <c r="J25" s="104" t="inlineStr">
        <is>
          <t>✅ คำตอบที่ถูกต้อง: ข้อ ข. ทำ wet granulation
🎯 ทำไมข้อนี้ถึงถูก: การทำ Wet granulation (การทำแกรนูลเปียก) เป็นวิธีมาตรฐานที่มีประสิทธิภาพสูงสุดในการแก้ปัญหาผงยาไหลไม่ดี โดยจะรวมอนุภาคผงยาละเอียดให้กลายเป็นเม็ดแกรนูลที่มีขนาดใหญ่ขึ้น รูปทรงกลมมนสม่ำเสมอ และมีความหนาแน่นเพิ่มขึ้น ทำให้ไหลลงสู่ die cavity ได้อย่างราบรื่น
🔍 ข้ออื่นผิดเพราะอะไร:
ข้อ ก. เปลี่ยนเป็นยาน้ำ: สิ้นเปลืองและไม่ตอบโจทย์ความต้องการผลิตยาเม็ด
ข้อ ค. นำไปผ่าน sieve: ผงละเอียดยังคงมีแรงยึดติด cohesive force สูง ไม่ได้ช่วยให้ไหลดีขึ้น
ข้อ ง. เพิ่มแรงตอก: แรงตอกทำหน้าที่หลังผงยาไหลลง die แล้ว ไม่ได้ช่วยแก้ปัญหาการไหลใน hopper
ข้อ จ. เพิ่ม diluent: อาจไม่ช่วยหาก diluent นั้นไหลไม่ดี และจะทำให้ขนาดยาเม็ดใหญ่เกินไป</t>
        </is>
      </c>
      <c r="K25" s="103" t="inlineStr">
        <is>
          <t>-</t>
        </is>
      </c>
      <c r="L25" s="104" t="inlineStr">
        <is>
          <t>Solid dosage forms</t>
        </is>
      </c>
      <c r="M25" s="103" t="inlineStr">
        <is>
          <t>Product</t>
        </is>
      </c>
      <c r="N25" s="104" t="inlineStr">
        <is>
          <t>[SOURCE: Pharma Plus เล่มม่วง 2 - บทที่ 17: Manufacturing &amp; Pharmaceutical ข้อ 99]</t>
        </is>
      </c>
      <c r="O25" s="103" t="inlineStr">
        <is>
          <t>Pharma Plus Review</t>
        </is>
      </c>
      <c r="P25" s="103" t="inlineStr">
        <is>
          <t>เล่มม่วง 2 (บทที่ 17: Manufacturing &amp; Pharmaceutical)</t>
        </is>
      </c>
      <c r="Q25" s="103" t="inlineStr">
        <is>
          <t>-</t>
        </is>
      </c>
      <c r="R25" s="104" t="inlineStr">
        <is>
          <t>Wet granulation to improve powder flowability</t>
        </is>
      </c>
    </row>
    <row r="26" ht="13.2" customHeight="1" s="49">
      <c r="A26" s="103" t="n">
        <v>25</v>
      </c>
      <c r="B26" s="104" t="inlineStr">
        <is>
          <t>เภสัชกรผู้หนึ่งทำการสุ่ม atenolol tablets ระหว่างการผลิตพบว่ายาเม็ดเกิดการแยกฝา เรียกปรากฏการณ์นี้ว่า</t>
        </is>
      </c>
      <c r="C26" s="103" t="inlineStr">
        <is>
          <t>-</t>
        </is>
      </c>
      <c r="D26" s="104" t="inlineStr">
        <is>
          <t>Breaking</t>
        </is>
      </c>
      <c r="E26" s="104" t="inlineStr">
        <is>
          <t>Cracking</t>
        </is>
      </c>
      <c r="F26" s="104" t="inlineStr">
        <is>
          <t>Capping</t>
        </is>
      </c>
      <c r="G26" s="104" t="inlineStr">
        <is>
          <t>Segregation</t>
        </is>
      </c>
      <c r="H26" s="104" t="inlineStr">
        <is>
          <t>Sticking</t>
        </is>
      </c>
      <c r="I26" s="103" t="inlineStr">
        <is>
          <t>3</t>
        </is>
      </c>
      <c r="J26" s="104" t="inlineStr">
        <is>
          <t>✅ คำตอบที่ถูกต้อง: ข้อ ค. Capping
🎯 ทำไมข้อนี้ถึงถูก: Capping คือความบกพร่องของยาเม็ดที่ส่วนบนหรือส่วนล่างของเม็ดยา (Crown) หลุดแยกออกจากตัวเม็ดยา (Body) เกิดจากการระบายอากาศออกจาก die ไม่ทันในขณะตอก หรือเกิดจาก elastic recovery สูงของแกรนูลหลังคลายแรงกด
🔍 ข้ออื่นผิดเพราะอะไร:
ข้อ ก. Breaking: หมายถึงการแตกหักทั่วไป
ข้อ ข. Cracking: คือการเกิดรอยร้าวบนผิวหน้าเม็ดยาหรือฟิล์มเคลือบ
ข้อ ง. Segregation: คือการแยกชั้นของอนุภาคผงยาตามขนาดและความหนาแน่นในฮอปเปอร์
ข้อ จ. Sticking: คือการที่เนื้อยาติดแน่นกับผิวหน้าสากตอกยา</t>
        </is>
      </c>
      <c r="K26" s="103" t="inlineStr">
        <is>
          <t>-</t>
        </is>
      </c>
      <c r="L26" s="104" t="inlineStr">
        <is>
          <t>Solid dosage forms</t>
        </is>
      </c>
      <c r="M26" s="103" t="inlineStr">
        <is>
          <t>Product</t>
        </is>
      </c>
      <c r="N26" s="104" t="inlineStr">
        <is>
          <t>[SOURCE: Pharma Plus เล่มม่วง 2 - บทที่ 17: Manufacturing &amp; Pharmaceutical ข้อ 100]</t>
        </is>
      </c>
      <c r="O26" s="103" t="inlineStr">
        <is>
          <t>Pharma Plus Review</t>
        </is>
      </c>
      <c r="P26" s="103" t="inlineStr">
        <is>
          <t>เล่มม่วง 2 (บทที่ 17: Manufacturing &amp; Pharmaceutical)</t>
        </is>
      </c>
      <c r="Q26" s="103" t="inlineStr">
        <is>
          <t>-</t>
        </is>
      </c>
      <c r="R26" s="104" t="inlineStr">
        <is>
          <t>Tablet capping defect definition</t>
        </is>
      </c>
    </row>
    <row r="27" ht="13.2" customHeight="1" s="49">
      <c r="A27" s="103" t="n">
        <v>26</v>
      </c>
      <c r="B27" s="104" t="inlineStr">
        <is>
          <t>จะแก้ไขปรากฏการณ์ข้อ 100 (Capping ใน atenolol tablets) ได้อย่างไร</t>
        </is>
      </c>
      <c r="C27" s="103" t="inlineStr">
        <is>
          <t>-</t>
        </is>
      </c>
      <c r="D27" s="104" t="inlineStr">
        <is>
          <t>เติม anti-adherent</t>
        </is>
      </c>
      <c r="E27" s="104" t="inlineStr">
        <is>
          <t>เติม binder</t>
        </is>
      </c>
      <c r="F27" s="104" t="inlineStr">
        <is>
          <t>ลดขนาดอนุภาคให้ใกล้เคียงกัน</t>
        </is>
      </c>
      <c r="G27" s="104" t="inlineStr">
        <is>
          <t>ปรับความเร็วในการตอกให้ลดลง</t>
        </is>
      </c>
      <c r="H27" s="104" t="inlineStr">
        <is>
          <t>ข. และ ง. ถูก</t>
        </is>
      </c>
      <c r="I27" s="103" t="inlineStr">
        <is>
          <t>5</t>
        </is>
      </c>
      <c r="J27" s="104" t="inlineStr">
        <is>
          <t>✅ คำตอบที่ถูกต้อง: ข้อ จ. ข. และ ง. ถูก
🎯 ทำไมข้อนี้ถึงถูก: การแก้ไขปัญหา Capping ทำได้โดย: 1) การเติม Binder (สารยึดเกาะ) เพื่อเพิ่มแรงยึดเหนี่ยวระหว่างอนุภาคไม่ให้แยกตัว และ 2) ปรับลดความเร็วในการตอกยา (Reducing turret speed) เพื่อเพิ่ม Dwell time ให้อากาศที่ติดค้างใน die ระบายออกได้ทันก่อนที่เม็ดยาจะถูกดันขึ้นมา
🔍 ข้ออื่นผิดเพราะอะไร:
ข้อ ก. เติม anti-adherent: ช่วยแก้ปัญหา sticking แต่ไม่ได้แก้ปัญหา capping
ข้อ ค. ลดขนาดอนุภาคให้ใกล้เคียงกัน: การมีผงละเอียด (fines) มากเกินไปเป็นสาเหตุของ capping การลดขนาดอนุภาคให้ละเอียดยิ่งขึ้นจะทำให้แย่ลง
ข้อ ข และ ง: ถูกต้องทั้งสองข้อ จึงต้องเลือกข้อ จ</t>
        </is>
      </c>
      <c r="K27" s="103" t="inlineStr">
        <is>
          <t>-</t>
        </is>
      </c>
      <c r="L27" s="104" t="inlineStr">
        <is>
          <t>Solid dosage forms</t>
        </is>
      </c>
      <c r="M27" s="103" t="inlineStr">
        <is>
          <t>Product</t>
        </is>
      </c>
      <c r="N27" s="104" t="inlineStr">
        <is>
          <t>[SOURCE: Pharma Plus เล่มม่วง 2 - บทที่ 17: Manufacturing &amp; Pharmaceutical ข้อ 101]</t>
        </is>
      </c>
      <c r="O27" s="103" t="inlineStr">
        <is>
          <t>Pharma Plus Review</t>
        </is>
      </c>
      <c r="P27" s="103" t="inlineStr">
        <is>
          <t>เล่มม่วง 2 (บทที่ 17: Manufacturing &amp; Pharmaceutical)</t>
        </is>
      </c>
      <c r="Q27" s="103" t="inlineStr">
        <is>
          <t>-</t>
        </is>
      </c>
      <c r="R27" s="104" t="inlineStr">
        <is>
          <t>Remedies for tablet capping defect</t>
        </is>
      </c>
    </row>
    <row r="28" ht="13.2" customHeight="1" s="49">
      <c r="A28" s="103" t="n">
        <v>27</v>
      </c>
      <c r="B28" s="104" t="inlineStr">
        <is>
          <t>จากการทดสอบยาเม็ด praziquantel มีลักษณะกร่อน แตกหักง่าย มีสาเหตุมาจากอะไร</t>
        </is>
      </c>
      <c r="C28" s="103" t="inlineStr">
        <is>
          <t>-</t>
        </is>
      </c>
      <c r="D28" s="104" t="inlineStr">
        <is>
          <t>สารช่วยไหลไม่เหมาะสม</t>
        </is>
      </c>
      <c r="E28" s="104" t="inlineStr">
        <is>
          <t>แรงตอกอัดมากเกินไป</t>
        </is>
      </c>
      <c r="F28" s="104" t="inlineStr">
        <is>
          <t>สารยึดเกาะน้อยเกินไป</t>
        </is>
      </c>
      <c r="G28" s="104" t="inlineStr">
        <is>
          <t>pH ของตำรับไม่เหมาะสม</t>
        </is>
      </c>
      <c r="H28" s="104" t="inlineStr">
        <is>
          <t>คุณสมบัติทางเคมีของยา</t>
        </is>
      </c>
      <c r="I28" s="103" t="inlineStr">
        <is>
          <t>3</t>
        </is>
      </c>
      <c r="J28" s="104" t="inlineStr">
        <is>
          <t>✅ คำตอบที่ถูกต้อง: ข้อ ค. สารยึดเกาะน้อยเกินไป
🎯 ทำไมข้อนี้ถึงถูก: เม็ดยาที่มีความกร่อนสูง (High friability) และแตกหักง่าย มีสาเหตุหลักมาจากปริมาณสารยึดเกาะ (Binder) ไม่เพียงพอ หรือชนิดของสารยึดเกาะไม่มีแรงเหนี่ยวนำพอที่จะสร้าง liquid bridge และ solid bridge เชื่อมระหว่างอนุภาค ทำให้แรงยึดเกาะภายในเม็ดยาต่ำ
🔍 ข้ออื่นผิดเพราะอะไร:
ข้อ ก. สารช่วยไหลไม่เหมาะสม: ส่งผลต่อน้ำหนักเม็ดยาแปรปรวน (Weight variation) ไม่ได้ส่งผลต่อความกร่อนโดยตรง
ข้อ ข. แรงตอกอัดมากเกินไป: จะทำให้เม็ดยามีความแข็งสูงขึ้น ไม่ได้ทำให้กร่อนง่าย (เว้นแต่เกิด capping)
ข้อ ง. pH ของตำรับ: ไม่มีผลต่อความแข็งแรงเชิงกลของเม็ดยา
ข้อ จ. คุณสมบัติทางเคมีของยา: ความกร่อนเป็นคุณสมบัติเชิงกลทางกายภาพของสูตรตำรับ</t>
        </is>
      </c>
      <c r="K28" s="103" t="inlineStr">
        <is>
          <t>-</t>
        </is>
      </c>
      <c r="L28" s="104" t="inlineStr">
        <is>
          <t>Solid dosage forms</t>
        </is>
      </c>
      <c r="M28" s="103" t="inlineStr">
        <is>
          <t>Product</t>
        </is>
      </c>
      <c r="N28" s="104" t="inlineStr">
        <is>
          <t>[SOURCE: Pharma Plus เล่มม่วง 2 - บทที่ 17: Manufacturing &amp; Pharmaceutical ข้อ 111]</t>
        </is>
      </c>
      <c r="O28" s="103" t="inlineStr">
        <is>
          <t>Pharma Plus Review</t>
        </is>
      </c>
      <c r="P28" s="103" t="inlineStr">
        <is>
          <t>เล่มม่วง 2 (บทที่ 17: Manufacturing &amp; Pharmaceutical)</t>
        </is>
      </c>
      <c r="Q28" s="103" t="inlineStr">
        <is>
          <t>-</t>
        </is>
      </c>
      <c r="R28" s="104" t="inlineStr">
        <is>
          <t>Etiology of tablet friability and binder deficiency</t>
        </is>
      </c>
    </row>
    <row r="29" ht="13.2" customHeight="1" s="49">
      <c r="A29" s="103" t="n">
        <v>28</v>
      </c>
      <c r="B29" s="104" t="inlineStr">
        <is>
          <t>ยาใดห้ามบดในสายยาง</t>
        </is>
      </c>
      <c r="C29" s="103" t="inlineStr">
        <is>
          <t>-</t>
        </is>
      </c>
      <c r="D29" s="104" t="inlineStr">
        <is>
          <t>HCTZ</t>
        </is>
      </c>
      <c r="E29" s="104" t="inlineStr">
        <is>
          <t>Famotidine</t>
        </is>
      </c>
      <c r="F29" s="104" t="inlineStr">
        <is>
          <t>Domperidone</t>
        </is>
      </c>
      <c r="G29" s="104" t="inlineStr">
        <is>
          <t>Calcium carbonate</t>
        </is>
      </c>
      <c r="H29" s="104" t="inlineStr">
        <is>
          <t>Omeprazole</t>
        </is>
      </c>
      <c r="I29" s="103" t="inlineStr">
        <is>
          <t>5</t>
        </is>
      </c>
      <c r="J29" s="104" t="inlineStr">
        <is>
          <t>✅ คำตอบที่ถูกต้อง: ข้อ จ. Omeprazole
🎯 ทำไมข้อนี้ถึงถูก: Omeprazole capsule บรรจุเม็ดแกรนูลเคลือบต้านกรด (Enteric-coated pellets) หากนำไปบดจะทำลายชั้นฟิล์มเคลือบ ทำให้ตัวยา Omeprazole ถูกกรดในกระเพาะอาหารทำลายจนหมดสภาพ (Acid-labile degradation) อีกทั้งผงยาที่บดยังอุดตันสายให้อาหาร (Feeding tube clogging) ได้ง่ายมาก
🔍 ข้ออื่นผิดเพราะอะไร:
ข้อ ก. HCTZ: ยาเม็ดธรรมดา สามารถบดผสมน้ำให้ทางสายยางได้
ข้อ ข. Famotidine: ยาเม็ดธรรมดา สามารถบดให้ทางสายยางได้
ข้อ ค. Domperidone: ยาเม็ดธรรมดา สามารถบดให้ทางสายยางได้
ข้อ ง. Calcium carbonate: ยาเม็ดธรรมดา สามารถบดละเอียดและละลายน้ำให้ทางสายยางได้</t>
        </is>
      </c>
      <c r="K29" s="103" t="inlineStr">
        <is>
          <t>-</t>
        </is>
      </c>
      <c r="L29" s="104" t="inlineStr">
        <is>
          <t>Solid dosage forms</t>
        </is>
      </c>
      <c r="M29" s="103" t="inlineStr">
        <is>
          <t>Product</t>
        </is>
      </c>
      <c r="N29" s="104" t="inlineStr">
        <is>
          <t>[SOURCE: Pharma Plus เล่มม่วง 2 - บทที่ 17: Manufacturing &amp; Pharmaceutical ข้อ 112]</t>
        </is>
      </c>
      <c r="O29" s="103" t="inlineStr">
        <is>
          <t>Pharma Plus Review</t>
        </is>
      </c>
      <c r="P29" s="103" t="inlineStr">
        <is>
          <t>เล่มม่วง 2 (บทที่ 17: Manufacturing &amp; Pharmaceutical)</t>
        </is>
      </c>
      <c r="Q29" s="103" t="inlineStr">
        <is>
          <t>-</t>
        </is>
      </c>
      <c r="R29" s="104" t="inlineStr">
        <is>
          <t>Do not crush medications and enteric-coated formulations</t>
        </is>
      </c>
    </row>
    <row r="30" ht="13.2" customHeight="1" s="49">
      <c r="A30" s="103" t="n">
        <v>29</v>
      </c>
      <c r="B30" s="104" t="inlineStr">
        <is>
          <t>ผู้ป่วยมาพร้อมใบสั่งยาซึ่งเขียนว่า Rx Diclofenac 25 mg # 30 Sig: 2 tab p.o. tid pc ควรเตรียมยาในรูปแบบใด</t>
        </is>
      </c>
      <c r="C30" s="103" t="inlineStr">
        <is>
          <t>-</t>
        </is>
      </c>
      <c r="D30" s="104" t="inlineStr">
        <is>
          <t>Uncoated tablet</t>
        </is>
      </c>
      <c r="E30" s="104" t="inlineStr">
        <is>
          <t>Enteric coated tablet</t>
        </is>
      </c>
      <c r="F30" s="104" t="inlineStr">
        <is>
          <t>Effervescent tablet</t>
        </is>
      </c>
      <c r="G30" s="104" t="inlineStr">
        <is>
          <t>Film coated tablet</t>
        </is>
      </c>
      <c r="H30" s="104" t="inlineStr">
        <is>
          <t>Sugar coated tablet</t>
        </is>
      </c>
      <c r="I30" s="103" t="inlineStr">
        <is>
          <t>2</t>
        </is>
      </c>
      <c r="J30" s="104" t="inlineStr">
        <is>
          <t>✅ คำตอบที่ถูกต้อง: ข้อ ข. Enteric coated tablet
🎯 ทำไมข้อนี้ถึงถูก: Diclofenac เป็นยากลุ่ม NSAIDs ที่มีฤทธิ์ระคายเคืองเยื่อบุกระเพาะอาหารโดยตรง (Local mucosal irritation) ยารูปแบบมาตรฐานทางคลินิกจึงผลิตเป็น Enteric coated tablet (ยาเม็ดเคลือบต้านกรดกระเพาะ) เพื่อให้ตัวยาผ่านกระเพาะอาหารไปแตกตัวและดูดซึมในลำไส้เล็ก
🔍 ข้ออื่นผิดเพราะอะไร:
ข้อ ก. Uncoated tablet: แตกตัวในกระเพาะอาหารทันที เพิ่มความเสี่ยงต่อการเกิดแผลและเลือดออกในกระเพาะอาหาร
ข้อ ค. Effervescent tablet: ไม่ใช่รูปแบบมาตรฐานทั่วไปของ diclofenac
ข้อ ง. Film coated tablet: ฟิล์มธรรมดาละลายในกระเพาะอาหาร ไม่ป้องกันการระคายเคืองกระเพาะ
ข้อ จ. Sugar coated tablet: ไม่ได้มีคุณสมบัติต้านทานกรดกระเพาะอาหาร</t>
        </is>
      </c>
      <c r="K30" s="103" t="inlineStr">
        <is>
          <t>-</t>
        </is>
      </c>
      <c r="L30" s="104" t="inlineStr">
        <is>
          <t>Solid dosage forms</t>
        </is>
      </c>
      <c r="M30" s="103" t="inlineStr">
        <is>
          <t>Product</t>
        </is>
      </c>
      <c r="N30" s="104" t="inlineStr">
        <is>
          <t>[SOURCE: Pharma Plus เล่มม่วง 2 - บทที่ 17: Manufacturing &amp; Pharmaceutical ข้อ 113]</t>
        </is>
      </c>
      <c r="O30" s="103" t="inlineStr">
        <is>
          <t>Pharma Plus Review</t>
        </is>
      </c>
      <c r="P30" s="103" t="inlineStr">
        <is>
          <t>เล่มม่วง 2 (บทที่ 17: Manufacturing &amp; Pharmaceutical)</t>
        </is>
      </c>
      <c r="Q30" s="103" t="inlineStr">
        <is>
          <t>-</t>
        </is>
      </c>
      <c r="R30" s="104" t="inlineStr">
        <is>
          <t>Enteric coating of NSAIDs</t>
        </is>
      </c>
    </row>
    <row r="31" ht="13.2" customHeight="1" s="49">
      <c r="A31" s="103" t="n">
        <v>30</v>
      </c>
      <c r="B31" s="104" t="inlineStr">
        <is>
          <t>เหตุผลที่ต้องเตรียมยาในรูปแบบ enteric coated tablet ในข้อ 113 คือ</t>
        </is>
      </c>
      <c r="C31" s="103" t="inlineStr">
        <is>
          <t>-</t>
        </is>
      </c>
      <c r="D31" s="104" t="inlineStr">
        <is>
          <t>เพื่อให้ยาออกฤทธิ์ได้รวดเร็ว</t>
        </is>
      </c>
      <c r="E31" s="104" t="inlineStr">
        <is>
          <t>เพื่อให้กลบกลิ่นและรสที่ไม่ดีของยา</t>
        </is>
      </c>
      <c r="F31" s="104" t="inlineStr">
        <is>
          <t>เพื่อป้องกันการเสื่อมสลายของตัวยา</t>
        </is>
      </c>
      <c r="G31" s="104" t="inlineStr">
        <is>
          <t>เพื่อลดอาการข้างเคียงของยา</t>
        </is>
      </c>
      <c r="H31" s="104" t="inlineStr">
        <is>
          <t>เพื่อให้ยาออกฤทธิ์ได้ยาวนานและต่อเนื่อง</t>
        </is>
      </c>
      <c r="I31" s="103" t="inlineStr">
        <is>
          <t>4</t>
        </is>
      </c>
      <c r="J31" s="104" t="inlineStr">
        <is>
          <t>✅ คำตอบที่ถูกต้อง: ข้อ ง. เพื่อลดอาการข้างเคียงของยา
🎯 ทำไมข้อนี้ถึงถูก: วัตถุประสงค์หลักของการเตรียม Diclofenac เป็น Enteric coated tablet คือ เพื่อลดอาการข้างเคียงของยา (Adverse effects) โดยเฉพาะการระคายเคืองกระเพาะอาหาร ปวดแสบท้อง คลื่นไส้ และลดความเสี่ยงต่อการเกิด gastric ulcer
🔍 ข้ออื่นผิดเพราะอะไร:
ข้อ ก. ออกฤทธิ์ได้รวดเร็ว: ผิด Enteric coat ทำให้ onset of action ช้าลง (Delayed-release) เนื่องจากต้องรอ gastric emptying
ข้อ ข. กลบกลิ่นและรส: เป็นวัตถุประสงค์รองของ sugar coating หรือ film coating
ข้อ ค. ป้องกันการเสื่อมสลายของตัวยา: Diclofenac ไม่ได้ถูกกรดทำลาย แต่เป็นตัวยาที่ไปทำลายเยื่อบุกระเพาะ
ข้อ จ. ออกฤทธิ์ยาวนานและต่อเนื่อง: เป็นคุณสมบัติของ Extended/Sustained release ไม่ใช่ enteric coat</t>
        </is>
      </c>
      <c r="K31" s="103" t="inlineStr">
        <is>
          <t>-</t>
        </is>
      </c>
      <c r="L31" s="104" t="inlineStr">
        <is>
          <t>Solid dosage forms</t>
        </is>
      </c>
      <c r="M31" s="103" t="inlineStr">
        <is>
          <t>Product</t>
        </is>
      </c>
      <c r="N31" s="104" t="inlineStr">
        <is>
          <t>[SOURCE: Pharma Plus เล่มม่วง 2 - บทที่ 17: Manufacturing &amp; Pharmaceutical ข้อ 114]</t>
        </is>
      </c>
      <c r="O31" s="103" t="inlineStr">
        <is>
          <t>Pharma Plus Review</t>
        </is>
      </c>
      <c r="P31" s="103" t="inlineStr">
        <is>
          <t>เล่มม่วง 2 (บทที่ 17: Manufacturing &amp; Pharmaceutical)</t>
        </is>
      </c>
      <c r="Q31" s="103" t="inlineStr">
        <is>
          <t>-</t>
        </is>
      </c>
      <c r="R31" s="104" t="inlineStr">
        <is>
          <t>Rationale for enteric coating</t>
        </is>
      </c>
    </row>
    <row r="32" ht="13.2" customHeight="1" s="49">
      <c r="A32" s="103" t="n">
        <v>31</v>
      </c>
      <c r="B32" s="104" t="inlineStr">
        <is>
          <t>ข้อใดผิด เกี่ยวกับการเคลือบ sugar coat</t>
        </is>
      </c>
      <c r="C32" s="103" t="inlineStr">
        <is>
          <t>-</t>
        </is>
      </c>
      <c r="D32" s="104" t="inlineStr">
        <is>
          <t>นิยมใช้ shellac solution ในการทำ sealing เพราะกันความชื้นจากชั้นอื่นๆ มายัง core tablet</t>
        </is>
      </c>
      <c r="E32" s="104" t="inlineStr">
        <is>
          <t>การทำ sealing จะทำหลายๆ ครั้ง จนน้ำหนักยาเพิ่มขึ้นเป็น 50%</t>
        </is>
      </c>
      <c r="F32" s="104" t="inlineStr">
        <is>
          <t>Subcoating เป็นชั้นที่ช่วยขัดผิวหน้ายาเม็ดให้เรียบ</t>
        </is>
      </c>
      <c r="G32" s="104" t="inlineStr">
        <is>
          <t>Smoothing เป็นชั้นที่ช่วยขัดผิวหน้ายาเม็ดให้เรียบ</t>
        </is>
      </c>
      <c r="H32" s="104" t="inlineStr">
        <is>
          <t>Polishing เป็นชั้นเคลือบเงาเพื่อให้ยาเม็ดแลดูสวยงาม และกันความชื้น</t>
        </is>
      </c>
      <c r="I32" s="103" t="inlineStr">
        <is>
          <t>2</t>
        </is>
      </c>
      <c r="J32" s="104" t="inlineStr">
        <is>
          <t>✅ คำตอบที่ถูกต้อง: ข้อ ข. การทำ sealing จะทำหลายๆ ครั้ง จนน้ำหนักยาเพิ่มขึ้นเป็น 50%
🎯 ทำไมข้อนี้ถึงถูก: การทำ Sealing เป็นเพียงการพ่นฟิล์มบางๆ 1-2 ชั้นด้วยสารกันน้ำ เช่น Shellac หรือ CAP เพื่อป้องกันความชื้นซึมเข้าแกนเม็ดยา โดยน้ำหนักเพิ่มขึ้นเพียงเล็กน้อย ชั้นที่ทำให้น้ำหนักเม็ดยาเพิ่มขึ้นมากที่สุดถึง 50 - 100% คือชั้น Subcoating (การพอกชั้นฐาน) ดังนั้นข้อความในข้อ ข จึงผิดอย่างชัดเจน
🔍 ข้ออื่นผิดเพราะอะไร:
ข้อ ก. นิยมใช้ shellac solution ทำ sealing: เป็นข้อความที่ถูกต้อง
ข้อ ค-ง. Subcoating และ Smoothing: เป็นขั้นตอนในการสร้างขอบมนและปรับผิวหน้าเม็ดให้เรียบเนียน
ข้อ จ. Polishing เคลือบเงา: เป็นขั้นตอนสุดท้ายโดยใช้ขี้ผึ้ง Carnauba wax / Beeswax</t>
        </is>
      </c>
      <c r="K32" s="103" t="inlineStr">
        <is>
          <t>-</t>
        </is>
      </c>
      <c r="L32" s="104" t="inlineStr">
        <is>
          <t>Solid dosage forms</t>
        </is>
      </c>
      <c r="M32" s="103" t="inlineStr">
        <is>
          <t>Product</t>
        </is>
      </c>
      <c r="N32" s="104" t="inlineStr">
        <is>
          <t>[SOURCE: Pharma Plus เล่มม่วง 2 - บทที่ 17: Manufacturing &amp; Pharmaceutical ข้อ 115]</t>
        </is>
      </c>
      <c r="O32" s="103" t="inlineStr">
        <is>
          <t>Pharma Plus Review</t>
        </is>
      </c>
      <c r="P32" s="103" t="inlineStr">
        <is>
          <t>เล่มม่วง 2 (บทที่ 17: Manufacturing &amp; Pharmaceutical)</t>
        </is>
      </c>
      <c r="Q32" s="103" t="inlineStr">
        <is>
          <t>-</t>
        </is>
      </c>
      <c r="R32" s="104" t="inlineStr">
        <is>
          <t>Sugar coating process steps and weight gain</t>
        </is>
      </c>
    </row>
    <row r="33" ht="13.2" customHeight="1" s="49">
      <c r="A33" s="103" t="n">
        <v>32</v>
      </c>
      <c r="B33" s="104" t="inlineStr">
        <is>
          <t>หากต้องการลดอาการระคายเคืองกระเพาะอาหารจากยา เภสัชกรควรเลือกจ่ายยาในรูปแบบใด</t>
        </is>
      </c>
      <c r="C33" s="103" t="inlineStr">
        <is>
          <t>-</t>
        </is>
      </c>
      <c r="D33" s="104" t="inlineStr">
        <is>
          <t>รูปแบบ film coated tablet</t>
        </is>
      </c>
      <c r="E33" s="104" t="inlineStr">
        <is>
          <t>รูปแบบ sugar coated tablet</t>
        </is>
      </c>
      <c r="F33" s="104" t="inlineStr">
        <is>
          <t>รูปแบบ enteric coated tablet</t>
        </is>
      </c>
      <c r="G33" s="104" t="inlineStr">
        <is>
          <t>รูปแบบ controlled release tablet</t>
        </is>
      </c>
      <c r="H33" s="104" t="inlineStr">
        <is>
          <t>ถูกทั้งข้อ ค. และ ง.</t>
        </is>
      </c>
      <c r="I33" s="103" t="inlineStr">
        <is>
          <t>3</t>
        </is>
      </c>
      <c r="J33" s="104" t="inlineStr">
        <is>
          <t>✅ คำตอบที่ถูกต้อง: ข้อ ค. รูปแบบ enteric coated tablet
🎯 ทำไมข้อนี้ถึงถูก: Enteric coated tablet (ยาเม็ดเคลือบต้านกรด) เป็นรูปแบบยาที่ออกแบบมาโดยตรงเพื่อป้องกันการแตกตัวในกระเพาะอาหาร โดยฟิล์มจะละลายเมื่อเข้าสู่ลำไส้เล็กที่มี pH เป็นกลางหรือด่างอ่อน (pH &gt; 5.5 - 6.8) จึงลดการสัมผัสและระคายเคืองเยื่อบุกระเพาะอาหารได้อย่างสมบูรณ์
🔍 ข้ออื่นผิดเพราะอะไร:
ข้อ ก. Film coated tablet: ฟิล์มละลายน้ำได้เร็ว แตกตัวในกระเพาะอาหารทันที ไม่ลดการระคายเคือง
ข้อ ข. Sugar coated tablet: เปลือกน้ำตาลละลายในกระเพาะอาหารทันที
ข้อ ง. Controlled release tablet: อาจค่อยๆ ปล่อยยาในกระเพาะอาหาร จึงยังคงระคายเคืองได้
ข้อ จ. ถูกทั้งข้อ ค. และ ง.: ผิด เนื่องจากข้อ ค เป็นรูปแบบจำเพาะเจาะจงสูงสุดในการป้องกันกระเพาะอาหาร</t>
        </is>
      </c>
      <c r="K33" s="103" t="inlineStr">
        <is>
          <t>-</t>
        </is>
      </c>
      <c r="L33" s="104" t="inlineStr">
        <is>
          <t>Solid dosage forms</t>
        </is>
      </c>
      <c r="M33" s="103" t="inlineStr">
        <is>
          <t>Product</t>
        </is>
      </c>
      <c r="N33" s="104" t="inlineStr">
        <is>
          <t>[SOURCE: Pharma Plus เล่มม่วง 2 - บทที่ 17: Manufacturing &amp; Pharmaceutical ข้อ 116]</t>
        </is>
      </c>
      <c r="O33" s="103" t="inlineStr">
        <is>
          <t>Pharma Plus Review</t>
        </is>
      </c>
      <c r="P33" s="103" t="inlineStr">
        <is>
          <t>เล่มม่วง 2 (บทที่ 17: Manufacturing &amp; Pharmaceutical)</t>
        </is>
      </c>
      <c r="Q33" s="103" t="inlineStr">
        <is>
          <t>-</t>
        </is>
      </c>
      <c r="R33" s="104" t="inlineStr">
        <is>
          <t>Enteric coated tablets for gastroprotection</t>
        </is>
      </c>
    </row>
    <row r="34" ht="13.2" customHeight="1" s="49">
      <c r="A34" s="103" t="n">
        <v>33</v>
      </c>
      <c r="B34" s="104" t="inlineStr">
        <is>
          <t>หากเภสัชต้องการเตรียมตำรับยาเม็ด enalapril โดยวิธีตอกโดยตรง ข้อใดเป็นข้อดีของวิธีการดังกล่าว</t>
        </is>
      </c>
      <c r="C34" s="103" t="inlineStr">
        <is>
          <t>-</t>
        </is>
      </c>
      <c r="D34" s="104" t="inlineStr">
        <is>
          <t>ประหยัดเครื่องมือ โดยมีการลงทุนเกี่ยวกับเครื่องจักรต่ำ</t>
        </is>
      </c>
      <c r="E34" s="104" t="inlineStr">
        <is>
          <t>มีสารแต่งสีให้เลือกหลายชนิด</t>
        </is>
      </c>
      <c r="F34" s="104" t="inlineStr">
        <is>
          <t>เหมาะกับยาที่ไม่คงตัวต่อความร้อนและปริมาณตัวยาสำคัญต่ำ</t>
        </is>
      </c>
      <c r="G34" s="104" t="inlineStr">
        <is>
          <t>เหมาะกับยาที่สลายตัวด้วยปฏิกิริยา hydrolysis</t>
        </is>
      </c>
      <c r="H34" s="104" t="inlineStr">
        <is>
          <t>การละลายของยาเม็ดง่ายกว่าเพราะตัวยาไม่เคยเปียกชื้นมาก่อน</t>
        </is>
      </c>
      <c r="I34" s="103" t="inlineStr">
        <is>
          <t>1, 4</t>
        </is>
      </c>
      <c r="J34" s="104" t="inlineStr">
        <is>
          <t>✅ คำตอบที่ถูกต้อง: ข้อ ก ง
🎯 ทำไมข้อนี้ถึงถูก: Direct compression มีข้อดีเด่นคือ: 1) ลดขั้นตอนการผลิต ไม่ต้องผ่านการแกรนูลและอบแห้ง ทำให้ประหยัดเครื่องจักรและพลังงาน (ข้อ ก) และ 2) ไม่มีการใช้น้ำหรือความชื้นในกระบวนการ จึงเหมาะอย่างยิ่งกับยาที่ไวต่อการสลายตัวด้วยปฏิกิริยา Hydrolysis เช่น Enalapril (ข้อ ง) (เฉลยทางการรับทั้ง ก และ ง)
🔍 ข้ออื่นผิดเพราะอะไร:
ข้อ ข. มีสารแต่งสีให้เลือกหลายชนิด: ผิด การตอกโดยตรงผสมสียากและเสี่ยงต่อการเกิด mottling มากกว่า wet granulation
ข้อ ค. เหมาะกับยาปริมาณตัวยาสำคัญต่ำ: ผิด Direct compression ควบคุม content uniformity ของยา low-dose ได้ยาก
ข้อ จ. การละลายง่ายกว่า: ไม่ใช่เหตุผลหลัก</t>
        </is>
      </c>
      <c r="K34" s="103" t="inlineStr">
        <is>
          <t>-</t>
        </is>
      </c>
      <c r="L34" s="104" t="inlineStr">
        <is>
          <t>Solid dosage forms</t>
        </is>
      </c>
      <c r="M34" s="103" t="inlineStr">
        <is>
          <t>Product</t>
        </is>
      </c>
      <c r="N34" s="104" t="inlineStr">
        <is>
          <t>[SOURCE: Pharma Plus เล่มม่วง 2 - บทที่ 17: Manufacturing &amp; Pharmaceutical ข้อ 118]</t>
        </is>
      </c>
      <c r="O34" s="103" t="inlineStr">
        <is>
          <t>Pharma Plus Review</t>
        </is>
      </c>
      <c r="P34" s="103" t="inlineStr">
        <is>
          <t>เล่มม่วง 2 (บทที่ 17: Manufacturing &amp; Pharmaceutical)</t>
        </is>
      </c>
      <c r="Q34" s="103" t="inlineStr">
        <is>
          <t>-</t>
        </is>
      </c>
      <c r="R34" s="104" t="inlineStr">
        <is>
          <t>Advantages of direct compression method</t>
        </is>
      </c>
    </row>
    <row r="35" ht="13.2" customHeight="1" s="49">
      <c r="A35" s="103" t="n">
        <v>34</v>
      </c>
      <c r="B35" s="104" t="inlineStr">
        <is>
          <t>NTG รูปแบบใด onset เร็วที่สุด</t>
        </is>
      </c>
      <c r="C35" s="103" t="inlineStr">
        <is>
          <t>-</t>
        </is>
      </c>
      <c r="D35" s="104" t="inlineStr">
        <is>
          <t>Sustained-release tablet</t>
        </is>
      </c>
      <c r="E35" s="104" t="inlineStr">
        <is>
          <t>Transdermal patch</t>
        </is>
      </c>
      <c r="F35" s="104" t="inlineStr">
        <is>
          <t>Oral solution</t>
        </is>
      </c>
      <c r="G35" s="104" t="inlineStr">
        <is>
          <t>Ointment</t>
        </is>
      </c>
      <c r="H35" s="104" t="inlineStr">
        <is>
          <t>Sublingual tablet</t>
        </is>
      </c>
      <c r="I35" s="103" t="inlineStr">
        <is>
          <t>5</t>
        </is>
      </c>
      <c r="J35" s="104" t="inlineStr">
        <is>
          <t>✅ คำตอบที่ถูกต้อง: ข้อ จ. Sublingual tablet
🎯 ทำไมข้อนี้ถึงถูก: Nitroglycerin (NTG) ชนิด Sublingual tablet (SL) แตกตัวและละลายใต้ลิ้นอย่างรวดเร็ว ดูดซึมผ่านเยื่อบุช่องปากเข้าสู่หลอดเลือดดำใต้ลิ้นสู่หัวใจโดยตรง เลี่ยงผ่านตับ ให้ Onset of action เร็วที่สุดภายใน 1 - 3 นาที เหมาะสำหรับระงับอาการเจ็บหน้าอกเฉียบพลัน (Acute angina relief)
🔍 ข้ออื่นผิดเพราะอะไร:
ข้อ ก. Sustained-release tablet: ออกฤทธิ์ช้า 20 - 45 นาที ใช้สำหรับป้องกันระยะยาว
ข้อ ข. Transdermal patch: ออกฤทธิ์ช้า 30 - 60 นาที ใช้สำหรับป้องกันตลอด 24 ชั่วโมง
ข้อ ค. Oral solution: ถูกทำลายโดย first-pass metabolism ที่ตับเกือบ 100%
ข้อ ง. Ointment: ออกฤทธิ์ช้า 15 - 30 นาที</t>
        </is>
      </c>
      <c r="K35" s="103" t="inlineStr">
        <is>
          <t>-</t>
        </is>
      </c>
      <c r="L35" s="104" t="inlineStr">
        <is>
          <t>Solid dosage forms</t>
        </is>
      </c>
      <c r="M35" s="103" t="inlineStr">
        <is>
          <t>Product</t>
        </is>
      </c>
      <c r="N35" s="104" t="inlineStr">
        <is>
          <t>[SOURCE: Pharma Plus เล่มม่วง 2 - บทที่ 17: Manufacturing &amp; Pharmaceutical ข้อ 121]</t>
        </is>
      </c>
      <c r="O35" s="103" t="inlineStr">
        <is>
          <t>Pharma Plus Review</t>
        </is>
      </c>
      <c r="P35" s="103" t="inlineStr">
        <is>
          <t>เล่มม่วง 2 (บทที่ 17: Manufacturing &amp; Pharmaceutical)</t>
        </is>
      </c>
      <c r="Q35" s="103" t="inlineStr">
        <is>
          <t>-</t>
        </is>
      </c>
      <c r="R35" s="104" t="inlineStr">
        <is>
          <t>Onset of action across nitroglycerin dosage forms</t>
        </is>
      </c>
    </row>
    <row r="36" ht="13.2" customHeight="1" s="49">
      <c r="A36" s="103" t="n">
        <v>35</v>
      </c>
      <c r="B36" s="104" t="inlineStr">
        <is>
          <t>ยา ISDN เหมาะกับอาการขณะกำเริบ คือ dosage form ใด</t>
        </is>
      </c>
      <c r="C36" s="103" t="inlineStr">
        <is>
          <t>-</t>
        </is>
      </c>
      <c r="D36" s="104" t="inlineStr">
        <is>
          <t>Extended release</t>
        </is>
      </c>
      <c r="E36" s="104" t="inlineStr">
        <is>
          <t>Ointment</t>
        </is>
      </c>
      <c r="F36" s="104" t="inlineStr">
        <is>
          <t>Solution</t>
        </is>
      </c>
      <c r="G36" s="104" t="inlineStr">
        <is>
          <t>Sublingual tablet</t>
        </is>
      </c>
      <c r="H36" s="104" t="inlineStr">
        <is>
          <t>Transdermal</t>
        </is>
      </c>
      <c r="I36" s="103" t="inlineStr">
        <is>
          <t>4</t>
        </is>
      </c>
      <c r="J36" s="104" t="inlineStr">
        <is>
          <t>✅ คำตอบที่ถูกต้อง: ข้อ ง. Sublingual tablet
🎯 ทำไมข้อนี้ถึงถูก: เมื่อมีอาการเจ็บแน่นหน้าอกขณะกำเริบเฉียบพลัน (Acute anginal attack) ต้องการยาที่ออกฤทธิ์เร็วที่สุด ISDN ชนิด Sublingual tablet (อมใต้ลิ้น) จะดูดซึมทันทีและออกฤทธิ์ขยายหลอดเลือดโคโรนารีภายใน 2 - 5 นาที
🔍 ข้ออื่นผิดเพราะอะไร:
ข้อ ก. Extended release: เป็นรูปแบบออกฤทธิ์เนิ่น ใช้เพื่อป้องกันระยะยาว (Prophylaxis) ไม่สามารถบรรเทาอาการเฉียบพลันได้
ข้อ ข. Ointment: ออกฤทธิ์ช้าเกินไป
ข้อ ค. Solution: หากรับประทานจะถูกทำลายโดย first-pass metabolism สูง
ข้อ จ. Transdermal: ออกฤทธิ์ช้าเป็นชั่วโมง เหมาะสำหรับป้องกันเท่านั้น</t>
        </is>
      </c>
      <c r="K36" s="103" t="inlineStr">
        <is>
          <t>-</t>
        </is>
      </c>
      <c r="L36" s="104" t="inlineStr">
        <is>
          <t>Solid dosage forms</t>
        </is>
      </c>
      <c r="M36" s="103" t="inlineStr">
        <is>
          <t>Product</t>
        </is>
      </c>
      <c r="N36" s="104" t="inlineStr">
        <is>
          <t>[SOURCE: Pharma Plus เล่มม่วง 2 - บทที่ 17: Manufacturing &amp; Pharmaceutical ข้อ 122]</t>
        </is>
      </c>
      <c r="O36" s="103" t="inlineStr">
        <is>
          <t>Pharma Plus Review</t>
        </is>
      </c>
      <c r="P36" s="103" t="inlineStr">
        <is>
          <t>เล่มม่วง 2 (บทที่ 17: Manufacturing &amp; Pharmaceutical)</t>
        </is>
      </c>
      <c r="Q36" s="103" t="inlineStr">
        <is>
          <t>-</t>
        </is>
      </c>
      <c r="R36" s="104" t="inlineStr">
        <is>
          <t>Isosorbide dinitrate sublingual for acute angina</t>
        </is>
      </c>
    </row>
    <row r="37" ht="13.2" customHeight="1" s="49">
      <c r="A37" s="103" t="n">
        <v>36</v>
      </c>
      <c r="B37" s="104" t="inlineStr">
        <is>
          <t>ข้อมูลข้อใดมีความจำเป็นน้อยที่สุดในการนำพริกมาบรรจุในแคปซูลเพื่อรับประทาน</t>
        </is>
      </c>
      <c r="C37" s="103" t="inlineStr">
        <is>
          <t>-</t>
        </is>
      </c>
      <c r="D37" s="104" t="inlineStr">
        <is>
          <t>Solubility</t>
        </is>
      </c>
      <c r="E37" s="104" t="inlineStr">
        <is>
          <t>Angle of repose</t>
        </is>
      </c>
      <c r="F37" s="104" t="inlineStr">
        <is>
          <t>Capsule's size and volume</t>
        </is>
      </c>
      <c r="G37" s="104" t="inlineStr">
        <is>
          <t>Tap density</t>
        </is>
      </c>
      <c r="H37" s="104" t="inlineStr">
        <is>
          <t>Therapeutic dose</t>
        </is>
      </c>
      <c r="I37" s="103" t="inlineStr">
        <is>
          <t>1</t>
        </is>
      </c>
      <c r="J37" s="104" t="inlineStr">
        <is>
          <t>✅ คำตอบที่ถูกต้อง: ข้อ ก. Solubility
🎯 ทำไมข้อนี้ถึงถูก: ในการบรรจุผงยาลงแคปซูลชนิดแข็ง (Hard gelatin capsule filling) ปัจจัยวิกฤติคือคุณสมบัติเชิงกลของผงยา ได้แก่ ความสามารถในการไหล (Angle of repose), ความหนาแน่น (Tap/Bulk density), ขนาดเปลือกแคปซูล (Capsule size and volume), และขนาดยา (Therapeutic dose) ส่วน Solubility (การละลายน้ำของผงยาดิบ) ไม่จำเป็นต่อกระบวนการบรรจุ
🔍 ข้ออื่นผิดเพราะอะไร:
ข้อ ข. Angle of repose: จำเป็นอย่างยิ่งในการประเมินการไหลของผงยาลงสู่แคปซูล
ข้อ ค. Capsule size and volume: จำเป็นต้องเลือกเบอร์แคปซูลให้พอดีกับปริมาตรผงยา
ข้อ ง. Tap density: จำเป็นในการคำนวณน้ำหนักผงยาที่จะบรรจุลงใน body ของแคปซูล
ข้อ จ. Therapeutic dose: จำเป็นต้องทราบเพื่อกำหนดน้ำหนักผงยาที่ต้องบรรจุต่อแคปซูล</t>
        </is>
      </c>
      <c r="K37" s="103" t="inlineStr">
        <is>
          <t>-</t>
        </is>
      </c>
      <c r="L37" s="104" t="inlineStr">
        <is>
          <t>Solid dosage forms</t>
        </is>
      </c>
      <c r="M37" s="103" t="inlineStr">
        <is>
          <t>Product</t>
        </is>
      </c>
      <c r="N37" s="104" t="inlineStr">
        <is>
          <t>[SOURCE: Pharma Plus เล่มม่วง 2 - บทที่ 17: Manufacturing &amp; Pharmaceutical ข้อ 125]</t>
        </is>
      </c>
      <c r="O37" s="103" t="inlineStr">
        <is>
          <t>Pharma Plus Review</t>
        </is>
      </c>
      <c r="P37" s="103" t="inlineStr">
        <is>
          <t>เล่มม่วง 2 (บทที่ 17: Manufacturing &amp; Pharmaceutical)</t>
        </is>
      </c>
      <c r="Q37" s="103" t="inlineStr">
        <is>
          <t>-</t>
        </is>
      </c>
      <c r="R37" s="104" t="inlineStr">
        <is>
          <t>Hard gelatin capsule filling parameters</t>
        </is>
      </c>
    </row>
    <row r="38" ht="13.2" customHeight="1" s="49">
      <c r="A38" s="103" t="n">
        <v>37</v>
      </c>
      <c r="B38" s="104" t="inlineStr">
        <is>
          <t>หากเภสัชกรต้องตอกยาเม็ดชนิดหนึ่งที่มีค่า compressibility ratio 30 และค่า angle of repose 50 เภสัชกรต้องวางแผนในการเลือกวิธีการผลิตอย่างไร</t>
        </is>
      </c>
      <c r="C38" s="103" t="inlineStr">
        <is>
          <t>-</t>
        </is>
      </c>
      <c r="D38" s="104" t="inlineStr">
        <is>
          <t>เตรียมโดยวิธี direct compression โดยการเติม starch</t>
        </is>
      </c>
      <c r="E38" s="104" t="inlineStr">
        <is>
          <t>เตรียมโดยวิธี direct compression โดยการเติม avicel</t>
        </is>
      </c>
      <c r="F38" s="104" t="inlineStr">
        <is>
          <t>เตรียมโดยวิธี wet granulation โดยการเติม magnesium stearate</t>
        </is>
      </c>
      <c r="G38" s="104" t="inlineStr">
        <is>
          <t>เตรียมโดยวิธี wet granulation โดยการเติม starch</t>
        </is>
      </c>
      <c r="H38" s="104" t="inlineStr">
        <is>
          <t>เตรียมโดยวิธี wet granulation โดยการเติม explotab</t>
        </is>
      </c>
      <c r="I38" s="103" t="inlineStr">
        <is>
          <t>4</t>
        </is>
      </c>
      <c r="J38" s="104" t="inlineStr">
        <is>
          <t>✅ คำตอบที่ถูกต้อง: ข้อ ง. เตรียมโดยวิธี wet granulation โดยการเติม starch
🎯 ทำไมข้อนี้ถึงถูก: Compressibility index 30% (Carr's index) และ Angle of repose 50 องศา บ่งชี้ว่าผงยามีคุณสมบัติการไหลและการตอกอัดที่แย่มาก (Poor to very poor flow) ไม่สามารถใช้วิธี Direct compression ได้เด็ดขาด ต้องใช้วิธี Wet granulation โดยใช้ Starch paste เป็น Binder เพื่อรวมผงละเอียดให้กลายเป็นเม็ดแกรนูลที่ไหลดีและตอกอัดได้
🔍 ข้ออื่นผิดเพราะอะไร:
ข้อ ก-ข. Direct compression: ไม่สามารถใช้ได้เนื่องจากผงยาไหลแย่มาก จะเกิดปัญหา weight variation รุนแรง
ข้อ ค. Wet granulation เติม magnesium stearate: Mg stearate เป็น lubricant ใช้ผสมขั้นตอนสุดท้ายหลังแกรนูลแห้ง ไม่ใช่สารทำแกรนูล
ข้อ จ. Wet granulation เติม explotab: Explotab เป็น superdisintegrant ไม่ใช่สารยึดเกาะหลักในการทำแกรนูล</t>
        </is>
      </c>
      <c r="K38" s="103" t="inlineStr">
        <is>
          <t>-</t>
        </is>
      </c>
      <c r="L38" s="104" t="inlineStr">
        <is>
          <t>Solid dosage forms</t>
        </is>
      </c>
      <c r="M38" s="103" t="inlineStr">
        <is>
          <t>Product</t>
        </is>
      </c>
      <c r="N38" s="104" t="inlineStr">
        <is>
          <t>[SOURCE: Pharma Plus เล่มม่วง 2 - บทที่ 17: Manufacturing &amp; Pharmaceutical ข้อ 134]</t>
        </is>
      </c>
      <c r="O38" s="103" t="inlineStr">
        <is>
          <t>Pharma Plus Review</t>
        </is>
      </c>
      <c r="P38" s="103" t="inlineStr">
        <is>
          <t>เล่มม่วง 2 (บทที่ 17: Manufacturing &amp; Pharmaceutical)</t>
        </is>
      </c>
      <c r="Q38" s="103" t="inlineStr">
        <is>
          <t>-</t>
        </is>
      </c>
      <c r="R38" s="104" t="inlineStr">
        <is>
          <t>Formulation method selection based on powder rheology</t>
        </is>
      </c>
    </row>
    <row r="39" ht="13.2" customHeight="1" s="49">
      <c r="A39" s="103" t="n">
        <v>38</v>
      </c>
      <c r="B39" s="104" t="inlineStr">
        <is>
          <t>สารชนิดใดที่สามารถช่วยให้บรรจุยา phenytoin ลงแคปซูล</t>
        </is>
      </c>
      <c r="C39" s="103" t="inlineStr">
        <is>
          <t>-</t>
        </is>
      </c>
      <c r="D39" s="104" t="inlineStr">
        <is>
          <t>Crospovidone</t>
        </is>
      </c>
      <c r="E39" s="104" t="inlineStr">
        <is>
          <t>Croscarmellose</t>
        </is>
      </c>
      <c r="F39" s="104" t="inlineStr">
        <is>
          <t>Sodium lauryl sulfate</t>
        </is>
      </c>
      <c r="G39" s="104" t="inlineStr">
        <is>
          <t>Sodium starch glycolate</t>
        </is>
      </c>
      <c r="H39" s="104" t="inlineStr">
        <is>
          <t>Gelatin</t>
        </is>
      </c>
      <c r="I39" s="103" t="inlineStr">
        <is>
          <t>ไม่มีคำตอบ</t>
        </is>
      </c>
      <c r="J39" s="104"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เนื่องจากโจทย์ไม่ได้ระบุคุณสมบัติหรือปัญหาในการบรรจุผงยาอย่างชัดเจน (ในทางทฤษฎี SLS อาจช่วยเป็น wetting agent หรือ lubricant แต่เฉลยทางการประกาศว่าไม่มีคำตอบ)
🔍 ข้ออื่นผิดเพราะอะไร:
ข้อ ก-จ: ตัวเลือกทั้งหมดไม่สามารถระบุได้อย่างจำเพาะเจาะจงตามเฉลยทางการของข้อสอบ</t>
        </is>
      </c>
      <c r="K39" s="103" t="inlineStr">
        <is>
          <t>-</t>
        </is>
      </c>
      <c r="L39" s="104" t="inlineStr">
        <is>
          <t>Solid dosage forms</t>
        </is>
      </c>
      <c r="M39" s="103" t="inlineStr">
        <is>
          <t>Product</t>
        </is>
      </c>
      <c r="N39" s="104" t="inlineStr">
        <is>
          <t>[SOURCE: Pharma Plus เล่มม่วง 2 - บทที่ 17: Manufacturing &amp; Pharmaceutical ข้อ 142]</t>
        </is>
      </c>
      <c r="O39" s="103" t="inlineStr">
        <is>
          <t>Pharma Plus Review</t>
        </is>
      </c>
      <c r="P39" s="103" t="inlineStr">
        <is>
          <t>เล่มม่วง 2 (บทที่ 17: Manufacturing &amp; Pharmaceutical)</t>
        </is>
      </c>
      <c r="Q39" s="103" t="inlineStr">
        <is>
          <t>-</t>
        </is>
      </c>
      <c r="R39" s="104" t="inlineStr">
        <is>
          <t>Excipient selection for capsule filling (Official Key Note)</t>
        </is>
      </c>
    </row>
    <row r="40" ht="13.2" customHeight="1" s="49">
      <c r="A40" s="103" t="n">
        <v>39</v>
      </c>
      <c r="B40" s="104" t="inlineStr">
        <is>
          <t>Sodium valproate มี low compressibility, hydrolysis รูปแบบที่เหมาะแก่การ formulate คือข้อใด</t>
        </is>
      </c>
      <c r="C40" s="103" t="inlineStr">
        <is>
          <t>-</t>
        </is>
      </c>
      <c r="D40" s="104" t="inlineStr">
        <is>
          <t>Tablet</t>
        </is>
      </c>
      <c r="E40" s="104" t="inlineStr">
        <is>
          <t>Cream</t>
        </is>
      </c>
      <c r="F40" s="104" t="inlineStr">
        <is>
          <t>Capsule</t>
        </is>
      </c>
      <c r="G40" s="104" t="inlineStr">
        <is>
          <t>Ointment</t>
        </is>
      </c>
      <c r="H40" s="104" t="inlineStr">
        <is>
          <t>Syrup</t>
        </is>
      </c>
      <c r="I40" s="103" t="inlineStr">
        <is>
          <t>3</t>
        </is>
      </c>
      <c r="J40" s="104" t="inlineStr">
        <is>
          <t>✅ คำตอบที่ถูกต้อง: ข้อ ค. Capsule
🎯 ทำไมข้อนี้ถึงถูก: Sodium valproate เป็นสารที่ดูดความชื้นได้สูงมาก (Hygroscopic / Deliquescent) และมีความสามารถในการตอกอัดต่ำ (Low compressibility) การเตรียมเป็น แคปซูล (Capsule โดยเฉพาะ Soft gelatin capsule บรรจุสารละลายน้ำมัน เช่น Depakene) ช่วยป้องกันความชื้นและเลี่ยงปัญหาการตอกอัดเม็ดยาได้อย่างสมบูรณ์
🔍 ข้ออื่นผิดเพราะอะไร:
ข้อ ก. Tablet: มีปัญหาการตอกอัดไม่เกาะเป็นเม็ด และเม็ดยาจะเยิ้มเหลวจากการดูดความชื้น
ข้อ ข-ง. Cream / Ointment: เป็นยาทาภายนอก ไม่ใช่รูปแบบสำหรับรักษาโรคลมชัก
ข้อ จ. Syrup: ตัวยาไวต่อ hydrolysis การอยู่ในรูปสารละลายน้ำระยะยาวจะสลายตัวได้ง่าย</t>
        </is>
      </c>
      <c r="K40" s="103" t="inlineStr">
        <is>
          <t>-</t>
        </is>
      </c>
      <c r="L40" s="104" t="inlineStr">
        <is>
          <t>Solid dosage forms</t>
        </is>
      </c>
      <c r="M40" s="103" t="inlineStr">
        <is>
          <t>Product</t>
        </is>
      </c>
      <c r="N40" s="104" t="inlineStr">
        <is>
          <t>[SOURCE: Pharma Plus เล่มม่วง 2 - บทที่ 17: Manufacturing &amp; Pharmaceutical ข้อ 143]</t>
        </is>
      </c>
      <c r="O40" s="103" t="inlineStr">
        <is>
          <t>Pharma Plus Review</t>
        </is>
      </c>
      <c r="P40" s="103" t="inlineStr">
        <is>
          <t>เล่มม่วง 2 (บทที่ 17: Manufacturing &amp; Pharmaceutical)</t>
        </is>
      </c>
      <c r="Q40" s="103" t="inlineStr">
        <is>
          <t>-</t>
        </is>
      </c>
      <c r="R40" s="104" t="inlineStr">
        <is>
          <t>Formulation of hygroscopic drugs with poor compressibility</t>
        </is>
      </c>
    </row>
    <row r="41" ht="13.2" customHeight="1" s="49">
      <c r="A41" s="103" t="n">
        <v>40</v>
      </c>
      <c r="B41" s="104" t="inlineStr">
        <is>
          <t>สาร colloidal silicon dioxide มีชื่อการค้าว่าอะไร และมีหน้าที่อะไรในตำรับ</t>
        </is>
      </c>
      <c r="C41" s="103" t="inlineStr">
        <is>
          <t>-</t>
        </is>
      </c>
      <c r="D41" s="104" t="inlineStr">
        <is>
          <t>Avicel หน้าที่ glidant</t>
        </is>
      </c>
      <c r="E41" s="104" t="inlineStr">
        <is>
          <t>Avicel หน้าที่ lubricant</t>
        </is>
      </c>
      <c r="F41" s="104" t="inlineStr">
        <is>
          <t>Aerosil หน้าที่ lubricant</t>
        </is>
      </c>
      <c r="G41" s="104" t="inlineStr">
        <is>
          <t>Cab-O-Sil หน้าที่ glidant</t>
        </is>
      </c>
      <c r="H41" s="104" t="inlineStr">
        <is>
          <t>Explotab หน้าที่ glidant</t>
        </is>
      </c>
      <c r="I41" s="103" t="inlineStr">
        <is>
          <t>4</t>
        </is>
      </c>
      <c r="J41" s="104" t="inlineStr">
        <is>
          <t>✅ คำตอบที่ถูกต้อง: ข้อ ง. Cab-O-Sil หน้าที่ glidant
🎯 ทำไมข้อนี้ถึงถูก: Colloidal silicon dioxide มีชื่อทางการค้าที่เป็นที่รู้จักในระดับสากลคือ Cab-O-Sil หรือ Aerosil ทำหน้าที่เป็น Glidant (สารช่วยการไหล) โดยอนุภาคขนาดนาโนจะเข้าไปแทรกอยู่ระหว่างผิวอนุภาคผงยา ลดแรงเสียดทานระหว่างอนุภาค (Interparticle friction) ทำให้ผงยาไหลได้ดีเยี่ยม
🔍 ข้ออื่นผิดเพราะอะไร:
ข้อ ก-ข. Avicel: เป็นชื่อทางการค้าของ Microcrystalline cellulose ทำหน้าที่เป็น binder/filler
ข้อ ค. Aerosil หน้าที่ lubricant: Aerosil ทำหน้าที่เป็น Glidant ไม่ใช่ Lubricant (สารหล่อลื่นลดแรงเสียดทานกับผนัง die)
ข้อ จ. Explotab หน้าที่ glidant: Explotab เป็นชื่อทางการค้าของ Sodium starch glycolate ทำหน้าที่เป็น Superdisintegrant</t>
        </is>
      </c>
      <c r="K41" s="103" t="inlineStr">
        <is>
          <t>-</t>
        </is>
      </c>
      <c r="L41" s="104" t="inlineStr">
        <is>
          <t>Solid dosage forms</t>
        </is>
      </c>
      <c r="M41" s="103" t="inlineStr">
        <is>
          <t>Product</t>
        </is>
      </c>
      <c r="N41" s="104" t="inlineStr">
        <is>
          <t>[SOURCE: Pharma Plus เล่มม่วง 2 - บทที่ 17: Manufacturing &amp; Pharmaceutical ข้อ 144]</t>
        </is>
      </c>
      <c r="O41" s="103" t="inlineStr">
        <is>
          <t>Pharma Plus Review</t>
        </is>
      </c>
      <c r="P41" s="103" t="inlineStr">
        <is>
          <t>เล่มม่วง 2 (บทที่ 17: Manufacturing &amp; Pharmaceutical)</t>
        </is>
      </c>
      <c r="Q41" s="103" t="inlineStr">
        <is>
          <t>-</t>
        </is>
      </c>
      <c r="R41" s="104" t="inlineStr">
        <is>
          <t>Colloidal silicon dioxide trade names and functionality</t>
        </is>
      </c>
    </row>
    <row r="42" ht="13.2" customHeight="1" s="49">
      <c r="A42" s="103" t="n">
        <v>41</v>
      </c>
      <c r="B42" s="104" t="inlineStr">
        <is>
          <t>Risperidone เป็นยาสำหรับโรคจิตประสาทมีลักษณะเป็นสีขาว ตัวยามีความคงตัวดีในแอลกอฮอล์ แต่ไม่คงตัวเมื่อสัมผัสกับความชื้น หากท่านต้องการผลิตเป็นยาเม็ดเคลือบฟิล์มแบบ enteric coated ควรเลือกพอลิเมอร์ใด</t>
        </is>
      </c>
      <c r="C42" s="103" t="inlineStr">
        <is>
          <t>-</t>
        </is>
      </c>
      <c r="D42" s="104" t="inlineStr">
        <is>
          <t>Methyl cellulose</t>
        </is>
      </c>
      <c r="E42" s="104" t="inlineStr">
        <is>
          <t>Cellulose acetate</t>
        </is>
      </c>
      <c r="F42" s="104" t="inlineStr">
        <is>
          <t>Hydroxypropyl methylcellulose</t>
        </is>
      </c>
      <c r="G42" s="104" t="inlineStr">
        <is>
          <t>Polyvinyl acetate phthalate</t>
        </is>
      </c>
      <c r="H42" s="104" t="inlineStr">
        <is>
          <t>Polyvinyl pyrrolidone</t>
        </is>
      </c>
      <c r="I42" s="103" t="inlineStr">
        <is>
          <t>5</t>
        </is>
      </c>
      <c r="J42" s="104" t="inlineStr">
        <is>
          <t>✅ คำตอบที่ถูกต้อง: ข้อ จ. Polyvinyl pyrrolidone
🎯 ทำไมข้อนี้ถึงถูก: ตามเฉลยทางการของเล่มม่วง 2 ระบุข้อ จ (Polyvinyl pyrrolidone) แม้ในทางทฤษฎีเคมี Polyvinyl acetate phthalate (PVAP) จะเป็น Enteric polymer ที่แท้จริง แต่เฉลยทางการกำหนดคีย์ตอบ จ
🔍 ข้ออื่นผิดเพราะอะไร:
ข้อ ก. Methyl cellulose: เป็น water-soluble polymer ละลายในกระเพาะอาหาร
ข้อ ข. Cellulose acetate: เป็น semipermeable membrane สำหรับ osmotic pump ไม่ละลายน้ำ
ข้อ ค. HPMC: เป็น standard film coating ละลายได้เร็วในกรดกระเพาะ
ข้อ ง. Polyvinyl acetate phthalate: ในเชิงทฤษฎีเป็น enteric coating polymer แต่ต้องยึดตามคีย์ทางการที่เฉลย จ</t>
        </is>
      </c>
      <c r="K42" s="103" t="inlineStr">
        <is>
          <t>-</t>
        </is>
      </c>
      <c r="L42" s="104" t="inlineStr">
        <is>
          <t>Solid dosage forms</t>
        </is>
      </c>
      <c r="M42" s="103" t="inlineStr">
        <is>
          <t>Product</t>
        </is>
      </c>
      <c r="N42" s="104" t="inlineStr">
        <is>
          <t>[SOURCE: Pharma Plus เล่มม่วง 2 - บทที่ 17: Manufacturing &amp; Pharmaceutical ข้อ 145]</t>
        </is>
      </c>
      <c r="O42" s="103" t="inlineStr">
        <is>
          <t>Pharma Plus Review</t>
        </is>
      </c>
      <c r="P42" s="103" t="inlineStr">
        <is>
          <t>เล่มม่วง 2 (บทที่ 17: Manufacturing &amp; Pharmaceutical)</t>
        </is>
      </c>
      <c r="Q42" s="103" t="inlineStr">
        <is>
          <t>-</t>
        </is>
      </c>
      <c r="R42" s="104" t="inlineStr">
        <is>
          <t>Enteric coating polymers (Official Key Note)</t>
        </is>
      </c>
    </row>
    <row r="43" ht="13.2" customHeight="1" s="49">
      <c r="A43" s="103" t="n">
        <v>42</v>
      </c>
      <c r="B43" s="104" t="inlineStr">
        <is>
          <t>ข้อใดไม่เกี่ยวกับการควบคุมคุณภาพ ยาเม็ด norfloxacin</t>
        </is>
      </c>
      <c r="C43" s="103" t="inlineStr">
        <is>
          <t>-</t>
        </is>
      </c>
      <c r="D43" s="104" t="inlineStr">
        <is>
          <t>Content Uniformity</t>
        </is>
      </c>
      <c r="E43" s="104" t="inlineStr">
        <is>
          <t>Dissolution test</t>
        </is>
      </c>
      <c r="F43" s="104" t="inlineStr">
        <is>
          <t>Disintegration</t>
        </is>
      </c>
      <c r="G43" s="104" t="inlineStr">
        <is>
          <t>Weight Variation</t>
        </is>
      </c>
      <c r="H43" s="104" t="inlineStr">
        <is>
          <t>Limulus Amoebocyte Lysate test</t>
        </is>
      </c>
      <c r="I43" s="103" t="inlineStr">
        <is>
          <t>5</t>
        </is>
      </c>
      <c r="J43" s="104" t="inlineStr">
        <is>
          <t>✅ คำตอบที่ถูกต้อง: ข้อ จ. Limulus Amoebocyte Lysate test
🎯 ทำไมข้อนี้ถึงถูก: Limulus Amebocyte Lysate (LAL) test เป็นการทดสอบสารก่อไข้ (Bacterial endotoxin) สำหรับ ยาฉีดและสารละลายปราศจากเชื้อ (Parenterals) เท่านั้น ไม่เกี่ยวข้องกับการควบคุมคุณภาพยาเม็ดรับประทาน (Oral tablets)
🔍 ข้ออื่นผิดเพราะอะไร:
ข้อ ก. Content Uniformity: การทดสอบความสม่ำเสมอของตัวยาสำคัญในยาเม็ด
ข้อ ข. Dissolution test: การทดสอบการละลายของยาเม็ดตามเภสัชตำรับ
ข้อ ค. Disintegration: การทดสอบเวลาการแตกตัวของยาเม็ด
ข้อ ง. Weight Variation: การทดสอบความสม่ำเสมอของน้ำหนักยาเม็ด</t>
        </is>
      </c>
      <c r="K43" s="103" t="inlineStr">
        <is>
          <t>-</t>
        </is>
      </c>
      <c r="L43" s="104" t="inlineStr">
        <is>
          <t>Solid dosage forms</t>
        </is>
      </c>
      <c r="M43" s="103" t="inlineStr">
        <is>
          <t>Product</t>
        </is>
      </c>
      <c r="N43" s="104" t="inlineStr">
        <is>
          <t>[SOURCE: Pharma Plus เล่มม่วง 2 - บทที่ 17: Manufacturing &amp; Pharmaceutical ข้อ 153]</t>
        </is>
      </c>
      <c r="O43" s="103" t="inlineStr">
        <is>
          <t>Pharma Plus Review</t>
        </is>
      </c>
      <c r="P43" s="103" t="inlineStr">
        <is>
          <t>เล่มม่วง 2 (บทที่ 17: Manufacturing &amp; Pharmaceutical)</t>
        </is>
      </c>
      <c r="Q43" s="103" t="inlineStr">
        <is>
          <t>-</t>
        </is>
      </c>
      <c r="R43" s="104" t="inlineStr">
        <is>
          <t>Quality control tests for oral solid dosage forms</t>
        </is>
      </c>
    </row>
    <row r="44" ht="13.2" customHeight="1" s="49">
      <c r="A44" s="103" t="n">
        <v>43</v>
      </c>
      <c r="B44" s="104" t="inlineStr">
        <is>
          <t>สาร polymer ตัวใดนิยมใช้ในการทำ film coat tablet</t>
        </is>
      </c>
      <c r="C44" s="103" t="inlineStr">
        <is>
          <t>-</t>
        </is>
      </c>
      <c r="D44" s="104" t="inlineStr">
        <is>
          <t>HPMC</t>
        </is>
      </c>
      <c r="E44" s="104" t="inlineStr">
        <is>
          <t>CMC</t>
        </is>
      </c>
      <c r="F44" s="104" t="inlineStr">
        <is>
          <t>Polymeric methacrylates</t>
        </is>
      </c>
      <c r="G44" s="104" t="inlineStr">
        <is>
          <t>Carbopol</t>
        </is>
      </c>
      <c r="H44" s="104" t="inlineStr">
        <is>
          <t>Veegum</t>
        </is>
      </c>
      <c r="I44" s="103" t="inlineStr">
        <is>
          <t>1</t>
        </is>
      </c>
      <c r="J44" s="104" t="inlineStr">
        <is>
          <t>✅ คำตอบที่ถูกต้อง: ข้อ ก. HPMC
🎯 ทำไมข้อนี้ถึงถูก: Hydroxypropyl methylcellulose (HPMC หรือ Hypromellose) เป็นพอลิเมอร์มาตรฐานที่นิยมใช้มากที่สุดในโลกสำหรับการเคลือบฟิล์มยาเม็ดชนิดแตกตัวเร็ว (Immediate release film coating) เนื่องจากให้ฟิล์มที่ใส เหนียว แข็งแรง ทนต่อการเสียดสี และละลายน้ำได้เร็วในทางเดินอาหาร
🔍 ข้ออื่นผิดเพราะอะไร:
ข้อ ข. CMC: ให้ฟิล์มที่เปราะและดูดความชื้นสูง ไม่นิยมเป็นฟิล์มเคลือบหลัก
ข้อ ค. Polymeric methacrylates (Eudragit): นิยมใช้สำหรับการเคลือบควบคุมการปลดปล่อยเฉพาะทาง (Enteric หรือ Sustained release)
ข้อ ง. Carbopol: เป็น gelling agent ไม่ใช้เคลือบฟิล์มยาเม็ด
ข้อ จ. Veegum: เป็นสารแขวนตะกอนประเภทดินเหนียวอนินทรีย์</t>
        </is>
      </c>
      <c r="K44" s="103" t="inlineStr">
        <is>
          <t>-</t>
        </is>
      </c>
      <c r="L44" s="104" t="inlineStr">
        <is>
          <t>Solid dosage forms</t>
        </is>
      </c>
      <c r="M44" s="103" t="inlineStr">
        <is>
          <t>Product</t>
        </is>
      </c>
      <c r="N44" s="104" t="inlineStr">
        <is>
          <t>[SOURCE: Pharma Plus เล่มม่วง 2 - บทที่ 17: Manufacturing &amp; Pharmaceutical ข้อ 163]</t>
        </is>
      </c>
      <c r="O44" s="103" t="inlineStr">
        <is>
          <t>Pharma Plus Review</t>
        </is>
      </c>
      <c r="P44" s="103" t="inlineStr">
        <is>
          <t>เล่มม่วง 2 (บทที่ 17: Manufacturing &amp; Pharmaceutical)</t>
        </is>
      </c>
      <c r="Q44" s="103" t="inlineStr">
        <is>
          <t>-</t>
        </is>
      </c>
      <c r="R44" s="104" t="inlineStr">
        <is>
          <t>Film-forming polymers for immediate release tablets</t>
        </is>
      </c>
    </row>
    <row r="45" ht="13.2" customHeight="1" s="49">
      <c r="A45" s="103" t="n">
        <v>44</v>
      </c>
      <c r="B45" s="104" t="inlineStr">
        <is>
          <t>การรักษาโรคมาลาเรีย แพทย์บ่งทางให้ยา tetracycline ร่วมกับ quinine สำหรับผู้ป่วยที่ติดเชื้อมาลาเรียที่ดื้อต่อยาหลายชนิด สารเจือจาง (diluent) ในการตั้งสูตรตำรับยาแคปซูลชนิดแข็งของ tetracycline 250 mg คือสารใด</t>
        </is>
      </c>
      <c r="C45" s="103" t="inlineStr">
        <is>
          <t>-</t>
        </is>
      </c>
      <c r="D45" s="104" t="inlineStr">
        <is>
          <t>Spray dried lactose</t>
        </is>
      </c>
      <c r="E45" s="104" t="inlineStr">
        <is>
          <t>Microcrystalline cellulose</t>
        </is>
      </c>
      <c r="F45" s="104" t="inlineStr">
        <is>
          <t>Tapioca starch</t>
        </is>
      </c>
      <c r="G45" s="104" t="inlineStr">
        <is>
          <t>Dibasic calcium phosphate</t>
        </is>
      </c>
      <c r="H45" s="104" t="inlineStr">
        <is>
          <t>Mannitol</t>
        </is>
      </c>
      <c r="I45" s="103" t="inlineStr">
        <is>
          <t>1</t>
        </is>
      </c>
      <c r="J45" s="104" t="inlineStr">
        <is>
          <t>✅ คำตอบที่ถูกต้อง: ข้อ ก. Spray dried lactose
🎯 ทำไมข้อนี้ถึงถูก: Tetracycline ห้ามผสมกับสารช่วยที่มีไอออนโลหะประจุบวกสอง เช่น Dibasic calcium phosphate โดยเด็ดขาด เพราะ Ca2+ จะเกิดปฏิกิริยา Chelation กับ tetracycline กลายเป็นสารประกอบเชิงซ้อนที่ไม่ละลายน้ำและไม่ดูดซึม ในตำรับจึงเลือกใช้ Spray dried lactose หรือ Starch เป็นสารเจือจางที่ปลอดภัย (ตามเฉลยทางการระบุข้อ ก)
🔍 ข้ออื่นผิดเพราะอะไร:
ข้อ ง. Dibasic calcium phosphate: ข้อห้ามใช้อย่างเด็ดขาด (Strict contraindication) เนื่องจากแคลเซียมเกิด chelation กับเตตราไซคลิน
ข้อ ข. Microcrystalline cellulose: เป็นตัวเลือกที่ดีแต่เฉลยทางการระบุข้อ ก
ข้อ ค. Tapioca starch: การไหลสู้ spray dried lactose ไม่ได้
ข้อ จ. Mannitol: มีราคาสูง นิยมใช้ใน chewable tablet มากกว่าแคปซูล</t>
        </is>
      </c>
      <c r="K45" s="103" t="inlineStr">
        <is>
          <t>-</t>
        </is>
      </c>
      <c r="L45" s="104" t="inlineStr">
        <is>
          <t>Solid dosage forms</t>
        </is>
      </c>
      <c r="M45" s="103" t="inlineStr">
        <is>
          <t>Product</t>
        </is>
      </c>
      <c r="N45" s="104" t="inlineStr">
        <is>
          <t>[SOURCE: Pharma Plus เล่มม่วง 2 - บทที่ 17: Manufacturing &amp; Pharmaceutical ข้อ 166]</t>
        </is>
      </c>
      <c r="O45" s="103" t="inlineStr">
        <is>
          <t>Pharma Plus Review</t>
        </is>
      </c>
      <c r="P45" s="103" t="inlineStr">
        <is>
          <t>เล่มม่วง 2 (บทที่ 17: Manufacturing &amp; Pharmaceutical)</t>
        </is>
      </c>
      <c r="Q45" s="103" t="inlineStr">
        <is>
          <t>-</t>
        </is>
      </c>
      <c r="R45" s="104" t="inlineStr">
        <is>
          <t>Capsule diluent selection and chemical incompatibility</t>
        </is>
      </c>
    </row>
    <row r="46" ht="13.2" customHeight="1" s="49">
      <c r="A46" s="103" t="n">
        <v>45</v>
      </c>
      <c r="B46" s="104" t="inlineStr">
        <is>
          <t>โรงงานผลิตยาแห่งหนึ่งใช้เครื่องบรรจุแคปซูลกึ่งอัตโนมัติ มีกำลังการผลิตต่ำและบรรจุได้เฉพาะผงยาเท่านั้น สูตรตำรับยาแคปซูลชนิดแข็งดังกล่าว ควรมีคุณสมบัติที่สำคัญดังต่อไปนี้ ยกเว้น</t>
        </is>
      </c>
      <c r="C46" s="103" t="inlineStr">
        <is>
          <t>-</t>
        </is>
      </c>
      <c r="D46" s="104" t="inlineStr">
        <is>
          <t>ผงยามีการกระจายขนาดอนุภาคในช่วงแคบ</t>
        </is>
      </c>
      <c r="E46" s="104" t="inlineStr">
        <is>
          <t>ผงยามีค่า angle of repose ต่ำ</t>
        </is>
      </c>
      <c r="F46" s="104" t="inlineStr">
        <is>
          <t>สารเจือจางมีความหนาแน่นใกล้เคียงตัวยาสำคัญ</t>
        </is>
      </c>
      <c r="G46" s="104" t="inlineStr">
        <is>
          <t>ปริมาณของตัวยาและสารช่วยรวมกัน ควรบรรจุ body ของเปลือก capsule ได้เต็มหรือเกือบเต็ม</t>
        </is>
      </c>
      <c r="H46" s="104" t="inlineStr">
        <is>
          <t>สารช่วยการไหลที่ใช้มีคุณสมบัติเป็น true lubricant มากกว่า glidant</t>
        </is>
      </c>
      <c r="I46" s="103" t="inlineStr">
        <is>
          <t>5</t>
        </is>
      </c>
      <c r="J46" s="104" t="inlineStr">
        <is>
          <t>✅ คำตอบที่ถูกต้อง: ข้อ จ. สารช่วยการไหลที่ใช้มีคุณสมบัติเป็น true lubricant มากกว่า glidant
🎯 ทำไมข้อนี้ถึงถูก: ในการบรรจุผงยาลงแคปซูล ปัจจัยสำคัญที่สุดคือการไหลของผงยาลงสู่ตัวแคปซูลอย่างอิสระและสม่ำเสมอ จึงต้องการ Glidant (เช่น Colloidal silicon dioxide) เพื่อลดแรงเสียดทานระหว่างอนุภาค มากกว่า True lubricant (เช่น Mg stearate) ซึ่งหากใส่มากเกินไปจะขัดขวางการละลายและการแตกตัวของแคปซูล
🔍 ข้ออื่นผิดเพราะอะไร:
ข้อ ก. มีการกระจายขนาดอนุภาคช่วงแคบ: ถูกต้อง เพื่อป้องกัน segregation
ข้อ ข. ค่า angle of repose ต่ำ: ถูกต้อง บ่งชี้ว่าผงยาไหลได้ดีเยี่ยม (&lt; 30-35 องศา)
ข้อ ค. สารเจือจางมีความหนาแน่นใกล้เคียงตัวยา: ถูกต้อง เพื่อป้องกันการแยกชั้นของผงยา
ข้อ ง. บรรจุ body ได้เต็มหรือเกือบเต็ม: ถูกต้อง เพื่อป้องกันไม่ให้เกิดช่องว่างอากาศและควบคุมน้ำหนักให้คงที่</t>
        </is>
      </c>
      <c r="K46" s="103" t="inlineStr">
        <is>
          <t>-</t>
        </is>
      </c>
      <c r="L46" s="104" t="inlineStr">
        <is>
          <t>Solid dosage forms</t>
        </is>
      </c>
      <c r="M46" s="103" t="inlineStr">
        <is>
          <t>Product</t>
        </is>
      </c>
      <c r="N46" s="104" t="inlineStr">
        <is>
          <t>[SOURCE: Pharma Plus เล่มม่วง 2 - บทที่ 17: Manufacturing &amp; Pharmaceutical ข้อ 167]</t>
        </is>
      </c>
      <c r="O46" s="103" t="inlineStr">
        <is>
          <t>Pharma Plus Review</t>
        </is>
      </c>
      <c r="P46" s="103" t="inlineStr">
        <is>
          <t>เล่มม่วง 2 (บทที่ 17: Manufacturing &amp; Pharmaceutical)</t>
        </is>
      </c>
      <c r="Q46" s="103" t="inlineStr">
        <is>
          <t>-</t>
        </is>
      </c>
      <c r="R46" s="104" t="inlineStr">
        <is>
          <t>Powder formulation requirements for capsule filling</t>
        </is>
      </c>
    </row>
    <row r="47" ht="13.2" customHeight="1" s="49">
      <c r="A47" s="103" t="n">
        <v>46</v>
      </c>
      <c r="B47" s="104" t="inlineStr">
        <is>
          <t>ผลิต glipizide film coat tablet ปัจจัยใดที่มีผลต่อการปลดปล่อยยา</t>
        </is>
      </c>
      <c r="C47" s="103" t="inlineStr">
        <is>
          <t>-</t>
        </is>
      </c>
      <c r="D47" s="104" t="inlineStr">
        <is>
          <t>Particle size</t>
        </is>
      </c>
      <c r="E47" s="104" t="inlineStr">
        <is>
          <t>Solubility</t>
        </is>
      </c>
      <c r="F47" s="104" t="inlineStr">
        <is>
          <t>Crystallinity</t>
        </is>
      </c>
      <c r="G47" s="104" t="inlineStr">
        <is>
          <t>Friability</t>
        </is>
      </c>
      <c r="H47" s="104" t="inlineStr">
        <is>
          <t>Film thickness</t>
        </is>
      </c>
      <c r="I47" s="103" t="inlineStr">
        <is>
          <t>5</t>
        </is>
      </c>
      <c r="J47" s="104" t="inlineStr">
        <is>
          <t>✅ คำตอบที่ถูกต้อง: ข้อ จ. Film thickness
🎯 ทำไมข้อนี้ถึงถูก: ความหนาของแผ่นฟิล์มเคลือบ (Film thickness หรือ Coating weight gain) เป็นตัวกำหนดระยะทางในการแพร่ (Diffusion path length: h) ตามกฎของ Fick's Law ยิ่งฟิล์มหนา อัตราการแพร่และการปลดปล่อยตัวยาจะยิ่งช้าลงอย่างมีนัยสำคัญ
🔍 ข้ออื่นผิดเพราะอะไร:
ข้อ ก-ค. Particle size / Solubility / Crystallinity: เป็นคุณสมบัติของตัวยาภายในแกนเม็ด แต่ฟิล์มเคลือบภายนอกเป็น Rate-limiting barrier ด่านแรกของการปลดปล่อย
ข้อ ง. Friability: เป็นความแข็งแรงเชิงกล ไม่เกี่ยวข้องกับอัตราการปลดปล่อยยา</t>
        </is>
      </c>
      <c r="K47" s="103" t="inlineStr">
        <is>
          <t>-</t>
        </is>
      </c>
      <c r="L47" s="104" t="inlineStr">
        <is>
          <t>Solid dosage forms</t>
        </is>
      </c>
      <c r="M47" s="103" t="inlineStr">
        <is>
          <t>Product</t>
        </is>
      </c>
      <c r="N47" s="104" t="inlineStr">
        <is>
          <t>[SOURCE: Pharma Plus เล่มม่วง 2 - บทที่ 17: Manufacturing &amp; Pharmaceutical ข้อ 169]</t>
        </is>
      </c>
      <c r="O47" s="103" t="inlineStr">
        <is>
          <t>Pharma Plus Review</t>
        </is>
      </c>
      <c r="P47" s="103" t="inlineStr">
        <is>
          <t>เล่มม่วง 2 (บทที่ 17: Manufacturing &amp; Pharmaceutical)</t>
        </is>
      </c>
      <c r="Q47" s="103" t="inlineStr">
        <is>
          <t>-</t>
        </is>
      </c>
      <c r="R47" s="104" t="inlineStr">
        <is>
          <t>Determinants of drug release from film coated tablets</t>
        </is>
      </c>
    </row>
    <row r="48" ht="13.2" customHeight="1" s="49">
      <c r="A48" s="103" t="n">
        <v>47</v>
      </c>
      <c r="B48" s="104" t="inlineStr">
        <is>
          <t>ต้องการทำยาเม็ด glibenclamide ความแรง 5 mg ด้วยวิธี direct compression ให้ได้เม็ดยาน้ำหนัก 150 mg จะต้องกังวลเรื่องใดต่อไปนี้มากที่สุด</t>
        </is>
      </c>
      <c r="C48" s="103" t="inlineStr">
        <is>
          <t>-</t>
        </is>
      </c>
      <c r="D48" s="104" t="inlineStr">
        <is>
          <t>Hardness</t>
        </is>
      </c>
      <c r="E48" s="104" t="inlineStr">
        <is>
          <t>Weight variation</t>
        </is>
      </c>
      <c r="F48" s="104" t="inlineStr">
        <is>
          <t>Content Uniformity</t>
        </is>
      </c>
      <c r="G48" s="104" t="inlineStr">
        <is>
          <t>Disintegration</t>
        </is>
      </c>
      <c r="H48" s="104" t="inlineStr">
        <is>
          <t>Friability</t>
        </is>
      </c>
      <c r="I48" s="103" t="inlineStr">
        <is>
          <t>3</t>
        </is>
      </c>
      <c r="J48" s="104" t="inlineStr">
        <is>
          <t>✅ คำตอบที่ถูกต้อง: ข้อ ค. Content Uniformity
🎯 ทำไมข้อนี้ถึงถูก: Glibenclamide 5 mg ในเม็ดยาน้ำหนัก 150 mg คิดเป็นสัดส่วนตัวยาสำคัญเพียง 3.3% w/w (เข้าข่าย Low-dose potent drug) การใช้วิธีตอกโดยตรง (Direct compression) เสี่ยงอย่างยิ่งต่อการแยกชั้นของผงยา (Segregation) ในกรวยฮอปเปอร์ ทำให้เกิดความไม่สม่ำเสมอของตัวยาสำคัญในแต่ละเม็ด (Content Uniformity failure)
🔍 ข้ออื่นผิดเพราะอะไร:
ข้อ ก. Hardness: สามารถควบคุมได้โดยการปรับแรงกดของสากตอก
ข้อ ข. Weight variation: สามารถควบคุมได้จากการเลือก direct compression filler ที่ไหลดี
ข้อ ง. Disintegration: ควบคุมได้โดยการใส่ disintegrant ในสัดส่วนที่เหมาะสม
ข้อ จ. Friability: สามารถควบคุมได้จากแรงตอกและความแข็งแรงของ binder</t>
        </is>
      </c>
      <c r="K48" s="103" t="inlineStr">
        <is>
          <t>-</t>
        </is>
      </c>
      <c r="L48" s="104" t="inlineStr">
        <is>
          <t>Solid dosage forms</t>
        </is>
      </c>
      <c r="M48" s="103" t="inlineStr">
        <is>
          <t>Product</t>
        </is>
      </c>
      <c r="N48" s="104" t="inlineStr">
        <is>
          <t>[SOURCE: Pharma Plus เล่มม่วง 2 - บทที่ 17: Manufacturing &amp; Pharmaceutical ข้อ 176]</t>
        </is>
      </c>
      <c r="O48" s="103" t="inlineStr">
        <is>
          <t>Pharma Plus Review</t>
        </is>
      </c>
      <c r="P48" s="103" t="inlineStr">
        <is>
          <t>เล่มม่วง 2 (บทที่ 17: Manufacturing &amp; Pharmaceutical)</t>
        </is>
      </c>
      <c r="Q48" s="103" t="inlineStr">
        <is>
          <t>-</t>
        </is>
      </c>
      <c r="R48" s="104" t="inlineStr">
        <is>
          <t>Content uniformity risk of low-dose direct compression</t>
        </is>
      </c>
    </row>
    <row r="49" ht="13.2" customHeight="1" s="49">
      <c r="A49" s="103" t="n">
        <v>48</v>
      </c>
      <c r="B49" s="104" t="inlineStr">
        <is>
          <t>ข้อใดเป็นการควบคุมคุณภาพระหว่างการตอกยาเม็ด (In-process control)</t>
        </is>
      </c>
      <c r="C49" s="103" t="inlineStr">
        <is>
          <t>-</t>
        </is>
      </c>
      <c r="D49" s="104" t="inlineStr">
        <is>
          <t>Dissolution, disintegration</t>
        </is>
      </c>
      <c r="E49" s="104" t="inlineStr">
        <is>
          <t>Disintegration, hardness</t>
        </is>
      </c>
      <c r="F49" s="104" t="inlineStr">
        <is>
          <t>Weight variation, disintegration</t>
        </is>
      </c>
      <c r="G49" s="104" t="inlineStr">
        <is>
          <t>Hardness, weight variation</t>
        </is>
      </c>
      <c r="H49" s="104" t="inlineStr">
        <is>
          <t>Dissolution, weight variation</t>
        </is>
      </c>
      <c r="I49" s="103" t="inlineStr">
        <is>
          <t>4</t>
        </is>
      </c>
      <c r="J49" s="104" t="inlineStr">
        <is>
          <t>✅ คำตอบที่ถูกต้อง: ข้อ ง. Hardness, weight variation
🎯 ทำไมข้อนี้ถึงถูก: การควบคุมคุณภาพระหว่างการตอกยาเม็ดหน้าเครื่อง (In-process control: IPC) ต้องเป็นการทดสอบที่รวดเร็ว ทราบผลทันทีเพื่อปรับตั้งเครื่องจักรได้ทันเวลา ได้แก่ ความแข็งของเม็ดยา (Hardness), ความหนา (Thickness), และ ความสม่ำเสมอของน้ำหนัก (Weight variation) รวมถึง Friability
🔍 ข้ออื่นผิดเพราะอะไร:
ข้อ ก. Dissolution: เป็นการทดสอบในห้องปฏิบัติการ QC ที่ใช้เวลานาน ไม่สามารถทดสอบระหว่างเดินเครื่องตอกได้
ข้อ ข. Disintegration: มักทดสอบในห้องแล็บ QC มากกว่าหน้าเครื่องตอก
ข้อ ค. Disintegration: ไม่ใช่การทดสอบหลักที่ทำเป็นประจำทุก 15-30 นาทีหน้าเครื่อง
ข้อ จ. Dissolution: ไม่ใช่ in-process test</t>
        </is>
      </c>
      <c r="K49" s="103" t="inlineStr">
        <is>
          <t>-</t>
        </is>
      </c>
      <c r="L49" s="104" t="inlineStr">
        <is>
          <t>Solid dosage forms</t>
        </is>
      </c>
      <c r="M49" s="103" t="inlineStr">
        <is>
          <t>Product</t>
        </is>
      </c>
      <c r="N49" s="104" t="inlineStr">
        <is>
          <t>[SOURCE: Pharma Plus เล่มม่วง 2 - บทที่ 17: Manufacturing &amp; Pharmaceutical ข้อ 177]</t>
        </is>
      </c>
      <c r="O49" s="103" t="inlineStr">
        <is>
          <t>Pharma Plus Review</t>
        </is>
      </c>
      <c r="P49" s="103" t="inlineStr">
        <is>
          <t>เล่มม่วง 2 (บทที่ 17: Manufacturing &amp; Pharmaceutical)</t>
        </is>
      </c>
      <c r="Q49" s="103" t="inlineStr">
        <is>
          <t>-</t>
        </is>
      </c>
      <c r="R49" s="104" t="inlineStr">
        <is>
          <t>In-process quality control tests during tablet compression</t>
        </is>
      </c>
    </row>
    <row r="50" ht="13.2" customHeight="1" s="49">
      <c r="A50" s="103" t="n">
        <v>49</v>
      </c>
      <c r="B50" s="104" t="inlineStr">
        <is>
          <t>ข้อใดผิดเกี่ยวกับการเตรียมยาเม็ดโดยวิธีการตอกโดยตรง</t>
        </is>
      </c>
      <c r="C50" s="103" t="inlineStr">
        <is>
          <t>-</t>
        </is>
      </c>
      <c r="D50" s="104" t="inlineStr">
        <is>
          <t>เป็นวิธีที่สะดวกรวดเร็ว</t>
        </is>
      </c>
      <c r="E50" s="104" t="inlineStr">
        <is>
          <t>ไม่มีการใช้น้ำและความร้อนในการตอก</t>
        </is>
      </c>
      <c r="F50" s="104" t="inlineStr">
        <is>
          <t>เหมาะสำหรับผงยาที่ไหลได้และยึดเกาะได้ดี</t>
        </is>
      </c>
      <c r="G50" s="104" t="inlineStr">
        <is>
          <t>ยาเม็ดที่ได้จะมีการกระจายของสีสม่ำเสมอกว่าการทำแกรนูลเปียก</t>
        </is>
      </c>
      <c r="H50" s="104" t="inlineStr">
        <is>
          <t>สารช่วยที่ใช้ต้องมีคุณสมบัติตอกอัดได้ดี</t>
        </is>
      </c>
      <c r="I50" s="103" t="inlineStr">
        <is>
          <t>4</t>
        </is>
      </c>
      <c r="J50" s="104" t="inlineStr">
        <is>
          <t>✅ คำตอบที่ถูกต้อง: ข้อ ง. ยาเม็ดที่ได้จะมีการกระจายของสีสม่ำเสมอกว่าการทำแกรนูลเปียก
🎯 ทำไมข้อนี้ถึงถูก: วิธี Direct compression มีข้อจำกัดสำคัญคือ ผสมสีให้กระจายตัวสม่ำเสมอได้ยากมาก และเกิดปัญหา สีด่าง (Mottling) ได้ง่ายกว่าวิธี Wet granulation ซึ่งสามารถละลายสารแต่งสีในของเหลวทำแกรนูลและเคลือบผิวอนุภาคได้อย่างทั่วถึง
🔍 ข้ออื่นผิดเพราะอะไร:
ข้อ ก. สะดวกรวดเร็ว: ถูกต้อง ลดขั้นตอนการผลิตเหลือเพียงการผสมแห้งแล้วตอก
ข้อ ข. ไม่ใช้น้ำและความร้อน: ถูกต้อง เหมาะกับยาที่ไวต่อ hydrolysis และความร้อน
ข้อ ค. เหมาะสำหรับผงยาที่ไหลและยึดเกาะดี: ถูกต้อง เป็นคุณสมบัติจำเป็นของ direct compression filler
ข้อ จ. สารช่วยต้องตอกอัดได้ดี: ถูกต้อง เช่น Avicel, Spray-dried lactose</t>
        </is>
      </c>
      <c r="K50" s="103" t="inlineStr">
        <is>
          <t>-</t>
        </is>
      </c>
      <c r="L50" s="104" t="inlineStr">
        <is>
          <t>Solid dosage forms</t>
        </is>
      </c>
      <c r="M50" s="103" t="inlineStr">
        <is>
          <t>Product</t>
        </is>
      </c>
      <c r="N50" s="104" t="inlineStr">
        <is>
          <t>[SOURCE: Pharma Plus เล่มม่วง 2 - บทที่ 17: Manufacturing &amp; Pharmaceutical ข้อ 178]</t>
        </is>
      </c>
      <c r="O50" s="103" t="inlineStr">
        <is>
          <t>Pharma Plus Review</t>
        </is>
      </c>
      <c r="P50" s="103" t="inlineStr">
        <is>
          <t>เล่มม่วง 2 (บทที่ 17: Manufacturing &amp; Pharmaceutical)</t>
        </is>
      </c>
      <c r="Q50" s="103" t="inlineStr">
        <is>
          <t>-</t>
        </is>
      </c>
      <c r="R50" s="104" t="inlineStr">
        <is>
          <t>Limitations of direct compression in color distribution</t>
        </is>
      </c>
    </row>
    <row r="51" ht="13.2" customHeight="1" s="49">
      <c r="A51" s="103" t="n">
        <v>50</v>
      </c>
      <c r="B51" s="104" t="inlineStr">
        <is>
          <t>ยาเม็ดคุมกำเนิด ไม่ต้องทำการทดสอบตามข้อใด (ตามมาตรฐานของ USP)</t>
        </is>
      </c>
      <c r="C51" s="103" t="inlineStr">
        <is>
          <t>-</t>
        </is>
      </c>
      <c r="D51" s="104" t="inlineStr">
        <is>
          <t>Dissolution</t>
        </is>
      </c>
      <c r="E51" s="104" t="inlineStr">
        <is>
          <t>Hardness</t>
        </is>
      </c>
      <c r="F51" s="104" t="inlineStr">
        <is>
          <t>Disintegration</t>
        </is>
      </c>
      <c r="G51" s="104" t="inlineStr">
        <is>
          <t>Content of Uniformity</t>
        </is>
      </c>
      <c r="H51" s="104" t="inlineStr">
        <is>
          <t>Percent labeled amount</t>
        </is>
      </c>
      <c r="I51" s="103" t="inlineStr">
        <is>
          <t>2</t>
        </is>
      </c>
      <c r="J51" s="104" t="inlineStr">
        <is>
          <t>✅ คำตอบที่ถูกต้อง: ข้อ ข. Hardness
🎯 ทำไมข้อนี้ถึงถูก: Hardness (ความแข็งของเม็ดยา) ไม่ใช่ข้อกำหนดบังคับในเภสัชตำรับ USP Monograph สำหรับการตรวจปล่อยผ่านผลิตภัณฑ์สำเร็จรูป (Compendial release specification) แต่เป็นการทดสอบควบคุมคุณภาพภายในระหว่างกระบวนการผลิต (In-process control) ของผู้ผลิต
🔍 ข้ออื่นผิดเพราะอะไร:
ข้อ ก. Dissolution: เป็นข้อกำหนดบังคับใน USP monograph
ข้อ ค. Disintegration: เป็นการทดสอบพื้นฐานในเภสัชตำรับ
ข้อ ง. Content Uniformity: บังคับทดสอบสำหรับยาเม็ดคุมกำเนิดเนื่องจากเป็นยา low-dose
ข้อ จ. Percent labeled amount (Assay): เป็นข้อกำหนดบังคับความแรงยาในทุก monograph</t>
        </is>
      </c>
      <c r="K51" s="103" t="inlineStr">
        <is>
          <t>-</t>
        </is>
      </c>
      <c r="L51" s="104" t="inlineStr">
        <is>
          <t>Solid dosage forms</t>
        </is>
      </c>
      <c r="M51" s="103" t="inlineStr">
        <is>
          <t>Product</t>
        </is>
      </c>
      <c r="N51" s="104" t="inlineStr">
        <is>
          <t>[SOURCE: Pharma Plus เล่มม่วง 2 - บทที่ 17: Manufacturing &amp; Pharmaceutical ข้อ 182]</t>
        </is>
      </c>
      <c r="O51" s="103" t="inlineStr">
        <is>
          <t>Pharma Plus Review</t>
        </is>
      </c>
      <c r="P51" s="103" t="inlineStr">
        <is>
          <t>เล่มม่วง 2 (บทที่ 17: Manufacturing &amp; Pharmaceutical)</t>
        </is>
      </c>
      <c r="Q51" s="103" t="inlineStr">
        <is>
          <t>-</t>
        </is>
      </c>
      <c r="R51" s="104" t="inlineStr">
        <is>
          <t>USP compendial specifications versus in-process testing</t>
        </is>
      </c>
    </row>
    <row r="52" ht="13.2" customHeight="1" s="49">
      <c r="A52" s="103" t="n">
        <v>51</v>
      </c>
      <c r="B52" s="104" t="inlineStr">
        <is>
          <t>ข้อใดผิดเกี่ยวกับการเตรียมยาเม็ดโดยวิธีตอกอัดโดยตรง</t>
        </is>
      </c>
      <c r="C52" s="103" t="inlineStr">
        <is>
          <t>-</t>
        </is>
      </c>
      <c r="D52" s="104" t="inlineStr">
        <is>
          <t>เป็นวิธีที่สะดวกรวดเร็ว</t>
        </is>
      </c>
      <c r="E52" s="104" t="inlineStr">
        <is>
          <t>ไม่ใช้น้ำและความร้อนในการตอก</t>
        </is>
      </c>
      <c r="F52" s="104" t="inlineStr">
        <is>
          <t>ยาเม็ดที่ได้มีการกระจายของสีที่สม่ำเสมอกว่าการทำแกรนูลเปียก</t>
        </is>
      </c>
      <c r="G52" s="104" t="inlineStr">
        <is>
          <t>ยาที่ตอกควรมีคุณสมบัติในการไหลและยึดเกาะกันได้ดี</t>
        </is>
      </c>
      <c r="H52" s="104" t="inlineStr">
        <is>
          <t>สารช่วยควรไหลได้ดีและตอกอัดได้</t>
        </is>
      </c>
      <c r="I52" s="103" t="inlineStr">
        <is>
          <t>3</t>
        </is>
      </c>
      <c r="J52" s="104" t="inlineStr">
        <is>
          <t>✅ คำตอบที่ถูกต้อง: ข้อ ค. ยาเม็ดที่ได้มีการกระจายของสีที่สม่ำเสมอกว่าการทำแกรนูลเปียก
🎯 ทำไมข้อนี้ถึงถูก: วิธี Direct compression มีการกระจายของสี สม่ำเสมอน้อยกว่า วิธี Wet granulation เพราะการผสมผงแห้งเกิดการแยกชั้นของอนุภาคสีได้ง่าย และมักเกิดปัญหาเม็ดด่าง (Mottling) ดังนั้นข้อ ค จึงผิด
🔍 ข้ออื่นผิดเพราะอะไร:
ข้อ ก. สะดวกรวดเร็ว: ถูกต้อง ขั้นตอนน้อย
ข้อ ข. ไม่ใช้น้ำและความร้อน: ถูกต้อง ป้องกัน hydrolysis
ข้อ ง. ยาควรไหลและยึดเกาะดี: ถูกต้อง เป็นคุณสมบัติที่จำเป็น
ข้อ จ. สารช่วยควรไหลดีและตอกอัดได้: ถูกต้องตามหลักการของ DC excipients</t>
        </is>
      </c>
      <c r="K52" s="103" t="inlineStr">
        <is>
          <t>-</t>
        </is>
      </c>
      <c r="L52" s="104" t="inlineStr">
        <is>
          <t>Solid dosage forms</t>
        </is>
      </c>
      <c r="M52" s="103" t="inlineStr">
        <is>
          <t>Product</t>
        </is>
      </c>
      <c r="N52" s="104" t="inlineStr">
        <is>
          <t>[SOURCE: Pharma Plus เล่มม่วง 2 - บทที่ 17: Manufacturing &amp; Pharmaceutical ข้อ 183]</t>
        </is>
      </c>
      <c r="O52" s="103" t="inlineStr">
        <is>
          <t>Pharma Plus Review</t>
        </is>
      </c>
      <c r="P52" s="103" t="inlineStr">
        <is>
          <t>เล่มม่วง 2 (บทที่ 17: Manufacturing &amp; Pharmaceutical)</t>
        </is>
      </c>
      <c r="Q52" s="103" t="inlineStr">
        <is>
          <t>-</t>
        </is>
      </c>
      <c r="R52" s="104" t="inlineStr">
        <is>
          <t>Direct compression limitations and color uniformity</t>
        </is>
      </c>
    </row>
    <row r="53" ht="13.2" customHeight="1" s="49">
      <c r="A53" s="103" t="n">
        <v>52</v>
      </c>
      <c r="B53" s="104" t="inlineStr">
        <is>
          <t>TYLENOL 8 Hour มี 2 ชั้น ชั้นหนึ่งละลายเร็ว และอีกชั้นปลดปล่อยยาเนิ่นนาน 8 ชั่วโมง ประกอบด้วย carnauba wax, corn starch, hydroxyethyl cellulose, hypromellose, magnesium stearate, microcrystalline cellulose, povidone, powdered cellulose, pregelatinized starch, sodium starch glycolate, titanium dioxide, triacetin ข้อใดต่อไปนี้ไม่ถูกต้อง</t>
        </is>
      </c>
      <c r="C53" s="103" t="inlineStr">
        <is>
          <t>-</t>
        </is>
      </c>
      <c r="D53" s="104" t="inlineStr">
        <is>
          <t>Titanium dioxide เป็น binder</t>
        </is>
      </c>
      <c r="E53" s="104" t="inlineStr">
        <is>
          <t>Microcrystalline cellulose เป็น filler</t>
        </is>
      </c>
      <c r="F53" s="104" t="inlineStr">
        <is>
          <t>Sodium starch glycolate เป็น superdisintegrant</t>
        </is>
      </c>
      <c r="G53" s="104" t="inlineStr">
        <is>
          <t>Magnesium stearate เป็น glidant</t>
        </is>
      </c>
      <c r="H53" s="104" t="inlineStr">
        <is>
          <t>Corn starch เป็น disintegrant</t>
        </is>
      </c>
      <c r="I53" s="103" t="inlineStr">
        <is>
          <t>5</t>
        </is>
      </c>
      <c r="J53" s="104" t="inlineStr">
        <is>
          <t>✅ คำตอบที่ถูกต้อง: ข้อ จ. Corn starch เป็น disintegrant
🎯 ทำไมข้อนี้ถึงถูก: ตามเฉลยทางการของเล่มม่วง 2 ระบุข้อ จ (Corn starch เป็น disintegrant) แม้ในเชิงทฤษฎี Titanium dioxide จะทำหน้าที่เป็น Opacifier/Colorant (ไม่ใช่ binder) และ Mg stearate ทำหน้าที่เป็น Lubricant แต่ต้องยึดตามคีย์เฉลยทางการที่กำหนดตอบ จ
🔍 ข้ออื่นผิดเพราะอะไร:
ข้อ ก. Titanium dioxide เป็น binder: ในเชิงเคมีผิด แต่เฉลยทางการระบุข้อ จ
ข้อ ข. MCC เป็น filler: ถูกต้อง เป็น multifunctional filler/binder
ข้อ ค. Sodium starch glycolate เป็น superdisintegrant: ถูกต้อง
ข้อ ง. Magnesium stearate เป็น glidant: ในเชิงทฤษฎีเป็น lubricant แต่เฉลยทางการระบุข้อ จ</t>
        </is>
      </c>
      <c r="K53" s="103" t="inlineStr">
        <is>
          <t>-</t>
        </is>
      </c>
      <c r="L53" s="104" t="inlineStr">
        <is>
          <t>Solid dosage forms</t>
        </is>
      </c>
      <c r="M53" s="103" t="inlineStr">
        <is>
          <t>Product</t>
        </is>
      </c>
      <c r="N53" s="104" t="inlineStr">
        <is>
          <t>[SOURCE: Pharma Plus เล่มม่วง 2 - บทที่ 17: Manufacturing &amp; Pharmaceutical ข้อ 190]</t>
        </is>
      </c>
      <c r="O53" s="103" t="inlineStr">
        <is>
          <t>Pharma Plus Review</t>
        </is>
      </c>
      <c r="P53" s="103" t="inlineStr">
        <is>
          <t>เล่มม่วง 2 (บทที่ 17: Manufacturing &amp; Pharmaceutical)</t>
        </is>
      </c>
      <c r="Q53" s="103" t="inlineStr">
        <is>
          <t>-</t>
        </is>
      </c>
      <c r="R53" s="104" t="inlineStr">
        <is>
          <t>Functions of excipients in bilayer tablets (Official Key Note)</t>
        </is>
      </c>
    </row>
    <row r="54" ht="13.2" customHeight="1" s="49">
      <c r="A54" s="103" t="n">
        <v>53</v>
      </c>
      <c r="B54" s="104" t="inlineStr">
        <is>
          <t>โจทย์ให้สูตรตำรับของ tetracycline capsule มา ได้แก่ lactose, magnesium stearate, silicon dioxide ตำรับ tetracycline capsule ข้อใดถูกต้อง</t>
        </is>
      </c>
      <c r="C54" s="103" t="inlineStr">
        <is>
          <t>-</t>
        </is>
      </c>
      <c r="D54" s="104" t="inlineStr">
        <is>
          <t>เหมาะจะเตรียมเป็น soft gelatin capsule</t>
        </is>
      </c>
      <c r="E54" s="104" t="inlineStr">
        <is>
          <t>Capsule เบอร์ 000 เล็กสุด เบอร์ 5 ใหญ่สุด</t>
        </is>
      </c>
      <c r="F54" s="104" t="inlineStr">
        <is>
          <t>Lactose เพิ่มความหวาน</t>
        </is>
      </c>
      <c r="G54" s="104" t="inlineStr">
        <is>
          <t>Magnesium stearate เพิ่มการแตกตัว</t>
        </is>
      </c>
      <c r="H54" s="104" t="inlineStr">
        <is>
          <t>Silicon dioxide เพิ่มการไหล</t>
        </is>
      </c>
      <c r="I54" s="103" t="inlineStr">
        <is>
          <t>1</t>
        </is>
      </c>
      <c r="J54" s="104" t="inlineStr">
        <is>
          <t>✅ คำตอบที่ถูกต้อง: ข้อ ก. เหมาะจะเตรียมเป็น soft gelatin capsule
🎯 ทำไมข้อนี้ถึงถูก: ตามเฉลยทางการของเล่มม่วง 2 ระบุข้อ ก (เหมาะจะเตรียมเป็น soft gelatin capsule) แม้ในทางทฤษฎี Silicon dioxide จะทำหน้าที่เป็น Glidant เพิ่มการไหลอย่างชัดเจน (ข้อ จ) แต่คีย์ข้อสอบทางการระบุข้อ ก
🔍 ข้ออื่นผิดเพราะอะไร:
ข้อ ข. เบอร์ 000 เล็กสุด เบอร์ 5 ใหญ่สุด: ผิด ขนาดแคปซูล เบอร์ 000 คือใหญ่ที่สุด และเบอร์ 5 คือเล็กที่สุด
ข้อ ค. Lactose เพิ่มความหวาน: ทำหน้าที่เป็น Diluent/Filler ในแคปซูล ไม่ได้แต่งรสหวาน
ข้อ ง. Magnesium stearate เพิ่มการแตกตัว: เป็น hydrophobic lubricant ชะลอการแตกตัว
ข้อ จ. Silicon dioxide เพิ่มการไหล: ในเชิงทฤษฎีถูกต้อง แต่เฉลยทางการระบุข้อ ก</t>
        </is>
      </c>
      <c r="K54" s="103" t="inlineStr">
        <is>
          <t>-</t>
        </is>
      </c>
      <c r="L54" s="104" t="inlineStr">
        <is>
          <t>Solid dosage forms</t>
        </is>
      </c>
      <c r="M54" s="103" t="inlineStr">
        <is>
          <t>Product</t>
        </is>
      </c>
      <c r="N54" s="104" t="inlineStr">
        <is>
          <t>[SOURCE: Pharma Plus เล่มม่วง 2 - บทที่ 17: Manufacturing &amp; Pharmaceutical ข้อ 192]</t>
        </is>
      </c>
      <c r="O54" s="103" t="inlineStr">
        <is>
          <t>Pharma Plus Review</t>
        </is>
      </c>
      <c r="P54" s="103" t="inlineStr">
        <is>
          <t>เล่มม่วง 2 (บทที่ 17: Manufacturing &amp; Pharmaceutical)</t>
        </is>
      </c>
      <c r="Q54" s="103" t="inlineStr">
        <is>
          <t>-</t>
        </is>
      </c>
      <c r="R54" s="104" t="inlineStr">
        <is>
          <t>Capsule manufacturing specifications (Official Key Note)</t>
        </is>
      </c>
    </row>
    <row r="55" ht="13.2" customHeight="1" s="49">
      <c r="A55" s="103" t="n">
        <v>54</v>
      </c>
      <c r="B55" s="104" t="inlineStr">
        <is>
          <t>Paracetamol ในรูปแบบ sustained release ชั้นที่เป็น matrix tablets จะต้องมีสารช่วยตัวใดที่จะสามารถทำให้เม็ดยาปลดปล่อยตามที่ต้องการ</t>
        </is>
      </c>
      <c r="C55" s="103" t="inlineStr">
        <is>
          <t>-</t>
        </is>
      </c>
      <c r="D55" s="104" t="inlineStr">
        <is>
          <t>Hydroxypropyl methyl cellulose</t>
        </is>
      </c>
      <c r="E55" s="104" t="inlineStr">
        <is>
          <t>Magnesium stearate</t>
        </is>
      </c>
      <c r="F55" s="104" t="inlineStr">
        <is>
          <t>Microcrystalline cellulose</t>
        </is>
      </c>
      <c r="G55" s="104" t="inlineStr">
        <is>
          <t>Colloidal silica</t>
        </is>
      </c>
      <c r="H55" s="104" t="inlineStr">
        <is>
          <t>Pre-gelatinized starch</t>
        </is>
      </c>
      <c r="I55" s="103" t="inlineStr">
        <is>
          <t>5</t>
        </is>
      </c>
      <c r="J55" s="104" t="inlineStr">
        <is>
          <t>✅ คำตอบที่ถูกต้อง: ข้อ จ. Pre-gelatinized starch
🎯 ทำไมข้อนี้ถึงถูก: ตามเฉลยทางการของเล่มม่วง 2 ระบุข้อ จ (Pre-gelatinized starch) แม้ในทางทฤษฎี HPMC (Hydroxypropyl methylcellulose) จะเป็น Hydrophilic matrix former มาตรฐานของ sustained release แต่ต้องยึดตามคีย์เฉลยทางการที่ระบุข้อ จ
🔍 ข้ออื่นผิดเพราะอะไร:
ข้อ ก. HPMC: เป็นสารก่อเมทริกซ์มาตรฐานในอุตสาหกรรม แต่เฉลยทางการตอบ จ
ข้อ ข. Magnesium stearate: เป็น lubricant
ข้อ ค. Microcrystalline cellulose: เป็น direct compression filler/binder
ข้อ ง. Colloidal silica: เป็น glidant</t>
        </is>
      </c>
      <c r="K55" s="103" t="inlineStr">
        <is>
          <t>-</t>
        </is>
      </c>
      <c r="L55" s="104" t="inlineStr">
        <is>
          <t>Solid dosage forms</t>
        </is>
      </c>
      <c r="M55" s="103" t="inlineStr">
        <is>
          <t>Product</t>
        </is>
      </c>
      <c r="N55" s="104" t="inlineStr">
        <is>
          <t>[SOURCE: Pharma Plus เล่มม่วง 2 - บทที่ 17: Manufacturing &amp; Pharmaceutical ข้อ 193]</t>
        </is>
      </c>
      <c r="O55" s="103" t="inlineStr">
        <is>
          <t>Pharma Plus Review</t>
        </is>
      </c>
      <c r="P55" s="103" t="inlineStr">
        <is>
          <t>เล่มม่วง 2 (บทที่ 17: Manufacturing &amp; Pharmaceutical)</t>
        </is>
      </c>
      <c r="Q55" s="103" t="inlineStr">
        <is>
          <t>-</t>
        </is>
      </c>
      <c r="R55" s="104" t="inlineStr">
        <is>
          <t>Hydrophilic matrix polymers for sustained release (Official Key Note)</t>
        </is>
      </c>
    </row>
    <row r="56" ht="13.2" customHeight="1" s="49">
      <c r="A56" t="n">
        <v>54</v>
      </c>
      <c r="B56" t="inlineStr">
        <is>
          <t>สถานการณ์ที่ 4
ตารางสูตรตำรับ (QUANTITY PER TABLET (mg)) ประกอบด้วย Metformin Hydrochloride, Glyburide, Croscarmellose Sodium, Povidone, Microcrystalline Cellulose, Magnesium Stearate, Film Coat
จากสูตรตำรับ magnesium stearate มีประโยชน์อย่างไร</t>
        </is>
      </c>
      <c r="D56" t="inlineStr">
        <is>
          <t>Binder</t>
        </is>
      </c>
      <c r="E56" t="inlineStr">
        <is>
          <t>Filer</t>
        </is>
      </c>
      <c r="F56" t="inlineStr">
        <is>
          <t>Lubricant</t>
        </is>
      </c>
      <c r="G56" t="inlineStr">
        <is>
          <t>Disintigrant</t>
        </is>
      </c>
      <c r="H56" t="inlineStr">
        <is>
          <t>Opacity agent</t>
        </is>
      </c>
      <c r="I56" t="n">
        <v>3</v>
      </c>
      <c r="J56" t="inlineStr">
        <is>
          <t>✅ คำตอบที่ถูกต้อง: ข้อ ค. Lubricant
🎯 ทำไมข้อนี้ถึงถูก: Magnesium stearate เป็นสารช่วยในสูตรตำรับยาเม็ดที่นิยมใช้มากที่สุดในหน้าที่ สารหล่อลื่น (Lubricant) ช่วยลดแรงเสียดทานระหว่างเม็ดยากับผนังดาย (Die wall) ในระหว่างการตอกเม็ดยาและดันเม็ดยาออกจากเบ้า
🔍 ข้ออื่นผิดเพราะอะไร:
• ข้อ ก. Binder: สารยึดเกาะ เช่น PVP, Starch paste, HPMC
• ข้อ ข. Filler: สารเพิ่มปริมาณ เช่น Lactose, Microcrystalline cellulose (MCC), Dicalcium phosphate
• ข้อ ง. Disintegrant: สารช่วยแตกตัว เช่น Croscarmellose sodium, Sodium starch glycolate
• ข้อ จ. Opacifying agent: สารช่วยทึบแสง เช่น Titanium dioxide</t>
        </is>
      </c>
      <c r="L56" t="inlineStr">
        <is>
          <t>Tablet Technology</t>
        </is>
      </c>
      <c r="M56" t="inlineStr">
        <is>
          <t>Product</t>
        </is>
      </c>
      <c r="N56" t="inlineStr">
        <is>
          <t>ข้อ 21 ข้อสอบย้อนหลังปี 2556 Pharma Plus เล่มม่วง 2</t>
        </is>
      </c>
      <c r="O56" t="inlineStr">
        <is>
          <t>ข้อสอบเก่า</t>
        </is>
      </c>
    </row>
    <row r="57" ht="13.2" customHeight="1" s="49">
      <c r="A57" t="n">
        <v>55</v>
      </c>
      <c r="B57" t="inlineStr">
        <is>
          <t>สถานการณ์ที่ 10 : Sinusitis
คนไข้เป็นหืดมา 10 ปี มาขอยารักษา sinusitis มีอาการหอบกำเริบ 5 ครั้ง/สัปดาห์ ยาที่ใช้ประจำคือยา Salbutamol MDI และยังมีใช้ยา Theophylline SR (ยาเม็ด) และ Budesonide (พ่น) เภสัชกรจ่ายยาพ่นจมูก จำชื่อยาไม่ได้
ข้อใดถูกเกี่ยวกับ turbuhaler</t>
        </is>
      </c>
      <c r="D57" t="inlineStr">
        <is>
          <t>เป็น MDI</t>
        </is>
      </c>
      <c r="E57" t="inlineStr">
        <is>
          <t>เป็น micronized powder</t>
        </is>
      </c>
      <c r="F57" t="inlineStr">
        <is>
          <t>เช็คว่ายาหมดรึป่าวโดยเอาไปลอยน้ำได้</t>
        </is>
      </c>
      <c r="G57" t="inlineStr">
        <is>
          <t>ข้อ ก และ ข ถูก</t>
        </is>
      </c>
      <c r="H57" t="inlineStr">
        <is>
          <t>ข้อ ก และ ค ถูก</t>
        </is>
      </c>
      <c r="I57" t="n">
        <v>2</v>
      </c>
      <c r="J57" t="inlineStr">
        <is>
          <t>✅ คำตอบที่ถูกต้อง: ข้อ ข. เป็น micronized powder
🎯 ทำไมข้อนี้ถึงถูก: Turbuhaler จัดเป็นอุปกรณ์สูดพ่นยาชนิดผงแห้ง (Dry Powder Inhaler - DPI) ตัวยาถูกบดละเอียดเป็นผงอนุภาคขนาดเล็กมากระดับไมครอน (Micronized dry powder) เพื่อให้สูดเข้าสู่หลอดลมส่วนลึกได้โดยอาศัยแรงสูดหายใจเข้าของผู้ป่วยเอง
🔍 ข้ออื่นผิดเพราะอะไร:
• ข้อ ก. เป็น MDI: Metered Dose Inhaler (MDI) เป็นอุปกรณ์ชนิดละอองลอยที่ใช้สารขับดัน (Propellant) ซึ่งแตกต่างจาก Turbuhaler
• ข้อ ค. เช็คว่ายาหมดรึป่าวโดยเอาไปลอยน้ำได้: การนำหลอดยาไปลอยน้ำใช้ทดสอบเฉพาะหลอดโลหะของ MDI รุ่นเก่า แต่ห้ามทำเด็ดขาดกับ DPI เนื่องจากความชื้นจะทำลายผงยา
• ข้อ ง. ข้อ ก และ ข ถูก: ผิดเนื่องจากข้อ ก ไม่ถูกต้อง
• ข้อ จ. ข้อ ก และ ค ถูก: ผิดเนื่องจากทั้ง ก และ ค ไม่ถูกต้อง</t>
        </is>
      </c>
      <c r="L57" t="inlineStr">
        <is>
          <t>Inhalation Dosage Forms</t>
        </is>
      </c>
      <c r="M57" t="inlineStr">
        <is>
          <t>Product</t>
        </is>
      </c>
      <c r="N57" t="inlineStr">
        <is>
          <t>ข้อ 40 ข้อสอบย้อนหลังปี 2556 Pharma Plus เล่มม่วง 2</t>
        </is>
      </c>
      <c r="O57" t="inlineStr">
        <is>
          <t>ข้อสอบเก่า</t>
        </is>
      </c>
    </row>
    <row r="58" ht="13.2" customHeight="1" s="49">
      <c r="A58" t="n">
        <v>56</v>
      </c>
      <c r="B58" t="inlineStr">
        <is>
          <t>ข้อใดคือข้อเสียของยาขี้ผึ้งป้ายตา</t>
        </is>
      </c>
      <c r="D58" t="inlineStr">
        <is>
          <t>ทำให้แสบตาเนื่องจากมี anionic surfactant ผสมอยู่</t>
        </is>
      </c>
      <c r="E58" t="inlineStr">
        <is>
          <t>สามารถเกาะติดที่ตาได้มาก ทำให้มองเห็นภาพไม่ชัด</t>
        </is>
      </c>
      <c r="F58" t="inlineStr">
        <is>
          <t>ต้องใช้บ่อย 2-3 ครั้งต่อวันในช่วงวันแรกๆ</t>
        </is>
      </c>
      <c r="G58" t="inlineStr">
        <is>
          <t>ไม่สะดวกต่อการใช้ เนื่องจากต้องบีบยาป้ายตามาไว้ที่นิ้วมือก่อนป้ายตา</t>
        </is>
      </c>
      <c r="H58" t="inlineStr">
        <is>
          <t>ต้องเก็บยาไว้ในตู้เย็นทำให้ไม่สะดวกเวลาต้องเดินทางไกล</t>
        </is>
      </c>
      <c r="I58" t="n">
        <v>2</v>
      </c>
      <c r="J58" t="inlineStr">
        <is>
          <t>✅ คำตอบที่ถูกต้อง: ข้อ ข. สามารถเกาะติดที่ตาได้มาก ทำให้มองเห็นภาพไม่ชัด
🎯 ทำไมข้อนี้ถึงถูก: ยาขี้ผึ้งป้ายตามีเบสเป็นสารกลุ่มไขมัน/ไฮโดรคาร์บอน (hydrocarbon base) เช่น petrolatum และ mineral oil ซึ่งมีความหนืดสูงและเกาะติดผิวตาได้นาน ส่งผลให้เกิดฟิล์มไขมันบดบังการหักเหของแสง ทำให้ตามัวหรือมองเห็นภาพไม่ชัดชั่วคราว (blurred vision) จึงนิยมแนะนำให้ป้ายตาก่อนนอน
🔍 ข้ออื่นผิดเพราะอะไร:
ข้อ ก. ทำให้แสบตาเนื่องจากมี anionic surfactant ผสมอยู่: ยาป้ายตามาตรฐานไม่มีการใส่ surfactant ที่ระคายเคืองตา
ข้อ ค. ต้องใช้บ่อย 2-3 ครั้งต่อวันในช่วงวันแรกๆ: ยาขี้ผึ้งป้ายตามี contact time นานกว่ายาหยอดตา จึงมีความถี่ในการใช้น้อยกว่ายาหยอดตา (มักใช้วันละ 1 ครั้งก่อนนอน)
ข้อ ง. ไม่สะดวกต่อการใช้ เนื่องจากต้องบีบยาป้ายตามาไว้ที่นิ้วมือก่อนป้ายตา: เทคนิคการใช้ที่ถูกต้องคือดึงเปลือกตาล่างแล้วบีบยาลงกระพุ้งตาล่างโดยตรง ห้ามบีบใส่นิ้วมือก่อนเพราะเสี่ยงต่อการปนเปื้อน
ข้อ จ. ต้องเก็บยาไว้ในตู้เย็นทำให้ไม่สะดวกเวลาต้องเดินทางไกล: ยาป้ายตาทั่วไปเก็บที่อุณหภูมิห้อง ไม่จำเป็นต้องแช่ตู้เย็นยกเว้นสูตรเฉพาะ</t>
        </is>
      </c>
      <c r="L58" t="inlineStr">
        <is>
          <t>Semisolid &amp; Ophthalmic Dosage Forms</t>
        </is>
      </c>
      <c r="M58" t="inlineStr">
        <is>
          <t>Product</t>
        </is>
      </c>
      <c r="N58" t="inlineStr">
        <is>
          <t>ข้อ 67 ข้อสอบย้อนหลังปี 2556 Pharma Plus เล่มม่วง 2</t>
        </is>
      </c>
      <c r="O58" t="inlineStr">
        <is>
          <t>ข้อสอบเก่า</t>
        </is>
      </c>
    </row>
    <row r="59" ht="13.2" customHeight="1" s="49">
      <c r="A59" t="n">
        <v>57</v>
      </c>
      <c r="B59" t="inlineStr">
        <is>
          <t>สถานการณ์ที่ 18
หลังจากผู้ป่วยได้รับ ceftriaxone 2 g IV q 12 ไประยะหนึ่งเกิดอาการท้องเสียอย่างรุนแรง
ผู้ป่วยได้รับยา ceftriaxone ให้ยาทางใด</t>
        </is>
      </c>
      <c r="D59" t="inlineStr">
        <is>
          <t>Intravenous injection</t>
        </is>
      </c>
      <c r="E59" t="inlineStr">
        <is>
          <t>Subcutaneous injection</t>
        </is>
      </c>
      <c r="F59" t="inlineStr">
        <is>
          <t>Intramuscular injection</t>
        </is>
      </c>
      <c r="G59" t="inlineStr">
        <is>
          <t>Intradermal injection</t>
        </is>
      </c>
      <c r="H59" t="inlineStr">
        <is>
          <t>Intra-articular injection</t>
        </is>
      </c>
      <c r="I59" t="n">
        <v>1</v>
      </c>
      <c r="J59" t="inlineStr">
        <is>
          <t>✅ คำตอบที่ถูกต้อง: ข้อ ก. Intravenous injection
🎯 ทำไมข้อนี้ถึงถูก: คำย่อ 'IV' ย่อมาจาก Intravenous injection ซึ่งหมายถึงการบริหารยาเข้าสู่หลอดเลือดดำโดยตรง สำหรับรักษาการติดเชื้อรุนแรง เช่น meningitis
🔍 ข้ออื่นผิดเพราะอะไร:
ข้อ ข. Subcutaneous injection: การฉีดยาเข้าใต้ผิวหนัง ใช้อักษรย่อคือ SC หรือ SubQ (เช่น การฉีด insulin หรือ heparin)
ข้อ ค. Intramuscular injection: การฉีดยาเข้ากล้ามเนื้อ ใช้อักษรย่อคือ IM
ข้อ ง. Intradermal injection: การฉีดยาเข้าในชั้นผิวหนังแท้ ใช้อักษรย่อคือ ID (เช่น การทำ tuberculin skin test)
ข้อ จ. Intra-articular injection: การฉีดยาเข้าข้อโดยตรง ใช้อักษรย่อคือ IA (เช่น การฉีด corticosteroid เข้าข้อเข่า)</t>
        </is>
      </c>
      <c r="L59" t="inlineStr">
        <is>
          <t>Dosage Forms &amp; Routes of Administration</t>
        </is>
      </c>
      <c r="M59" t="inlineStr">
        <is>
          <t>Product</t>
        </is>
      </c>
      <c r="N59" t="inlineStr">
        <is>
          <t>ข้อ 71 ข้อสอบย้อนหลังปี 2556 Pharma Plus เล่มม่วง 2</t>
        </is>
      </c>
      <c r="O59" t="inlineStr">
        <is>
          <t>ข้อสอบเก่า</t>
        </is>
      </c>
    </row>
    <row r="60" ht="13.2" customHeight="1" s="49">
      <c r="A60" t="n">
        <v>58</v>
      </c>
      <c r="B60" t="inlineStr">
        <is>
          <t>สถานการณ์ที่ 19
The Nicotinell® TTS patch is a transdermal therapeutic system, consisting of a round, flat, matrix-type self-adhesive, yellowish-ochre colored patch.
จากข้อมูลข้างต้น nicotine TTS patch เป็นรูปแบบใด</t>
        </is>
      </c>
      <c r="D60" t="inlineStr">
        <is>
          <t>Single-layer in drug adhesive</t>
        </is>
      </c>
      <c r="E60" t="inlineStr">
        <is>
          <t>Multi-layer in drug adhesive</t>
        </is>
      </c>
      <c r="F60" t="inlineStr">
        <is>
          <t>Matrix type</t>
        </is>
      </c>
      <c r="G60" t="inlineStr">
        <is>
          <t>Vapor type</t>
        </is>
      </c>
      <c r="H60" t="inlineStr">
        <is>
          <t>Reservoir-type</t>
        </is>
      </c>
      <c r="I60" t="n">
        <v>3</v>
      </c>
      <c r="J60" t="inlineStr">
        <is>
          <t>✅ คำตอบที่ถูกต้อง: ข้อ ค. Matrix type
🎯 ทำไมข้อนี้ถึงถูก: ข้อความในสถานการณ์ระบุชัดเจนว่า 'consisting of a round, flat, matrix-type self-adhesive patch' ซึ่งตรงกับระบบแผ่นแปะผิวหนังชนิดเมทริกซ์ (Matrix-type transdermal therapeutic system) ที่มีตัวยากระจายตัวอย่างสม่ำเสมอในพอลิเมอร์เมทริกซ์
🔍 ข้ออื่นผิดเพราะอะไร:
ข้อ ก. Single-layer in drug adhesive: เป็นแผ่นแปะที่มีตัวยาผสมรวมอยู่ในชั้นกาวชั้นเดียว ไม่ตรงกับข้อความที่ระบุ matrix-type
ข้อ ข. Multi-layer in drug adhesive: เป็นแผ่นแปะที่มีชั้นกาวผสมยาหลายชั้นซ้อนกัน
ข้อ ง. Vapor type: รูปแบบระเหย ไม่ใช่ประเภทยาแผ่นแปะดูดซึมผ่านผิวหนังของ Nicotinell TTS
ข้อ จ. Reservoir-type: เป็นระบบที่มีกระเปาะกักเก็บตัวยาเหลวแยกจาก rate-controlling membrane ซึ่งแตกต่างจากระบบ matrix ชัดเจน</t>
        </is>
      </c>
      <c r="L60" t="inlineStr">
        <is>
          <t>Transdermal Drug Delivery Systems (TDDS)</t>
        </is>
      </c>
      <c r="M60" t="inlineStr">
        <is>
          <t>Product</t>
        </is>
      </c>
      <c r="N60" t="inlineStr">
        <is>
          <t>ข้อ 72 ข้อสอบย้อนหลังปี 2556 Pharma Plus เล่มม่วง 2</t>
        </is>
      </c>
      <c r="O60" t="inlineStr">
        <is>
          <t>ข้อสอบเก่า</t>
        </is>
      </c>
    </row>
    <row r="61" ht="13.2" customHeight="1" s="49">
      <c r="A61" t="n">
        <v>59</v>
      </c>
      <c r="B61" t="inlineStr">
        <is>
          <t>ข้อใดถูกต้องเกี่ยวกับ hard gelatin capsule (HGC) และ soft gelatin capsule (SGC)</t>
        </is>
      </c>
      <c r="D61" t="inlineStr">
        <is>
          <t>HGC เบอร์ 000 ขนาดเล็กที่สุด</t>
        </is>
      </c>
      <c r="E61" t="inlineStr">
        <is>
          <t>HGC จะเปราะขึ้นถ้าใส่สารที่สามารถดูดความชื้นได้</t>
        </is>
      </c>
      <c r="F61" t="inlineStr">
        <is>
          <t>HGC เตรียมได้จากสัตว์เท่านั้น ไม่สามารถเตรียมได้จากพืช เช่น starch หรือสารสังเคราะห์</t>
        </is>
      </c>
      <c r="G61" t="inlineStr">
        <is>
          <t>SGC ไม่สามารถบรรจุยาที่เป็นของเหลวได้</t>
        </is>
      </c>
      <c r="H61" t="inlineStr">
        <is>
          <t>SGC ต้องใส่สาร plasticizer คือ sorbitol และ glycerin เพื่อเพิ่มความคงตัว</t>
        </is>
      </c>
      <c r="I61" t="n">
        <v>3</v>
      </c>
      <c r="J61" t="inlineStr">
        <is>
          <t>✅ คำตอบที่ถูกต้อง: ข้อ ค. HGC เตรียมได้จากสัตว์เท่านั้น ไม่สามารถเตรียมได้จากพืช เช่น starch หรือสารสังเคราะห์
🎯 ทำไมข้อนี้ถึงถูก: ตามเฉลยของ Pharma Plus ข้อ ค ถูกกำหนดให้เป็นคำตอบ อย่างไรก็ตามในทางเภสัชกรรมอุตสาหกรรม เปลือกแคปซูลเจลาตินแข็ง (Hard Gelatin Capsule) ดั้งเดิมผลิตจากเจลาตินที่สกัดจากคอลลาเจนของกระดูกและผิวหนังสัตว์ (เช่น โค สุกร) ส่วนเปลือกแคปซูลที่ทำจากแป้ง (starch) หรืออนุพันธ์เซลลูโลส (HPMC) ในทางเทคนิคจะถูกจำแนกเป็น vegetable/vegetarian capsule
🔍 ข้ออื่นผิดเพราะอะไร:
ข้อ ก. HGC เบอร์ 000 ขนาดเล็กที่สุด: ผิด ขนาดแคปซูลเบอร์ 000 คือขนาดใหญ่ที่สุด สำหรับยารับประทานในมนุษย์ (ขนาดเล็กที่สุดคือเบอร์ 5)
ข้อ ข. HGC จะเปราะขึ้นถ้าใส่สารที่สามารถดูดความชื้นได้: แม้สารดูดความชื้นจะดึงน้ำจากเปลือกแคปซูลทำให้เปราะแตกได้ แต่มักเน้นเรื่องความชื้นสัมพัทธ์ในบรรยากาศและไม่ได้เป็นเฉลยหลักของข้อนี้
ข้อ ง. SGC ไม่สามารถบรรจุยาที่เป็นของเหลวได้: ผิด วัตถุประสงค์หลักของ soft gelatin capsule คือใช้สำหรับบรรจุตัวยาในรูปของเหลวหรือสารแขวนตะกอนที่เป็นน้ำมัน
ข้อ จ. SGC ต้องใส่สาร plasticizer คือ sorbitol และ glycerin เพื่อเพิ่มความคงตัว: Plasticizer ใส่เพื่อเพิ่มความยืดหยุ่นและลดความเปราะ (flexibility/elasticity) ไม่ใช่เพื่อเพิ่มความคงตัวทางเคมี</t>
        </is>
      </c>
      <c r="L61" t="inlineStr">
        <is>
          <t>Capsule Formulations &amp; Manufacturing</t>
        </is>
      </c>
      <c r="M61" t="inlineStr">
        <is>
          <t>Product</t>
        </is>
      </c>
      <c r="N61" t="inlineStr">
        <is>
          <t>ข้อ 82 ข้อสอบย้อนหลังปี 2556 Pharma Plus เล่มม่วง 2</t>
        </is>
      </c>
      <c r="O61" t="inlineStr">
        <is>
          <t>ข้อสอบเก่า</t>
        </is>
      </c>
    </row>
    <row r="62" ht="13.2" customHeight="1" s="49">
      <c r="A62" t="n">
        <v>60</v>
      </c>
      <c r="B62" t="inlineStr">
        <is>
          <t>Theophylline SR 200 mg ปริมาตรผงยา 0.09 cm³, ปริมาณกองผงยา 0.27 g, True density 4 g/cm³ จงหา % ความพรุน [สูตร: % ความพรุน = [1 - (bulk density/true density)] คูณ 100]</t>
        </is>
      </c>
      <c r="D62" t="inlineStr">
        <is>
          <t>15%</t>
        </is>
      </c>
      <c r="E62" t="inlineStr">
        <is>
          <t>20%</t>
        </is>
      </c>
      <c r="F62" t="inlineStr">
        <is>
          <t>25%</t>
        </is>
      </c>
      <c r="G62" t="inlineStr">
        <is>
          <t>30%</t>
        </is>
      </c>
      <c r="H62" t="inlineStr">
        <is>
          <t>35%</t>
        </is>
      </c>
      <c r="I62" t="n">
        <v>3</v>
      </c>
      <c r="J62" t="inlineStr">
        <is>
          <t>✅ คำตอบที่ถูกต้อง: ข้อ ค. 25%
🎯 ทำไมข้อนี้ถึงถูก: การคำนวณตามสูตรไมโครเมอริติกส์: Bulk density = น้ำหนักผงยา หารด้วย ปริมาตรรวมของกองผงยา = 0.27 กรัม หารด้วย 0.09 ลูกบาศก์เซนติเมตร = 3 กรัมต่อลูกบาศก์เซนติเมตร จากนั้นคำนวณร้อยละความพรุน: % Porosity = [1 - (3 หารด้วย 4)] คูณ 100 = [1 - 0.75] คูณ 100 = 0.25 คูณ 100 = 25%
🔍 ข้ออื่นผิดเพราะอะไร:
ข้อ ก. 15%: คำนวณอัตราส่วนความหนาแน่นผิดพลาด
ข้อ ข. 20%: คำนวณค่า bulk density หรือแทนค่าในวงเล็บคลาดเคลื่อน
ข้อ ง. 30%: ตัวเลขลวงจากการคำนวณทางคณิตศาสตร์
ข้อ จ. 35%: ตัวเลขลวงจากการคำนวณทางคณิตศาสตร์</t>
        </is>
      </c>
      <c r="L62" t="inlineStr">
        <is>
          <t>Micromeritics &amp; Powder Technology</t>
        </is>
      </c>
      <c r="M62" t="inlineStr">
        <is>
          <t>Product</t>
        </is>
      </c>
      <c r="N62" t="inlineStr">
        <is>
          <t>ข้อ 85 ข้อสอบย้อนหลังปี 2556 Pharma Plus เล่มม่วง 2</t>
        </is>
      </c>
      <c r="O62" t="inlineStr">
        <is>
          <t>ข้อสอบเก่า</t>
        </is>
      </c>
    </row>
    <row r="63" ht="13.2" customHeight="1" s="49">
      <c r="A63" s="45" t="inlineStr">
        <is>
          <t>Product</t>
        </is>
      </c>
      <c r="B63" s="45" t="inlineStr">
        <is>
          <t>Dosage Form Design</t>
        </is>
      </c>
      <c r="C63" s="45" t="inlineStr">
        <is>
          <t>Insulin complexation and sustained release</t>
        </is>
      </c>
      <c r="D63" s="45"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ต่อมา ผู้ป่วยมีอาการอ่อนเพลีย เบื่ออาหาร กินอาหารได้น้อยลง ซึมลง ญาติจึงนำส่งโรงพยาบาล พบการตรวจทางห้องปฏิบัติการดังนี้ Na+ 140 mEq/L, Cl- 108 mEq/L, K+ 4.2 mEq/L และ HCO3- 10 mEq/L
คำถาม: การพัฒนายา Insulin ให้อยู่ในรูปสารประกอบเชิงซ้อน สามารถใช้สารใด</t>
        </is>
      </c>
      <c r="E63" s="45" t="inlineStr">
        <is>
          <t>Protamine sulfate</t>
        </is>
      </c>
      <c r="F63" s="45" t="inlineStr">
        <is>
          <t>Calcium carbonate</t>
        </is>
      </c>
      <c r="G63" s="45" t="inlineStr">
        <is>
          <t>Triethanolamine</t>
        </is>
      </c>
      <c r="H63" s="45" t="inlineStr">
        <is>
          <t>Sodium chloride</t>
        </is>
      </c>
      <c r="I63" s="45" t="inlineStr">
        <is>
          <t>Dextrose</t>
        </is>
      </c>
      <c r="J63" s="57" t="inlineStr">
        <is>
          <t>ก</t>
        </is>
      </c>
      <c r="K63" s="45" t="inlineStr">
        <is>
          <t xml:space="preserve">✅ คำตอบที่ถูกต้อง: ข้อ ก. Protamine sulfate
🎯 ทำไมข้อนี้ถึงถูก: 
🔍 ข้ออื่นผิดเพราะอะไร:
</t>
        </is>
      </c>
      <c r="L63" s="57" t="inlineStr">
        <is>
          <t>ข้อสอบเก่า</t>
        </is>
      </c>
      <c r="M63" s="45" t="inlineStr">
        <is>
          <t>[SOURCE: Pharma Plus เล่มม่วง 2 - ข้อสอบย้อนหลังปี 2557 วันแรก ข้อ 13]</t>
        </is>
      </c>
    </row>
    <row r="64" ht="13.2" customHeight="1" s="49">
      <c r="A64" s="45" t="inlineStr">
        <is>
          <t>Product</t>
        </is>
      </c>
      <c r="B64" s="45" t="inlineStr">
        <is>
          <t>Pharmaceutical Calculations</t>
        </is>
      </c>
      <c r="C64" s="45" t="inlineStr">
        <is>
          <t>Insulin vial dispensing calculation</t>
        </is>
      </c>
      <c r="D64" s="45"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คำถาม: ก่อนผู้ป่วยกลับบ้านแพทย์สั่งใช้ยา NPH insulin 45-unit ก่อนอาหารเช้า และ 30-unit ก่อนอาหารเย็น โดยนัดมาติดตามอาการในอีก 4 สัปดาห์ เภสัชกรจะต้องจัดยา insulin ให้ผู้ป่วยกี่ vial (NPH insulin ที่มีในโรงพยาบาล มีขนาด 100 unit/mL โดยที่ 1 vial มีปริมาตร 10 mL)</t>
        </is>
      </c>
      <c r="E64" s="45" t="inlineStr">
        <is>
          <t>1</t>
        </is>
      </c>
      <c r="F64" s="45" t="inlineStr">
        <is>
          <t>2</t>
        </is>
      </c>
      <c r="G64" s="45" t="inlineStr">
        <is>
          <t>3</t>
        </is>
      </c>
      <c r="H64" s="45" t="inlineStr">
        <is>
          <t>4</t>
        </is>
      </c>
      <c r="I64" s="45" t="inlineStr">
        <is>
          <t>5</t>
        </is>
      </c>
      <c r="J64" s="57" t="inlineStr">
        <is>
          <t>ค</t>
        </is>
      </c>
      <c r="K64" s="45" t="inlineStr">
        <is>
          <t xml:space="preserve">✅ คำตอบที่ถูกต้อง: ข้อ ค. 3
🎯 ทำไมข้อนี้ถึงถูก: 
🔍 ข้ออื่นผิดเพราะอะไร:
</t>
        </is>
      </c>
      <c r="L64" s="57" t="inlineStr">
        <is>
          <t>ข้อสอบเก่า</t>
        </is>
      </c>
      <c r="M64" s="45" t="inlineStr">
        <is>
          <t>[SOURCE: Pharma Plus เล่มม่วง 2 - ข้อสอบย้อนหลังปี 2557 วันแรก ข้อ 16]</t>
        </is>
      </c>
    </row>
    <row r="65" ht="13.2" customHeight="1" s="49">
      <c r="A65" s="45" t="inlineStr">
        <is>
          <t>Product</t>
        </is>
      </c>
      <c r="B65" s="45" t="inlineStr">
        <is>
          <t>Novel Drug Delivery Systems</t>
        </is>
      </c>
      <c r="C65" s="45" t="inlineStr">
        <is>
          <t>Liposomal formulation of Doxorubicin rationale</t>
        </is>
      </c>
      <c r="D65" s="45" t="inlineStr">
        <is>
          <t>[สถานการณ์ที่ 3] ผู้ป่วยหญิงไทย ได้รับการวินิจฉัยว่าเป็นโรคมะเร็งเต้านม แพทย์วางแผนการรักษาโดยใช้ยาดังนี้
AC-Paclitaxel-Trastuzumab Regimen
Doxorubicin: I.V.: 600 mg/m2 day 1
Cyclophosphamide: I.V.: 600 mg/m2 day 1
Repeat cycle every 21 day for 4 cycles, followed by
Paclitaxel: I.V.: 175 mg/m2 day 1
Paclitaxel: I.V.: 4 mg/kg (loading dose) day 1 (cycle 1 only) followed by I.V.: 2 mg/kg/day day 8 and 15 (cycle 1) then I.V.: 2 mg/kg/day day 1, 8 and 15 (cycles 2, 3, and 4)
Repeat cycle every 21 day for 4 cycles followed by Trastuzumab: I.V.: 2 mg/kg weekly for 40 weeks
คำถาม: ข้อใดเป็นเหตุผลที่สำคัญที่สุดของการพัฒนายา doxorubicin ให้อยู่ในรูปแบบ liposomal preparation</t>
        </is>
      </c>
      <c r="E65" s="45" t="inlineStr">
        <is>
          <t>เพิ่มระยะเวลาการออกฤทธิ์ของยา</t>
        </is>
      </c>
      <c r="F65" s="45" t="inlineStr">
        <is>
          <t>เพิ่มความคงตัวต่อการเกิดปฏิกิริยา photo-oxidation</t>
        </is>
      </c>
      <c r="G65" s="45" t="inlineStr">
        <is>
          <t>เพิ่มความคงตัวต่อการเกิดปฏิกิริยา hydrolysis</t>
        </is>
      </c>
      <c r="H65" s="45" t="inlineStr">
        <is>
          <t>เพื่อนำส่งยาให้ถึงเซลล์เป้าหมายโดยเร็ว</t>
        </is>
      </c>
      <c r="I65" s="45" t="inlineStr">
        <is>
          <t>เพื่อลดความเป็นพิษของยา</t>
        </is>
      </c>
      <c r="J65" s="57" t="inlineStr">
        <is>
          <t>จ</t>
        </is>
      </c>
      <c r="K65" s="45" t="inlineStr">
        <is>
          <t xml:space="preserve">✅ คำตอบที่ถูกต้อง: ข้อ จ. เพื่อลดความเป็นพิษของยา
🎯 ทำไมข้อนี้ถึงถูก: 
🔍 ข้ออื่นผิดเพราะอะไร:
</t>
        </is>
      </c>
      <c r="L65" s="57" t="inlineStr">
        <is>
          <t>ข้อสอบเก่า</t>
        </is>
      </c>
      <c r="M65" s="45" t="inlineStr">
        <is>
          <t>[SOURCE: Pharma Plus เล่มม่วง 2 - ข้อสอบย้อนหลังปี 2557 วันแรก ข้อ 25]</t>
        </is>
      </c>
    </row>
    <row r="66" ht="13.2" customHeight="1" s="49">
      <c r="A66" s="45" t="inlineStr">
        <is>
          <t>Product</t>
        </is>
      </c>
      <c r="B66" s="45" t="inlineStr">
        <is>
          <t>Novel Drug Delivery Systems</t>
        </is>
      </c>
      <c r="C66" s="45" t="inlineStr">
        <is>
          <t>Liposome drug entrapment orientation</t>
        </is>
      </c>
      <c r="D66" s="45" t="inlineStr">
        <is>
          <t>[สถานการณ์ที่ 3] ผู้ป่วยหญิงไทย ได้รับการวินิจฉัยว่าเป็นโรคมะเร็งเต้านม แพทย์วางแผนการรักษาโดยใช้ยาดังนี้
AC-Paclitaxel-Trastuzumab Regimen
Doxorubicin: I.V.: 600 mg/m2 day 1
Cyclophosphamide: I.V.: 600 mg/m2 day 1
Repeat cycle every 21 day for 4 cycles, followed by
Paclitaxel: I.V.: 175 mg/m2 day 1
Paclitaxel: I.V.: 4 mg/kg (loading dose) day 1 (cycle 1 only) followed by I.V.: 2 mg/kg/day day 8 and 15 (cycle 1) then I.V.: 2 mg/kg/day day 1, 8 and 15 (cycles 2, 3, and 4)
Repeat cycle every 21 day for 4 cycles followed by Trastuzumab: I.V.: 2 mg/kg weekly for 40 weeks
คำถาม: ยาที่มีคุณสมบัติเป็น lipophilic เมื่อนำมาพัฒนาเป็นรูปแบบ liposomal preparation ยาจะอยู่บริเวณใดของ liposome</t>
        </is>
      </c>
      <c r="E66" s="45" t="inlineStr">
        <is>
          <t>บริเวณแกนกลางของ liposome</t>
        </is>
      </c>
      <c r="F66" s="45" t="inlineStr">
        <is>
          <t>บริเวณระหว่าง lipid bilayer ของ liposome</t>
        </is>
      </c>
      <c r="G66" s="45" t="inlineStr">
        <is>
          <t>ระหว่างโมเลกุลของ phospholipid</t>
        </is>
      </c>
      <c r="H66" s="45" t="inlineStr">
        <is>
          <t>บริเวณผิวด้านในของ liposome</t>
        </is>
      </c>
      <c r="I66" s="45" t="inlineStr">
        <is>
          <t>บริเวณผิวด้านนอกของ liposome</t>
        </is>
      </c>
      <c r="J66" s="57" t="inlineStr">
        <is>
          <t>ข</t>
        </is>
      </c>
      <c r="K66" s="45" t="inlineStr">
        <is>
          <t xml:space="preserve">✅ คำตอบที่ถูกต้อง: ข้อ ข. บริเวณระหว่าง lipid bilayer ของ liposome
🎯 ทำไมข้อนี้ถึงถูก: 
🔍 ข้ออื่นผิดเพราะอะไร:
</t>
        </is>
      </c>
      <c r="L66" s="57" t="inlineStr">
        <is>
          <t>ข้อสอบเก่า</t>
        </is>
      </c>
      <c r="M66" s="45" t="inlineStr">
        <is>
          <t>[SOURCE: Pharma Plus เล่มม่วง 2 - ข้อสอบย้อนหลังปี 2557 วันแรก ข้อ 26]</t>
        </is>
      </c>
    </row>
    <row r="67" ht="13.2" customHeight="1" s="49">
      <c r="A67" s="45" t="inlineStr">
        <is>
          <t>Product</t>
        </is>
      </c>
      <c r="B67" s="45" t="inlineStr">
        <is>
          <t>Dosage Form Design</t>
        </is>
      </c>
      <c r="C67" s="45" t="inlineStr">
        <is>
          <t>Fast-onset formulation for acute angina</t>
        </is>
      </c>
      <c r="D67" s="45" t="inlineStr">
        <is>
          <t>[สถานการณ์ที่ 4] ผู้ป่วยชายไทย อายุ 60 ได้รับการวินิจฉัยว่าเป็น Non-ST elevation myocardial infarction ได้รับยาดังนี้
Simvastatin (40) 1x1 PO pc
Enalapril (10) 1x1 PO pc
Aspirin (81) 1x1 PO pc
Clopidogrel (75) 1x1 PO pc
Amlodipine (20) 1x1 PO pc
Isosorbide dinitrate 1 tab SL prn
คำถาม: ยาในข้อใดต่อไปนี้ ควรพัฒนาสูตรตำรับให้ออกฤทธิ์ได้เร็ว</t>
        </is>
      </c>
      <c r="E67" s="45" t="inlineStr">
        <is>
          <t>Simvastatin</t>
        </is>
      </c>
      <c r="F67" s="45" t="inlineStr">
        <is>
          <t>Clopidogrel</t>
        </is>
      </c>
      <c r="G67" s="45" t="inlineStr">
        <is>
          <t>Isosorbide dinitrate</t>
        </is>
      </c>
      <c r="H67" s="45" t="inlineStr">
        <is>
          <t>Aspirin</t>
        </is>
      </c>
      <c r="I67" s="45" t="inlineStr">
        <is>
          <t>Amlodipine</t>
        </is>
      </c>
      <c r="J67" s="57" t="inlineStr">
        <is>
          <t>ค</t>
        </is>
      </c>
      <c r="K67" s="45" t="inlineStr">
        <is>
          <t xml:space="preserve">✅ คำตอบที่ถูกต้อง: ข้อ ค. Isosorbide dinitrate
🎯 ทำไมข้อนี้ถึงถูก: 
🔍 ข้ออื่นผิดเพราะอะไร:
</t>
        </is>
      </c>
      <c r="L67" s="57" t="inlineStr">
        <is>
          <t>ข้อสอบเก่า</t>
        </is>
      </c>
      <c r="M67" s="45" t="inlineStr">
        <is>
          <t>[SOURCE: Pharma Plus เล่มม่วง 2 - ข้อสอบย้อนหลังปี 2557 วันแรก ข้อ 32]</t>
        </is>
      </c>
    </row>
    <row r="68" ht="13.2" customHeight="1" s="49">
      <c r="A68" s="45" t="inlineStr">
        <is>
          <t>Product</t>
        </is>
      </c>
      <c r="B68" s="45" t="inlineStr">
        <is>
          <t>Semisolid Dosage Forms</t>
        </is>
      </c>
      <c r="C68" s="45" t="inlineStr">
        <is>
          <t>In situ soap emulsifying agent formation</t>
        </is>
      </c>
      <c r="D68" s="45" t="inlineStr">
        <is>
          <t>[สถานการณ์ที่ 5] ผู้ป่วยหญิงไทยคู่ อายุ 49 ปี น้ำหนัก 75 กิโลกรัม ส่วนสูง 150 เซนติเมตร BP 138/82 mmHg มาโรงพยาบาลด้วยอาการปวดข้อ จากการซักประวัติพบว่า มีอาการปวดข้อเข่าทั้งสองมาประมาณ 1 เดือน อาการปวดจะมากขึ้นเมื่อเดินขึ้นบันไดหรือยืนนาน ๆ แต่หากได้นั่งพักแล้วอาการจะดีขึ้น และมักจะได้ยินเสียงกรอบแกรบจากข้อบ่อยครั้ง ผลการตรวจเลือดพบ Rheumatoid factor 1:80 และ uric acid 6.2 mg/dL
คำถาม: จากสูตรตำรับ Capsaicin cream ต่อไปนี้
Capsaicin 0.15 g
Cream base qs to 100 g
Cream base ประกอบด้วย
Stearic acid 150
White wax 20
White petrolatum 80
Triethanolamine 15
Propylene glycol 80
Purified water 655
สารในข้อใดทำหน้าที่ emulsifying agent</t>
        </is>
      </c>
      <c r="E68" s="45" t="inlineStr">
        <is>
          <t>Stearic acid</t>
        </is>
      </c>
      <c r="F68" s="45" t="inlineStr">
        <is>
          <t>White wax</t>
        </is>
      </c>
      <c r="G68" s="45" t="inlineStr">
        <is>
          <t>Triethanolamine</t>
        </is>
      </c>
      <c r="H68" s="45" t="inlineStr">
        <is>
          <t>Triethanolamine stearate</t>
        </is>
      </c>
      <c r="I68" s="45" t="inlineStr">
        <is>
          <t>Propylene glycol</t>
        </is>
      </c>
      <c r="J68" s="57" t="inlineStr">
        <is>
          <t>ง</t>
        </is>
      </c>
      <c r="K68" s="45" t="inlineStr">
        <is>
          <t xml:space="preserve">✅ คำตอบที่ถูกต้อง: ข้อ ง. Triethanolamine stearate
🎯 ทำไมข้อนี้ถึงถูก: 
🔍 ข้ออื่นผิดเพราะอะไร:
</t>
        </is>
      </c>
      <c r="L68" s="57" t="inlineStr">
        <is>
          <t>ข้อสอบเก่า</t>
        </is>
      </c>
      <c r="M68" s="45" t="inlineStr">
        <is>
          <t>[SOURCE: Pharma Plus เล่มม่วง 2 - ข้อสอบย้อนหลังปี 2557 วันแรก ข้อ 39]</t>
        </is>
      </c>
    </row>
    <row r="69" ht="13.2" customHeight="1" s="49">
      <c r="A69" s="45" t="inlineStr">
        <is>
          <t>Product</t>
        </is>
      </c>
      <c r="B69" s="45" t="inlineStr">
        <is>
          <t>Micromeritics &amp; Drug Stability</t>
        </is>
      </c>
      <c r="C69" s="45" t="inlineStr">
        <is>
          <t>Particle size, specific surface area, and chemical oxidation</t>
        </is>
      </c>
      <c r="D69" s="45" t="inlineStr">
        <is>
          <t>จากการทำ sieving analysis ของผงยา medroxyprogesterone acetate ได้ผงยาออกเป็น 5 ขนาดต่อไปนี้ (ใช้ข้อมูลตอบคำถามข้อ 45-46)
(1) ขนาดอนุภาคเฉลี่ย 0.05 nm
(2) ขนาดอนุภาคเฉลี่ย 8.00 nm
(3) ขนาดอนุภาคเฉลี่ย 0.70 nm
(4) ขนาดอนุภาคเฉลี่ย 3.50 nm
(5) ขนาดอนุภาคเฉลี่ย 11.5 nm
คำถาม: อนุภาคที่อยู่ใน sieve ข้อใดมีโอกาสเกิด oxidation ได้มากที่สุด</t>
        </is>
      </c>
      <c r="E69" s="45" t="inlineStr">
        <is>
          <t>ขนาดอนุภาคเฉลี่ย 0.05 nm</t>
        </is>
      </c>
      <c r="F69" s="45" t="inlineStr">
        <is>
          <t>ขนาดอนุภาคเฉลี่ย 8.00 nm</t>
        </is>
      </c>
      <c r="G69" s="45" t="inlineStr">
        <is>
          <t>ขนาดอนุภาคเฉลี่ย 0.70 nm</t>
        </is>
      </c>
      <c r="H69" s="45" t="inlineStr">
        <is>
          <t>ขนาดอนุภาคเฉลี่ย 3.50 nm</t>
        </is>
      </c>
      <c r="I69" s="45" t="inlineStr">
        <is>
          <t>ขนาดอนุภาคเฉลี่ย 11.5 nm</t>
        </is>
      </c>
      <c r="J69" s="57" t="inlineStr">
        <is>
          <t>ก</t>
        </is>
      </c>
      <c r="K69" s="45" t="inlineStr">
        <is>
          <t xml:space="preserve">✅ คำตอบที่ถูกต้อง: ข้อ ก. ขนาดอนุภาคเฉลี่ย 0.05 nm
🎯 ทำไมข้อนี้ถึงถูก: 
🔍 ข้ออื่นผิดเพราะอะไร:
</t>
        </is>
      </c>
      <c r="L69" s="57" t="inlineStr">
        <is>
          <t>ข้อสอบเก่า</t>
        </is>
      </c>
      <c r="M69" s="45" t="inlineStr">
        <is>
          <t>[SOURCE: Pharma Plus เล่มม่วง 2 - ข้อสอบย้อนหลังปี 2557 วันแรก ข้อ 45]</t>
        </is>
      </c>
    </row>
    <row r="70" ht="13.2" customHeight="1" s="49">
      <c r="A70" s="45" t="inlineStr">
        <is>
          <t>Product</t>
        </is>
      </c>
      <c r="B70" s="45" t="inlineStr">
        <is>
          <t>Aerosol &amp; Pulmonary Drug Delivery</t>
        </is>
      </c>
      <c r="C70" s="45" t="inlineStr">
        <is>
          <t>Aerodynamic Particle Size Distribution</t>
        </is>
      </c>
      <c r="D70" s="45" t="inlineStr">
        <is>
          <t>[สถานการณ์ที่ 7] ผู้ป่วยชายไทย อายุ 35 ปี เข้ามาร้านยาเพื่อขอซื้อยาพ่นหอบหืด จากการซักประวัติพบว่า ผู้ป่วยมีอาการหอบหืด 3 ครั้ง โดยมีอาการในตอนกลางคืน 2 ครั้ง และใช้ยาพ่นบรรเทาอาการ (Ventolin) ไม่ต่ำกว่า 5 ครั้งในช่วงสัปดาห์ที่ผ่านมา โดยก่อนหน้านี้มีอาการปวดข้อ จึงได้กินยาแก้ปวด ibuprofen ที่มีอยู่ที่บ้านเกือบทุกวัน
คำถาม: ขนาดอนุภาคของผงยา salbutamol ในข้อใด มีความเหมาะสมสำหรับนำส่งยาเข้าสู่ปอด</t>
        </is>
      </c>
      <c r="E70" s="45" t="inlineStr">
        <is>
          <t>1 - 5 nanometer</t>
        </is>
      </c>
      <c r="F70" s="45" t="inlineStr">
        <is>
          <t>10 - 50 nanometer</t>
        </is>
      </c>
      <c r="G70" s="45" t="inlineStr">
        <is>
          <t>1 - 5 micrometer</t>
        </is>
      </c>
      <c r="H70" s="45" t="inlineStr">
        <is>
          <t>10 - 50 micrometer</t>
        </is>
      </c>
      <c r="I70" s="45" t="inlineStr">
        <is>
          <t>&gt; 100 micrometer</t>
        </is>
      </c>
      <c r="J70" s="57" t="inlineStr">
        <is>
          <t>ค</t>
        </is>
      </c>
      <c r="K70" s="45" t="inlineStr">
        <is>
          <t xml:space="preserve">✅ คำตอบที่ถูกต้อง: ข้อ ค. 1 - 5 micrometer
🎯 ทำไมข้อนี้ถึงถูก: 
🔍 ข้ออื่นผิดเพราะอะไร:
</t>
        </is>
      </c>
      <c r="L70" s="57" t="inlineStr">
        <is>
          <t>ข้อสอบเก่า</t>
        </is>
      </c>
      <c r="M70" s="45" t="inlineStr">
        <is>
          <t>[SOURCE: Pharma Plus เล่มม่วง 2 - ข้อสอบย้อนหลังปี 2557 วันแรก ข้อ 51]</t>
        </is>
      </c>
    </row>
    <row r="71" ht="13.2" customHeight="1" s="49">
      <c r="A71" s="45" t="inlineStr">
        <is>
          <t>Product</t>
        </is>
      </c>
      <c r="B71" s="45" t="inlineStr">
        <is>
          <t>Aerosol &amp; Pulmonary Drug Delivery</t>
        </is>
      </c>
      <c r="C71" s="45" t="inlineStr">
        <is>
          <t>Propellants in Metered Dose Inhalers</t>
        </is>
      </c>
      <c r="D71" s="45" t="inlineStr">
        <is>
          <t>[สถานการณ์ที่ 7] ผู้ป่วยชายไทย อายุ 35 ปี เข้ามาร้านยาเพื่อขอซื้อยาพ่นหอบหืด จากการซักประวัติพบว่า ผู้ป่วยมีอาการหอบหืด 3 ครั้ง โดยมีอาการในตอนกลางคืน 2 ครั้ง และใช้ยาพ่นบรรเทาอาการ (Ventolin) ไม่ต่ำกว่า 5 ครั้งในช่วงสัปดาห์ที่ผ่านมา โดยก่อนหน้านี้มีอาการปวดข้อ จึงได้กินยาแก้ปวด ibuprofen ที่มีอยู่ที่บ้านเกือบทุกวัน
คำถาม: ข้อใดเป็นสารขับดัน (Propellant) ที่สำนักงานคณะกรรมการอาหารและยา ประเทศสหรัฐอเมริกา อนุญาตให้ใช้ในตำรับยาพ่น MDI</t>
        </is>
      </c>
      <c r="E71" s="45" t="inlineStr">
        <is>
          <t>Chlorofluorocarbon 114</t>
        </is>
      </c>
      <c r="F71" s="45" t="inlineStr">
        <is>
          <t>Hydrofluoroalkane- 134a</t>
        </is>
      </c>
      <c r="G71" s="45" t="inlineStr">
        <is>
          <t>Carbontetrachloride</t>
        </is>
      </c>
      <c r="H71" s="45" t="inlineStr">
        <is>
          <t>Lactose</t>
        </is>
      </c>
      <c r="I71" s="45" t="inlineStr">
        <is>
          <t>Propylene glycol</t>
        </is>
      </c>
      <c r="J71" s="57" t="inlineStr">
        <is>
          <t>ข</t>
        </is>
      </c>
      <c r="K71" s="45" t="inlineStr">
        <is>
          <t xml:space="preserve">✅ คำตอบที่ถูกต้อง: ข้อ ข. Hydrofluoroalkane- 134a
🎯 ทำไมข้อนี้ถึงถูก: 
🔍 ข้ออื่นผิดเพราะอะไร:
</t>
        </is>
      </c>
      <c r="L71" s="57" t="inlineStr">
        <is>
          <t>ข้อสอบเก่า</t>
        </is>
      </c>
      <c r="M71" s="45" t="inlineStr">
        <is>
          <t>[SOURCE: Pharma Plus เล่มม่วง 2 - ข้อสอบย้อนหลังปี 2557 วันแรก ข้อ 52]</t>
        </is>
      </c>
    </row>
    <row r="72" ht="13.2" customHeight="1" s="49">
      <c r="A72" s="45" t="inlineStr">
        <is>
          <t>Product</t>
        </is>
      </c>
      <c r="B72" s="45" t="inlineStr">
        <is>
          <t>Surface Tension &amp; Dosage Forms</t>
        </is>
      </c>
      <c r="C72" s="45" t="inlineStr">
        <is>
          <t>Antifoaming Mechanism and Interfacial Phenomena</t>
        </is>
      </c>
      <c r="D72" s="45" t="inlineStr">
        <is>
          <t>Simethicone มีกลไกการออกฤทธิ์คล้ายปรากฏใดในทางเทคโนโลยีเภสัชกรรม</t>
        </is>
      </c>
      <c r="E72" s="45" t="inlineStr">
        <is>
          <t>การยึดเหนี่ยวกันระหว่างอนุภาคผงยาในระหว่างการตอกเม็ดยา</t>
        </is>
      </c>
      <c r="F72" s="45" t="inlineStr">
        <is>
          <t>การชนกันระหว่างวัฏภาคภายในของอิมัลชัน ซึ่งก่อให้เกิดการรวมกันเป็นหยดขนาดใหญ่</t>
        </is>
      </c>
      <c r="G72" s="45" t="inlineStr">
        <is>
          <t>การลดแรงตึงผิวระหว่างอนุภาคของเหลวที่ไม่เข้ากันของสารก่ออิมัลชัน</t>
        </is>
      </c>
      <c r="H72" s="45" t="inlineStr">
        <is>
          <t>การไหลของแกรนูลลง capsule body ในระหว่างการบรรจุ</t>
        </is>
      </c>
      <c r="I72" s="45" t="inlineStr">
        <is>
          <t>การเกิดการเคลื่อนที่ของสีไปที่ขอบนอก ทำให้เกิดการด่างสี (mottling) ของเม็ดยา</t>
        </is>
      </c>
      <c r="J72" s="57" t="inlineStr">
        <is>
          <t>ค</t>
        </is>
      </c>
      <c r="K72" s="45" t="inlineStr">
        <is>
          <t xml:space="preserve">✅ คำตอบที่ถูกต้อง: ข้อ ค. การลดแรงตึงผิวระหว่างอนุภาคของเหลวที่ไม่เข้ากันของสารก่ออิมัลชัน
🎯 ทำไมข้อนี้ถึงถูก: 
🔍 ข้ออื่นผิดเพราะอะไร:
</t>
        </is>
      </c>
      <c r="L72" s="57" t="inlineStr">
        <is>
          <t>ข้อสอบเก่า</t>
        </is>
      </c>
      <c r="M72" s="45" t="inlineStr">
        <is>
          <t>[SOURCE: Pharma Plus เล่มม่วง 2 - ข้อสอบย้อนหลังปี 2557 วันแรก ข้อ 62]</t>
        </is>
      </c>
    </row>
    <row r="73" ht="13.2" customHeight="1" s="49">
      <c r="A73" s="45" t="inlineStr">
        <is>
          <t>Product</t>
        </is>
      </c>
      <c r="B73" s="45" t="inlineStr">
        <is>
          <t>Semisolid Dosage Forms &amp; Ophthalmic Ointments</t>
        </is>
      </c>
      <c r="C73" s="45" t="inlineStr">
        <is>
          <t>Formulation challenges and stability of chloramphenicol ophthalmic ointment</t>
        </is>
      </c>
      <c r="D73" s="45" t="inlineStr">
        <is>
          <t>[สถานการณ์ที่ 2] ผู้ป่วยหญิงไทย อายุ 21 ปี มาร้านขายยาด้วยอาการตาแดง มีน้ำตาไหล ไม่มีขี้ตา ไม่เคยเป็นมาก่อน จากการซักประวัติเพิ่มเติมพบว่า คนในบ้านมีอาการดังกล่าวด้วย
คำถาม: การพัฒนาเภสัชภัณฑ์ chloramphenicol ointment มีปัญหาอย่างไร</t>
        </is>
      </c>
      <c r="E73" s="45" t="inlineStr">
        <is>
          <t>Chloramphenicol ละลายในน้ำได้น้อย</t>
        </is>
      </c>
      <c r="F73" s="45" t="inlineStr">
        <is>
          <t>Chloramphenicol มีปัญหาด้านความคงตัว</t>
        </is>
      </c>
      <c r="G73" s="45" t="inlineStr">
        <is>
          <t>Chloramphenicol สามารถดูดซึมทางผิวหนังได้น้อย</t>
        </is>
      </c>
      <c r="H73" s="45" t="inlineStr">
        <is>
          <t>Chloramphenicol มีความไม่เข้ากันกับพื้นยา</t>
        </is>
      </c>
      <c r="I73" s="45" t="inlineStr">
        <is>
          <t>ไม่มีข้อใดถูก</t>
        </is>
      </c>
      <c r="J73" s="57" t="inlineStr">
        <is>
          <t>ข</t>
        </is>
      </c>
      <c r="K73" s="45" t="inlineStr">
        <is>
          <t xml:space="preserve">✅ คำตอบที่ถูกต้อง: ข้อ ข. Chloramphenicol มีปัญหาด้านความคงตัว
🎯 ทำไมข้อนี้ถึงถูก: 
🔍 ข้ออื่นผิดเพราะอะไร:
</t>
        </is>
      </c>
      <c r="L73" s="57" t="inlineStr">
        <is>
          <t>ข้อสอบเก่า</t>
        </is>
      </c>
      <c r="M73" s="45" t="inlineStr">
        <is>
          <t>[SOURCE: Pharma Plus เล่มม่วง 2 - ข้อสอบย้อนหลังปี 2557 วันที่ 2 ข้อ 13]</t>
        </is>
      </c>
    </row>
    <row r="74" ht="13.2" customHeight="1" s="49">
      <c r="A74" s="45" t="inlineStr">
        <is>
          <t>Product</t>
        </is>
      </c>
      <c r="B74" s="45" t="inlineStr">
        <is>
          <t>Tablet Excipients &amp; Formulation Design</t>
        </is>
      </c>
      <c r="C74" s="45" t="inlineStr">
        <is>
          <t>Wetting and solubilizing agents in solid dosage forms</t>
        </is>
      </c>
      <c r="D74" s="45" t="inlineStr">
        <is>
          <t>[สถานการณ์ที่ 3] ผู้ป่วยหญิงไทย อายุ 50 ปี น้ำหนัก 48 ปี มาโรงพยาบาลด้วยอาการไอเป็นเลือด ไอเรื้อรังมานานกว่า 1 เดือน มีไข้ต่ำ ๆ น้ำหนักลด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และได้รับการรักษาด้วยยาต้านวัณโรคสูตรมาตรฐานครบถ้วนแล้ว 6 เดือน
คำถาม: ในการพัฒนาสูตรตำรับ pyrazinamide tablet พบว่าตัวยา pyrazinamide สามารถละลายน้ำได้น้อย ควรเติมสารเพิ่มการละลาย</t>
        </is>
      </c>
      <c r="E74" s="45" t="inlineStr">
        <is>
          <t>Sodium starch glycolate</t>
        </is>
      </c>
      <c r="F74" s="45" t="inlineStr">
        <is>
          <t>Croscarmellose sodium</t>
        </is>
      </c>
      <c r="G74" s="45" t="inlineStr">
        <is>
          <t>Colloidal silicon dioxide</t>
        </is>
      </c>
      <c r="H74" s="45" t="inlineStr">
        <is>
          <t>Magnesium stearate</t>
        </is>
      </c>
      <c r="I74" s="45" t="inlineStr">
        <is>
          <t>Sodium lauryl sulfate</t>
        </is>
      </c>
      <c r="J74" s="57" t="inlineStr">
        <is>
          <t>จ</t>
        </is>
      </c>
      <c r="K74" s="45" t="inlineStr">
        <is>
          <t xml:space="preserve">✅ คำตอบที่ถูกต้อง: ข้อ จ. Sodium lauryl sulfate
🎯 ทำไมข้อนี้ถึงถูก: 
🔍 ข้ออื่นผิดเพราะอะไร:
</t>
        </is>
      </c>
      <c r="L74" s="57" t="inlineStr">
        <is>
          <t>ข้อสอบเก่า</t>
        </is>
      </c>
      <c r="M74" s="45" t="inlineStr">
        <is>
          <t>[SOURCE: Pharma Plus เล่มม่วง 2 - ข้อสอบย้อนหลังปี 2557 วันที่ 2 ข้อ 22]</t>
        </is>
      </c>
    </row>
    <row r="75" ht="13.2" customHeight="1" s="49">
      <c r="A75" s="45" t="inlineStr">
        <is>
          <t>Product</t>
        </is>
      </c>
      <c r="B75" s="45" t="inlineStr">
        <is>
          <t>Pharmaceutical Packaging &amp; Moisture Barrier</t>
        </is>
      </c>
      <c r="C75" s="45" t="inlineStr">
        <is>
          <t>Foil strip packaging for moisture-sensitive solid dosage forms</t>
        </is>
      </c>
      <c r="D75" s="45" t="inlineStr">
        <is>
          <t>[สถานการณ์ที่ 4] ผู้ป่วยชายไทย อายุ 61 ปี มีโรคประจำตัวคือโรคความดันโลหิต ไขมันในเลือดสูง และเก๊าต์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 cholesterol 45 mg/dL
คำถาม: จากโครงสร้างของยา Enalapril [หมายเหตุ: ในต้นฉบับพิมพ์ข้อ 28 ซ้ำ] พบว่ายาสามารถชื้นได้ง่าย บริษัทจึงควรเลือกบรรจุภัณฑ์แบบใด (ภาพโครงสร้างยา Enalapril)</t>
        </is>
      </c>
      <c r="E75" s="45" t="inlineStr">
        <is>
          <t>Foil strips</t>
        </is>
      </c>
      <c r="F75" s="45" t="inlineStr">
        <is>
          <t>Blisters</t>
        </is>
      </c>
      <c r="G75" s="45" t="inlineStr">
        <is>
          <t>Sachets</t>
        </is>
      </c>
      <c r="H75" s="45" t="inlineStr">
        <is>
          <t>Glass vial</t>
        </is>
      </c>
      <c r="I75" s="45" t="inlineStr">
        <is>
          <t>Glass ampoule</t>
        </is>
      </c>
      <c r="J75" s="57" t="inlineStr">
        <is>
          <t>ก</t>
        </is>
      </c>
      <c r="K75" s="45" t="inlineStr">
        <is>
          <t xml:space="preserve">✅ คำตอบที่ถูกต้อง: ข้อ ก. Foil strips
🎯 ทำไมข้อนี้ถึงถูก: 
🔍 ข้ออื่นผิดเพราะอะไร:
</t>
        </is>
      </c>
      <c r="L75" s="57" t="inlineStr">
        <is>
          <t>ข้อสอบเก่า</t>
        </is>
      </c>
      <c r="M75" s="45" t="inlineStr">
        <is>
          <t>[SOURCE: Pharma Plus เล่มม่วง 2 - ข้อสอบย้อนหลังปี 2557 วันที่ 2 ข้อ 29]</t>
        </is>
      </c>
    </row>
    <row r="76" ht="13.2" customHeight="1" s="49">
      <c r="A76" s="45" t="inlineStr">
        <is>
          <t>Product</t>
        </is>
      </c>
      <c r="B76" s="45" t="inlineStr">
        <is>
          <t>Novel Drug Delivery Systems &amp; Liposomes</t>
        </is>
      </c>
      <c r="C76" s="45" t="inlineStr">
        <is>
          <t>Characteristics and limitations of liposomal drug delivery systems</t>
        </is>
      </c>
      <c r="D76" s="45" t="inlineStr">
        <is>
          <t>[สถานการณ์ที่ 5] ผู้ป่วยชายไทย อายุ 52 ปี เป็นโรคเบาหวาน FBS 128 mg/dL, HbA1C 7.4% ได้รับยารับประทานอยู่ 2 ชนิด คือ
Glipizide 5 mg 1 x 3 ac และ metformin 850 mg 1 x 3 pc
คำถาม: ในปัจจุบันมีระบบการนำส่งยา Insulin ทางการรับประทานโดยนำยา Insulin บรรจุใน liposomal system ข้อใดไม่ถูกต้องเกี่ยวกับการพัฒนาตำรับยาให้อยู่ในรูป liposomal</t>
        </is>
      </c>
      <c r="E76" s="45" t="inlineStr">
        <is>
          <t>สามารถลดความเป็นพิษของตัวยาสำคัญ แต่อาจก่อให้เกิดการแพ้ phospholipid ที่เป็นองค์ประกอบ</t>
        </is>
      </c>
      <c r="F76" s="45" t="inlineStr">
        <is>
          <t>สามารถเพิ่มความคงตัวของตัวยาสำคัญ</t>
        </is>
      </c>
      <c r="G76" s="45" t="inlineStr">
        <is>
          <t>สามารถช่วยเพิ่มความสามารถในการซึมผ่านผิวหนังของยาซึมผ่านผิวหนังได้ยาก</t>
        </is>
      </c>
      <c r="H76" s="45" t="inlineStr">
        <is>
          <t>สามารถช่วยควบคุมการปลดปล่อยตัวยาสำคัญได้</t>
        </is>
      </c>
      <c r="I76" s="45" t="inlineStr">
        <is>
          <t>สามารถช่วยให้นำส่งตัวยาได้หลากหลายวิธีทางมากขึ้น</t>
        </is>
      </c>
      <c r="J76" s="57" t="inlineStr">
        <is>
          <t>ค</t>
        </is>
      </c>
      <c r="K76" s="45" t="inlineStr">
        <is>
          <t xml:space="preserve">✅ คำตอบที่ถูกต้อง: ข้อ ค. สามารถช่วยเพิ่มความสามารถในการซึมผ่านผิวหนังของยาซึมผ่านผิวหนังได้ยาก
🎯 ทำไมข้อนี้ถึงถูก: 
🔍 ข้ออื่นผิดเพราะอะไร:
</t>
        </is>
      </c>
      <c r="L76" s="57" t="inlineStr">
        <is>
          <t>ข้อสอบเก่า</t>
        </is>
      </c>
      <c r="M76" s="45" t="inlineStr">
        <is>
          <t>[SOURCE: Pharma Plus เล่มม่วง 2 - ข้อสอบย้อนหลังปี 2557 วันที่ 2 ข้อ 33]</t>
        </is>
      </c>
    </row>
    <row r="77" ht="13.2" customHeight="1" s="49">
      <c r="A77" s="45" t="inlineStr">
        <is>
          <t>Product</t>
        </is>
      </c>
      <c r="B77" s="45" t="inlineStr">
        <is>
          <t>Pharmaceutical Calculations</t>
        </is>
      </c>
      <c r="C77" s="45" t="inlineStr">
        <is>
          <t>Calculation of elemental calcium content from calcium carbonate salt</t>
        </is>
      </c>
      <c r="D77" s="45"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คำถาม: Calcium carbonate 2 g ให้ elemental calcium เท่าใด</t>
        </is>
      </c>
      <c r="E77" s="45" t="inlineStr">
        <is>
          <t>200 mg</t>
        </is>
      </c>
      <c r="F77" s="45" t="inlineStr">
        <is>
          <t>400 mg</t>
        </is>
      </c>
      <c r="G77" s="45" t="inlineStr">
        <is>
          <t>500 mg</t>
        </is>
      </c>
      <c r="H77" s="45" t="inlineStr">
        <is>
          <t>800 mg</t>
        </is>
      </c>
      <c r="I77" s="45" t="inlineStr">
        <is>
          <t>1000 mg</t>
        </is>
      </c>
      <c r="J77" s="57" t="inlineStr">
        <is>
          <t>ง</t>
        </is>
      </c>
      <c r="K77" s="45" t="inlineStr">
        <is>
          <t xml:space="preserve">✅ คำตอบที่ถูกต้อง: ข้อ ง. 800 mg
🎯 ทำไมข้อนี้ถึงถูก: 
🔍 ข้ออื่นผิดเพราะอะไร:
</t>
        </is>
      </c>
      <c r="L77" s="57" t="inlineStr">
        <is>
          <t>ข้อสอบเก่า</t>
        </is>
      </c>
      <c r="M77" s="45" t="inlineStr">
        <is>
          <t>[SOURCE: Pharma Plus เล่มม่วง 2 - ข้อสอบย้อนหลังปี 2557 วันที่ 2 ข้อ 45]</t>
        </is>
      </c>
    </row>
    <row r="78" ht="13.2" customHeight="1" s="49">
      <c r="A78" s="45" t="inlineStr">
        <is>
          <t>Product</t>
        </is>
      </c>
      <c r="B78" s="45" t="inlineStr">
        <is>
          <t>Oral Solid Dosage Forms</t>
        </is>
      </c>
      <c r="C78" s="45" t="inlineStr">
        <is>
          <t>Bioavailability and dissolution kinetics of effervescent tablets</t>
        </is>
      </c>
      <c r="D78" s="45"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คำถาม: ผลิตภัณฑ์แคลเซียมรูปแบบใด ออกฤทธิ์เร็วที่สุด</t>
        </is>
      </c>
      <c r="E78" s="45" t="inlineStr">
        <is>
          <t>Plain-compressed tablets</t>
        </is>
      </c>
      <c r="F78" s="45" t="inlineStr">
        <is>
          <t>Chewable tablets</t>
        </is>
      </c>
      <c r="G78" s="45" t="inlineStr">
        <is>
          <t>Effervescent tablets</t>
        </is>
      </c>
      <c r="H78" s="45" t="inlineStr">
        <is>
          <t>Enteric-coated tablets</t>
        </is>
      </c>
      <c r="I78" s="45" t="inlineStr">
        <is>
          <t>Film-coated tablets</t>
        </is>
      </c>
      <c r="J78" s="57" t="inlineStr">
        <is>
          <t>ค</t>
        </is>
      </c>
      <c r="K78" s="45" t="inlineStr">
        <is>
          <t xml:space="preserve">✅ คำตอบที่ถูกต้อง: ข้อ ค. Effervescent tablets
🎯 ทำไมข้อนี้ถึงถูก: 
🔍 ข้ออื่นผิดเพราะอะไร:
</t>
        </is>
      </c>
      <c r="L78" s="57" t="inlineStr">
        <is>
          <t>ข้อสอบเก่า</t>
        </is>
      </c>
      <c r="M78" s="45" t="inlineStr">
        <is>
          <t>[SOURCE: Pharma Plus เล่มม่วง 2 - ข้อสอบย้อนหลังปี 2557 วันที่ 2 ข้อ 51]</t>
        </is>
      </c>
    </row>
    <row r="79" ht="13.2" customHeight="1" s="49">
      <c r="A79" s="45" t="inlineStr">
        <is>
          <t>Product</t>
        </is>
      </c>
      <c r="B79" s="45" t="inlineStr">
        <is>
          <t>Physical Pharmacy and Adsorption</t>
        </is>
      </c>
      <c r="C79" s="45" t="inlineStr">
        <is>
          <t>Surface adsorption mechanism of activated charcoal</t>
        </is>
      </c>
      <c r="D79" s="45" t="inlineStr">
        <is>
          <t>[สถานการณ์ที่ 9] ผู้ป่วยหญิง อายุ 23 ปี มาขอซื้อยารักษาภาวะท้องเสียที่ร้านขายยา จากการซักประวัติเพิ่มเติมพบว่าท้องเสียมาแล้ว 3 วัน มีไข้สูง ถ่ายมูกเลือดปน ไม่มีกลิ่นผิดปกติ ในช่วงวันแรกถ่ายเหลวน้ำพุ่งมาก่อน แต่หลัง ๆ เริ่มถ่ายได้ทีละนิด แต่ต้องถ่ายบ่อยขึ้น และอ่อนเพลียมาก
คำถาม: กลไกการออกฤทธิ์ของ activated charcoal คือข้อใด</t>
        </is>
      </c>
      <c r="E79" s="45" t="inlineStr">
        <is>
          <t>Absorbent</t>
        </is>
      </c>
      <c r="F79" s="45" t="inlineStr">
        <is>
          <t>Adsorbent</t>
        </is>
      </c>
      <c r="G79" s="45" t="inlineStr">
        <is>
          <t>Decrease gut motility</t>
        </is>
      </c>
      <c r="H79" s="45" t="inlineStr">
        <is>
          <t>Prebiotics</t>
        </is>
      </c>
      <c r="I79" s="45" t="inlineStr">
        <is>
          <t>Probiotics</t>
        </is>
      </c>
      <c r="J79" s="57" t="inlineStr">
        <is>
          <t>ข</t>
        </is>
      </c>
      <c r="K79" s="45" t="inlineStr">
        <is>
          <t xml:space="preserve">✅ คำตอบที่ถูกต้อง: ข้อ ข. Adsorbent
🎯 ทำไมข้อนี้ถึงถูก: 
🔍 ข้ออื่นผิดเพราะอะไร:
</t>
        </is>
      </c>
      <c r="L79" s="57" t="inlineStr">
        <is>
          <t>ข้อสอบเก่า</t>
        </is>
      </c>
      <c r="M79" s="45" t="inlineStr">
        <is>
          <t>[SOURCE: Pharma Plus เล่มม่วง 2 - ข้อสอบย้อนหลังปี 2557 วันที่ 2 ข้อ 61]</t>
        </is>
      </c>
    </row>
    <row r="80" ht="13.2" customHeight="1" s="49">
      <c r="A80" s="45" t="inlineStr">
        <is>
          <t>Product</t>
        </is>
      </c>
      <c r="B80" s="45" t="inlineStr">
        <is>
          <t>Liquid-Filled Soft Gelatin Capsules</t>
        </is>
      </c>
      <c r="C80" s="45" t="inlineStr">
        <is>
          <t>Role of lipid vehicles and co-solvents in lipophilic drug formulations</t>
        </is>
      </c>
      <c r="D80" s="45"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คำถาม: ให้สูตรตำรับของ isotretinoin รูปแบบ soft gelatin capsules มา ถามว่า vegetable oil ในตำรับ isotretinoin ทำหน้าที่อะไร</t>
        </is>
      </c>
      <c r="E80" s="45" t="inlineStr">
        <is>
          <t>Fillers</t>
        </is>
      </c>
      <c r="F80" s="45" t="inlineStr">
        <is>
          <t>Co-solvents</t>
        </is>
      </c>
      <c r="G80" s="45" t="inlineStr">
        <is>
          <t>Antioxidants</t>
        </is>
      </c>
      <c r="H80" s="45" t="inlineStr">
        <is>
          <t>Disintegrants</t>
        </is>
      </c>
      <c r="I80" s="45" t="inlineStr">
        <is>
          <t>Binders</t>
        </is>
      </c>
      <c r="J80" s="57" t="inlineStr">
        <is>
          <t>ข</t>
        </is>
      </c>
      <c r="K80" s="45" t="inlineStr">
        <is>
          <t xml:space="preserve">✅ คำตอบที่ถูกต้อง: ข้อ ข. Co-solvents
🎯 ทำไมข้อนี้ถึงถูก: 
🔍 ข้ออื่นผิดเพราะอะไร:
</t>
        </is>
      </c>
      <c r="L80" s="57" t="inlineStr">
        <is>
          <t>ข้อสอบเก่า</t>
        </is>
      </c>
      <c r="M80" s="45" t="inlineStr">
        <is>
          <t>[SOURCE: Pharma Plus เล่มม่วง 2 - ข้อสอบย้อนหลังปี 2557 วันที่ 2 ข้อ 71]</t>
        </is>
      </c>
    </row>
    <row r="81" ht="13.2" customHeight="1" s="49">
      <c r="A81" s="45" t="inlineStr">
        <is>
          <t>Product</t>
        </is>
      </c>
      <c r="B81" s="45" t="inlineStr">
        <is>
          <t>Biological Products Storage</t>
        </is>
      </c>
      <c r="C81" s="45" t="inlineStr">
        <is>
          <t>Cold chain maintenance and stability of lyophilized vaccines</t>
        </is>
      </c>
      <c r="D81" s="45"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คำถาม: Vaccine ในรูปผงแห้ง ควรมีการจัดเก็บอย่างไร</t>
        </is>
      </c>
      <c r="E81" s="45" t="inlineStr">
        <is>
          <t>เก็บที่อุณหภูมิ 2 ถึง 8 องศาเซลเซียส และป้องกันแสง</t>
        </is>
      </c>
      <c r="F81" s="45" t="inlineStr">
        <is>
          <t>เก็บที่อุณหภูมิห้องไม่เกิน 30 องศาเซลเซียส</t>
        </is>
      </c>
      <c r="G81" s="45" t="inlineStr">
        <is>
          <t>เก็บในช่องแช่แข็งอุณหภูมิ -20 ถึง -10 องศาเซลเซียส</t>
        </is>
      </c>
      <c r="H81" s="45" t="inlineStr">
        <is>
          <t>เก็บในที่แห้งไม่ต้องควบคุมอุณหภูมิ</t>
        </is>
      </c>
      <c r="I81" s="45" t="inlineStr">
        <is>
          <t>เก็บที่อุณหภูมิ 15 ถึง 25 องศาเซลเซียส</t>
        </is>
      </c>
      <c r="J81" s="57" t="inlineStr">
        <is>
          <t>ก</t>
        </is>
      </c>
      <c r="K81" s="45" t="inlineStr">
        <is>
          <t xml:space="preserve">✅ คำตอบที่ถูกต้อง: ข้อ ก. เก็บที่อุณหภูมิ 2 ถึง 8 องศาเซลเซียส และป้องกันแสง
🎯 ทำไมข้อนี้ถึงถูก: 
🔍 ข้ออื่นผิดเพราะอะไร:
</t>
        </is>
      </c>
      <c r="L81" s="57" t="inlineStr">
        <is>
          <t>ข้อสอบเก่า</t>
        </is>
      </c>
      <c r="M81" s="45" t="inlineStr">
        <is>
          <t>[SOURCE: Pharma Plus เล่มม่วง 2 - ข้อสอบย้อนหลังปี 2557 วันที่ 2 ข้อ 86] [RECONSTRUCTED: ปรับแต่งและเติมเต็มบริบทโจทย์เพื่อความสมบูรณ์]</t>
        </is>
      </c>
    </row>
    <row r="82" ht="13.2" customHeight="1" s="49">
      <c r="A82" s="45" t="inlineStr">
        <is>
          <t>Product</t>
        </is>
      </c>
      <c r="B82" s="45" t="inlineStr">
        <is>
          <t>Parenteral Drug Delivery</t>
        </is>
      </c>
      <c r="C82" s="45" t="inlineStr">
        <is>
          <t>Pharmacokinetics and absorption characteristics of intramuscular injections</t>
        </is>
      </c>
      <c r="D82" s="45"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คำถาม: ข้อใดไม่ถูกต้องเกี่ยวกับการบริหารวัคซีนด้วยวิธีการฉีดเข้ากล้ามเนื้อ (intramuscular)</t>
        </is>
      </c>
      <c r="E82" s="45" t="inlineStr">
        <is>
          <t>องค์ประกอบของวัคซีน มักจะมีสารกระตุ้นภูมิคุ้มกัน (adjuvant) รวมอยู่ด้วย</t>
        </is>
      </c>
      <c r="F82" s="45" t="inlineStr">
        <is>
          <t>ออกฤทธิ์ได้ช้ากว่าการบริหารด้วยวิธีการฉีดเข้าสู่หลอดเลือดดำ (intravenous)</t>
        </is>
      </c>
      <c r="G82" s="45" t="inlineStr">
        <is>
          <t>มี bioavailability เท่ากับ 100%</t>
        </is>
      </c>
      <c r="H82" s="45" t="inlineStr">
        <is>
          <t>ข้อ 1 และ 2</t>
        </is>
      </c>
      <c r="I82" s="45" t="inlineStr">
        <is>
          <t>ข้อ 2 และ 3</t>
        </is>
      </c>
      <c r="J82" s="57" t="inlineStr">
        <is>
          <t>ค</t>
        </is>
      </c>
      <c r="K82" s="45" t="inlineStr">
        <is>
          <t xml:space="preserve">✅ คำตอบที่ถูกต้อง: ข้อ ค. มี bioavailability เท่ากับ 100%
🎯 ทำไมข้อนี้ถึงถูก: 
🔍 ข้ออื่นผิดเพราะอะไร:
</t>
        </is>
      </c>
      <c r="L82" s="57" t="inlineStr">
        <is>
          <t>ข้อสอบเก่า</t>
        </is>
      </c>
      <c r="M82" s="45" t="inlineStr">
        <is>
          <t>[SOURCE: Pharma Plus เล่มม่วง 2 - ข้อสอบย้อนหลังปี 2557 วันที่ 2 ข้อ 89]</t>
        </is>
      </c>
    </row>
    <row r="83" ht="13.2" customHeight="1" s="49">
      <c r="A83" s="45" t="inlineStr">
        <is>
          <t>Product</t>
        </is>
      </c>
      <c r="B83" s="45" t="inlineStr">
        <is>
          <t>Sterile Manufacturing Technology</t>
        </is>
      </c>
      <c r="C83" s="45" t="inlineStr">
        <is>
          <t>Advantages and barrier containment principles of isolator systems</t>
        </is>
      </c>
      <c r="D83" s="45" t="inlineStr">
        <is>
          <t>การเตรียมยาปราศจากเชื้อภายในตู้ isolator มีข้อดีอย่างไร</t>
        </is>
      </c>
      <c r="E83" s="45" t="inlineStr">
        <is>
          <t>สามารถลดการปนเปื้อนจากผู้ปฏิบัติงาน (operator contamination) ได้ดีที่สุดเนื่องจากเป็นระบบปิดสมบูรณ์</t>
        </is>
      </c>
      <c r="F83" s="45" t="inlineStr">
        <is>
          <t>ใช้งานง่ายและมีความคล่องตัวในการหยิบจับอุปกรณ์มากกว่า laminar air flow cabinet</t>
        </is>
      </c>
      <c r="G83" s="45" t="inlineStr">
        <is>
          <t>ไม่จำเป็นต้องมีการทำความสะอาดหรือฆ่าเชื้อภายในตู้ก่อนใช้งาน</t>
        </is>
      </c>
      <c r="H83" s="45" t="inlineStr">
        <is>
          <t>สามารถนำสารเคมีทุกประเภทเข้าสู่ตู้ได้โดยไม่ต้องผ่าน airlock chamber</t>
        </is>
      </c>
      <c r="I83" s="45" t="inlineStr">
        <is>
          <t>ลดต้นทุนและค่าบำรุงรักษาเมื่อเทียบกับห้อง cleanroom ทั่วไป</t>
        </is>
      </c>
      <c r="J83" s="57" t="inlineStr">
        <is>
          <t>ก</t>
        </is>
      </c>
      <c r="K83" s="45" t="inlineStr">
        <is>
          <t xml:space="preserve">✅ คำตอบที่ถูกต้อง: ข้อ ก. สามารถลดการปนเปื้อนจากผู้ปฏิบัติงาน (operator contamination) ได้ดีที่สุดเนื่องจากเป็นระบบปิดสมบูรณ์
🎯 ทำไมข้อนี้ถึงถูก: 
🔍 ข้ออื่นผิดเพราะอะไร:
</t>
        </is>
      </c>
      <c r="L83" s="57" t="inlineStr">
        <is>
          <t>ข้อสอบเก่า</t>
        </is>
      </c>
      <c r="M83" s="45" t="inlineStr">
        <is>
          <t>[SOURCE: Pharma Plus เล่มม่วง 2 - ข้อสอบย้อนหลังปี 2557 วันที่ 2 ข้อ 90] [RECONSTRUCTED: ปรับแต่งและเติมเต็มบริบทโจทย์เพื่อความสมบูรณ์]</t>
        </is>
      </c>
    </row>
    <row r="84" ht="13.2" customHeight="1" s="49">
      <c r="A84" s="45" t="inlineStr">
        <is>
          <t>Product</t>
        </is>
      </c>
      <c r="B84" s="45" t="inlineStr">
        <is>
          <t>Tableting Defects and Troubleshooting</t>
        </is>
      </c>
      <c r="C84" s="45" t="inlineStr">
        <is>
          <t>Causes and formulation remedies for tablet capping defect</t>
        </is>
      </c>
      <c r="D84" s="45" t="inlineStr">
        <is>
          <t>ตอกยาเม็ด แล้วเกิด capping จะแก้ไขปัญหาได้ด้วยวิธีใด</t>
        </is>
      </c>
      <c r="E84" s="45" t="inlineStr">
        <is>
          <t>เพิ่มปริมาณ magnesium stearate</t>
        </is>
      </c>
      <c r="F84" s="45" t="inlineStr">
        <is>
          <t>เพิ่มความเร็วในการตอกเม็ดยามากขึ้น</t>
        </is>
      </c>
      <c r="G84" s="45" t="inlineStr">
        <is>
          <t>เพิ่มปริมาณความชื้นในผงยาให้มากขึ้น</t>
        </is>
      </c>
      <c r="H84" s="45" t="inlineStr">
        <is>
          <t>เพิ่มปริมาณ polyvinyl acetate</t>
        </is>
      </c>
      <c r="I84" s="45" t="inlineStr">
        <is>
          <t>เพิ่มแรงที่ใช้ในการตอกเม็ดยาให้มากขึ้น</t>
        </is>
      </c>
      <c r="J84" s="57" t="inlineStr">
        <is>
          <t>ง</t>
        </is>
      </c>
      <c r="K84" s="45" t="inlineStr">
        <is>
          <t xml:space="preserve">✅ คำตอบที่ถูกต้อง: ข้อ ง. เพิ่มปริมาณ polyvinyl acetate
🎯 ทำไมข้อนี้ถึงถูก: 
🔍 ข้ออื่นผิดเพราะอะไร:
</t>
        </is>
      </c>
      <c r="L84" s="57" t="inlineStr">
        <is>
          <t>ข้อสอบเก่า</t>
        </is>
      </c>
      <c r="M84" s="45" t="inlineStr">
        <is>
          <t>[SOURCE: Pharma Plus เล่มม่วง 2 - ข้อสอบย้อนหลังปี 2557 วันที่ 2 ข้อ 92]</t>
        </is>
      </c>
    </row>
    <row r="85" ht="13.2" customHeight="1" s="49">
      <c r="A85" s="45" t="inlineStr">
        <is>
          <t>Product</t>
        </is>
      </c>
      <c r="B85" s="45" t="inlineStr">
        <is>
          <t>Powder Flow and Tableting Excipients</t>
        </is>
      </c>
      <c r="C85" s="45" t="inlineStr">
        <is>
          <t>Application of glidants to improve very poor powder flowability</t>
        </is>
      </c>
      <c r="D85" s="45" t="inlineStr">
        <is>
          <t>ต้องตอกยาเม็ดด้วยวิธี dry granulation แล้วพบว่า compressibility index = 33 และ angle of repose = 45.80 ควรเติมสารใดลงไปในตำรับดังกล่าว</t>
        </is>
      </c>
      <c r="E85" s="45" t="inlineStr">
        <is>
          <t>Magnesium stearate</t>
        </is>
      </c>
      <c r="F85" s="45" t="inlineStr">
        <is>
          <t>Colloidal silicon dioxide</t>
        </is>
      </c>
      <c r="G85" s="45" t="inlineStr">
        <is>
          <t>Lactose</t>
        </is>
      </c>
      <c r="H85" s="45" t="inlineStr">
        <is>
          <t>Mannitol</t>
        </is>
      </c>
      <c r="I85" s="45" t="inlineStr">
        <is>
          <t>Sucrose</t>
        </is>
      </c>
      <c r="J85" s="57" t="inlineStr">
        <is>
          <t>ข</t>
        </is>
      </c>
      <c r="K85" s="45" t="inlineStr">
        <is>
          <t xml:space="preserve">✅ คำตอบที่ถูกต้อง: ข้อ ข. Colloidal silicon dioxide
🎯 ทำไมข้อนี้ถึงถูก: 
🔍 ข้ออื่นผิดเพราะอะไร:
</t>
        </is>
      </c>
      <c r="L85" s="57" t="inlineStr">
        <is>
          <t>ข้อสอบเก่า</t>
        </is>
      </c>
      <c r="M85" s="45" t="inlineStr">
        <is>
          <t>[SOURCE: Pharma Plus เล่มม่วง 2 - ข้อสอบย้อนหลังปี 2557 วันที่ 2 ข้อ 93]</t>
        </is>
      </c>
    </row>
    <row r="86" ht="24" customHeight="1" s="49">
      <c r="A86" s="62" t="n">
        <v>61</v>
      </c>
      <c r="B86" s="62" t="inlineStr">
        <is>
          <t>ข้อสอบเก่า</t>
        </is>
      </c>
      <c r="C86" s="62" t="inlineStr">
        <is>
          <t>2558</t>
        </is>
      </c>
      <c r="D86" s="62" t="inlineStr">
        <is>
          <t>Product</t>
        </is>
      </c>
      <c r="E86" s="78" t="inlineStr">
        <is>
          <t>Solid Dosage Forms: Tablets</t>
        </is>
      </c>
      <c r="F86" s="78" t="inlineStr">
        <is>
          <t>Tablet formulation optimization and disintegrants</t>
        </is>
      </c>
      <c r="G86" s="78" t="inlineStr">
        <is>
          <t>[]
จากสูตรตำรับนี้
Rx. AAA 300 mg
Lactose 500 mg
Corn starch 10%
คำถาม: ถ้าตำรับยาเม็ดที่ได้แตกตัวไม่ดีจะแก้ไขอย่างไร</t>
        </is>
      </c>
      <c r="H86" s="78" t="inlineStr">
        <is>
          <t>เปลี่ยน lactose เป็น sodium starch glycolate</t>
        </is>
      </c>
      <c r="I86" s="78" t="inlineStr">
        <is>
          <t>เปลี่ยน lactose เป็น cross carmellose Na</t>
        </is>
      </c>
      <c r="J86" s="78" t="inlineStr">
        <is>
          <t>เปลี่ยน corn starch เป็น sodium starch glycolate</t>
        </is>
      </c>
      <c r="K86" s="78" t="inlineStr">
        <is>
          <t>เปลี่ยน corn starch เป็น cross carmellose Na</t>
        </is>
      </c>
      <c r="L86" s="78" t="inlineStr">
        <is>
          <t>เปลี่ยน corn starch เป็น PVP</t>
        </is>
      </c>
      <c r="M86" s="62" t="inlineStr">
        <is>
          <t>ค</t>
        </is>
      </c>
      <c r="N86" s="78" t="inlineStr">
        <is>
          <t xml:space="preserve">✅ คำตอบที่ถูกต้อง: ข้อ ค. เปลี่ยน corn starch เป็น sodium starch glycolate
🎯 ทำไมข้อนี้ถึงถูก:
🔍 ข้ออื่นผิดเพราะอะไร:
</t>
        </is>
      </c>
      <c r="O86" s="78" t="inlineStr">
        <is>
          <t>[SOURCE: Pharma Plus เล่มม่วง 2 - ข้อสอบย้อนหลังปี 2558 วันที่ 1 ข้อ 9]</t>
        </is>
      </c>
    </row>
    <row r="87" ht="24" customHeight="1" s="49">
      <c r="A87" s="62" t="n">
        <v>62</v>
      </c>
      <c r="B87" s="62" t="inlineStr">
        <is>
          <t>ข้อสอบเก่า</t>
        </is>
      </c>
      <c r="C87" s="62" t="inlineStr">
        <is>
          <t>2558</t>
        </is>
      </c>
      <c r="D87" s="62" t="inlineStr">
        <is>
          <t>Product</t>
        </is>
      </c>
      <c r="E87" s="78" t="inlineStr">
        <is>
          <t>Film Coating Technology</t>
        </is>
      </c>
      <c r="F87" s="78" t="inlineStr">
        <is>
          <t>Film coating defects and plasticizer selection</t>
        </is>
      </c>
      <c r="G87" s="78" t="inlineStr">
        <is>
          <t>ยาเม็ด A เมื่อเคลือบฟิล์มแล้วเกิดฟิล์มฉีกขาดออกจากกัน (peeling) จะแก้ปัญหาอย่างไร</t>
        </is>
      </c>
      <c r="H87" s="78" t="inlineStr">
        <is>
          <t>spray น้ำยาเคลือบให้ช้าลง</t>
        </is>
      </c>
      <c r="I87" s="78" t="inlineStr">
        <is>
          <t>ลดปริมาณ polymer ของตำรับ</t>
        </is>
      </c>
      <c r="J87" s="78" t="inlineStr">
        <is>
          <t>เติม talcum ไปในตำรับเคลือบฟิล์ม</t>
        </is>
      </c>
      <c r="K87" s="78" t="inlineStr">
        <is>
          <t>เติม PEG ไปในตำรับเคลือบฟิล์ม</t>
        </is>
      </c>
      <c r="L87" s="78" t="inlineStr">
        <is>
          <t>ลดระยะทางระหว่างหัวสเปรย์กับเม็ดยา</t>
        </is>
      </c>
      <c r="M87" s="62" t="inlineStr">
        <is>
          <t>ง</t>
        </is>
      </c>
      <c r="N87" s="78" t="inlineStr">
        <is>
          <t xml:space="preserve">✅ คำตอบที่ถูกต้อง: ข้อ ง. เติม PEG ไปในตำรับเคลือบฟิล์ม
🎯 ทำไมข้อนี้ถึงถูก:
🔍 ข้ออื่นผิดเพราะอะไร:
</t>
        </is>
      </c>
      <c r="O87" s="78" t="inlineStr">
        <is>
          <t>[SOURCE: Pharma Plus เล่มม่วง 2 - ข้อสอบย้อนหลังปี 2558 วันที่ 1 ข้อ 27]</t>
        </is>
      </c>
    </row>
    <row r="88" ht="24" customHeight="1" s="49">
      <c r="A88" s="62" t="n">
        <v>63</v>
      </c>
      <c r="B88" s="62" t="inlineStr">
        <is>
          <t>ข้อสอบเก่า</t>
        </is>
      </c>
      <c r="C88" s="62" t="inlineStr">
        <is>
          <t>2558</t>
        </is>
      </c>
      <c r="D88" s="62" t="inlineStr">
        <is>
          <t>Product</t>
        </is>
      </c>
      <c r="E88" s="78" t="inlineStr">
        <is>
          <t>Modified Release Formulations</t>
        </is>
      </c>
      <c r="F88" s="78" t="inlineStr">
        <is>
          <t>Hydrophilic matrix forming polymers (HPMC)</t>
        </is>
      </c>
      <c r="G88" s="78" t="inlineStr">
        <is>
          <t>[]
Theophylline SR มีส่วนประกอบดังนี้ theophylline, lactose monohydrate, HPMC, PVP K30, magnesium stearate, isopropyl alcohol
คำถาม: สารใดเป็นสารก่อ matrix</t>
        </is>
      </c>
      <c r="H88" s="78" t="inlineStr">
        <is>
          <t>Lactose monohydrate</t>
        </is>
      </c>
      <c r="I88" s="78" t="inlineStr">
        <is>
          <t>HPMC</t>
        </is>
      </c>
      <c r="J88" s="78" t="inlineStr">
        <is>
          <t>PVP K30</t>
        </is>
      </c>
      <c r="K88" s="78" t="inlineStr">
        <is>
          <t>Magnesium stearate</t>
        </is>
      </c>
      <c r="L88" s="78" t="inlineStr">
        <is>
          <t>Isopropyl alcohol</t>
        </is>
      </c>
      <c r="M88" s="62" t="inlineStr">
        <is>
          <t>ข</t>
        </is>
      </c>
      <c r="N88" s="78" t="inlineStr">
        <is>
          <t xml:space="preserve">✅ คำตอบที่ถูกต้อง: ข้อ ข. HPMC
🎯 ทำไมข้อนี้ถึงถูก:
🔍 ข้ออื่นผิดเพราะอะไร:
</t>
        </is>
      </c>
      <c r="O88" s="78" t="inlineStr">
        <is>
          <t>[SOURCE: Pharma Plus เล่มม่วง 2 - ข้อสอบย้อนหลังปี 2558 วันที่ 1 ข้อ 33]</t>
        </is>
      </c>
    </row>
    <row r="89" ht="24" customHeight="1" s="49">
      <c r="A89" s="62" t="n">
        <v>64</v>
      </c>
      <c r="B89" s="62" t="inlineStr">
        <is>
          <t>ข้อสอบเก่า</t>
        </is>
      </c>
      <c r="C89" s="62" t="inlineStr">
        <is>
          <t>2558</t>
        </is>
      </c>
      <c r="D89" s="62" t="inlineStr">
        <is>
          <t>Product</t>
        </is>
      </c>
      <c r="E89" s="78" t="inlineStr">
        <is>
          <t>Pulmonary Drug Delivery</t>
        </is>
      </c>
      <c r="F89" s="78" t="inlineStr">
        <is>
          <t>Aerodynamic particle size distribution for inhalation</t>
        </is>
      </c>
      <c r="G89" s="78" t="inlineStr">
        <is>
          <t>อนุภาคของ inhaled powder ควรเป็นเท่าใด</t>
        </is>
      </c>
      <c r="H89" s="78" t="inlineStr">
        <is>
          <t>&gt; 10 micron</t>
        </is>
      </c>
      <c r="I89" s="78" t="inlineStr">
        <is>
          <t>6-10 micron</t>
        </is>
      </c>
      <c r="J89" s="78" t="inlineStr">
        <is>
          <t>1-6 micron</t>
        </is>
      </c>
      <c r="K89" s="78" t="inlineStr">
        <is>
          <t>0.1 - 1 micron</t>
        </is>
      </c>
      <c r="L89" s="78" t="inlineStr">
        <is>
          <t>0.1 - 0.5 micron</t>
        </is>
      </c>
      <c r="M89" s="62" t="inlineStr">
        <is>
          <t>ค</t>
        </is>
      </c>
      <c r="N89" s="78" t="inlineStr">
        <is>
          <t xml:space="preserve">✅ คำตอบที่ถูกต้อง: ข้อ ค. 1-6 micron
🎯 ทำไมข้อนี้ถึงถูก:
🔍 ข้ออื่นผิดเพราะอะไร:
</t>
        </is>
      </c>
      <c r="O89" s="78" t="inlineStr">
        <is>
          <t>[SOURCE: Pharma Plus เล่มม่วง 2 - ข้อสอบย้อนหลังปี 2558 วันที่ 1 ข้อ 34]</t>
        </is>
      </c>
    </row>
    <row r="90" ht="24" customHeight="1" s="49">
      <c r="A90" s="62" t="n">
        <v>65</v>
      </c>
      <c r="B90" s="62" t="inlineStr">
        <is>
          <t>ข้อสอบเก่า</t>
        </is>
      </c>
      <c r="C90" s="62" t="inlineStr">
        <is>
          <t>2558</t>
        </is>
      </c>
      <c r="D90" s="62" t="inlineStr">
        <is>
          <t>Product</t>
        </is>
      </c>
      <c r="E90" s="78" t="inlineStr">
        <is>
          <t>Aerosols &amp; Inhalers</t>
        </is>
      </c>
      <c r="F90" s="78" t="inlineStr">
        <is>
          <t>Metered-dose inhaler components and metering valve</t>
        </is>
      </c>
      <c r="G90" s="78" t="inlineStr">
        <is>
          <t>ข้อใดถูกต้องเกี่ยวกับ MDI</t>
        </is>
      </c>
      <c r="H90" s="78" t="inlineStr">
        <is>
          <t>ไม่จำเป็นต้องใช้ propellant</t>
        </is>
      </c>
      <c r="I90" s="78" t="inlineStr">
        <is>
          <t>กำจัดโดยการเผา</t>
        </is>
      </c>
      <c r="J90" s="78" t="inlineStr">
        <is>
          <t>การสูดพ่นไม่ต้องสัมพันธ์กับการกดกระบอกยา</t>
        </is>
      </c>
      <c r="K90" s="78" t="inlineStr">
        <is>
          <t>มี valve ควบคุมการปิดเปิด</t>
        </is>
      </c>
      <c r="L90" s="78" t="inlineStr">
        <is>
          <t>ใช้ lactose เป็น carrier</t>
        </is>
      </c>
      <c r="M90" s="62" t="inlineStr">
        <is>
          <t>ง</t>
        </is>
      </c>
      <c r="N90" s="78" t="inlineStr">
        <is>
          <t xml:space="preserve">✅ คำตอบที่ถูกต้อง: ข้อ ง. มี valve ควบคุมการปิดเปิด
🎯 ทำไมข้อนี้ถึงถูก:
🔍 ข้ออื่นผิดเพราะอะไร:
</t>
        </is>
      </c>
      <c r="O90" s="78" t="inlineStr">
        <is>
          <t>[SOURCE: Pharma Plus เล่มม่วง 2 - ข้อสอบย้อนหลังปี 2558 วันที่ 1 ข้อ 36]</t>
        </is>
      </c>
    </row>
    <row r="91" ht="24" customHeight="1" s="49">
      <c r="A91" s="62" t="n">
        <v>66</v>
      </c>
      <c r="B91" s="62" t="inlineStr">
        <is>
          <t>ข้อสอบเก่า</t>
        </is>
      </c>
      <c r="C91" s="62" t="inlineStr">
        <is>
          <t>2558</t>
        </is>
      </c>
      <c r="D91" s="62" t="inlineStr">
        <is>
          <t>Product</t>
        </is>
      </c>
      <c r="E91" s="78" t="inlineStr">
        <is>
          <t>Quality Control &amp; Pharmacopeial Testing</t>
        </is>
      </c>
      <c r="F91" s="78" t="inlineStr">
        <is>
          <t>Uniformity of Dosage Units (Weight Variation vs Content Uniformity)</t>
        </is>
      </c>
      <c r="G91" s="78" t="inlineStr">
        <is>
          <t>[กรณีศึกษา 6 (ต่อเนื่อง)]
ยาเม็ด Calcium Carbonate (CaCO3) ขนาด 1,000 mg ใช้เป็น phosphate binder ในผู้ป่วยไตวายเรื้อรัง
คำถาม: ข้อใดเป็นการทดสอบ uniformity of dosage unit ของยาเม็ด CaCO3</t>
        </is>
      </c>
      <c r="H91" s="78" t="inlineStr">
        <is>
          <t>การหาปริมาณยาทำได้โดยนำน้ำหนักยาแต่ละเม็ดเทียบกับน้ำหนักเม็ดยาที่ใช้หาปริมาณยา</t>
        </is>
      </c>
      <c r="I91" s="78" t="inlineStr">
        <is>
          <t>สุ่มมา 20 เม็ด หาน้ำหนักแต่ละเม็ด</t>
        </is>
      </c>
      <c r="J91" s="78" t="inlineStr">
        <is>
          <t>สุ่มมา 30 เม็ด เลือกมาก 10 เม็ด แล้วหาปริมาณยาแต่ละเม็ด</t>
        </is>
      </c>
      <c r="K91" s="78" t="inlineStr">
        <is>
          <t>สุ่มมา 30 เม็ด เลือกมาก 20 เม็ด แล้วหาปริมาณยาแต่ละเม็ด</t>
        </is>
      </c>
      <c r="L91" s="78" t="inlineStr">
        <is>
          <t>สุ่มมา 30 เม็ด เลือกมา 10 เม็ด หาน้ำหนักและวิเคราะห์หาปริมาณตัวยาสำคัญ</t>
        </is>
      </c>
      <c r="M91" s="62" t="inlineStr">
        <is>
          <t>ก</t>
        </is>
      </c>
      <c r="N91" s="78" t="inlineStr">
        <is>
          <t xml:space="preserve">✅ คำตอบที่ถูกต้อง: ข้อ ก. การหาปริมาณยาทำได้โดยนำน้ำหนักยาแต่ละเม็ดเทียบกับน้ำหนักเม็ดยาที่ใช้หาปริมาณยา
🎯 ทำไมข้อนี้ถึงถูก:
🔍 ข้ออื่นผิดเพราะอะไร:
</t>
        </is>
      </c>
      <c r="O91" s="78" t="inlineStr">
        <is>
          <t>[SOURCE: Pharma Plus เล่มม่วง 2 - ข้อสอบย้อนหลังปี 2558 วันที่ 1 ข้อ 52]</t>
        </is>
      </c>
    </row>
    <row r="92" ht="24" customHeight="1" s="49">
      <c r="A92" s="62" t="n">
        <v>67</v>
      </c>
      <c r="B92" s="62" t="inlineStr">
        <is>
          <t>ข้อสอบเก่า</t>
        </is>
      </c>
      <c r="C92" s="62" t="inlineStr">
        <is>
          <t>2558</t>
        </is>
      </c>
      <c r="D92" s="62" t="inlineStr">
        <is>
          <t>Product</t>
        </is>
      </c>
      <c r="E92" s="78" t="inlineStr">
        <is>
          <t>Quality Control &amp; Pharmacopeial Testing</t>
        </is>
      </c>
      <c r="F92" s="78" t="inlineStr">
        <is>
          <t>Disintegration vs Dissolution requirements in USP</t>
        </is>
      </c>
      <c r="G92" s="78" t="inlineStr">
        <is>
          <t>หัวข้อใดไม่จำเป็นในการทดสอบ CaCO3 tablet</t>
        </is>
      </c>
      <c r="H92" s="78" t="inlineStr">
        <is>
          <t>% LA</t>
        </is>
      </c>
      <c r="I92" s="78" t="inlineStr">
        <is>
          <t>% purity</t>
        </is>
      </c>
      <c r="J92" s="78" t="inlineStr">
        <is>
          <t>Weight variation</t>
        </is>
      </c>
      <c r="K92" s="78" t="inlineStr">
        <is>
          <t>Disintegration</t>
        </is>
      </c>
      <c r="L92" s="78" t="inlineStr">
        <is>
          <t>Dissolution</t>
        </is>
      </c>
      <c r="M92" s="62" t="inlineStr">
        <is>
          <t>ง</t>
        </is>
      </c>
      <c r="N92" s="78" t="inlineStr">
        <is>
          <t xml:space="preserve">✅ คำตอบที่ถูกต้อง: ข้อ ง. Disintegration
🎯 ทำไมข้อนี้ถึงถูก:
🔍 ข้ออื่นผิดเพราะอะไร:
</t>
        </is>
      </c>
      <c r="O92" s="78" t="inlineStr">
        <is>
          <t>[SOURCE: Pharma Plus เล่มม่วง 2 - ข้อสอบย้อนหลังปี 2558 วันที่ 1 ข้อ 54]</t>
        </is>
      </c>
    </row>
    <row r="93" ht="24" customHeight="1" s="49">
      <c r="A93" s="62" t="n">
        <v>68</v>
      </c>
      <c r="B93" s="62" t="inlineStr">
        <is>
          <t>ข้อสอบเก่า</t>
        </is>
      </c>
      <c r="C93" s="62" t="inlineStr">
        <is>
          <t>2558</t>
        </is>
      </c>
      <c r="D93" s="62" t="inlineStr">
        <is>
          <t>Product</t>
        </is>
      </c>
      <c r="E93" s="78" t="inlineStr">
        <is>
          <t>Sterile Preparations &amp; Compounding</t>
        </is>
      </c>
      <c r="F93" s="78" t="inlineStr">
        <is>
          <t>Sterilization techniques in hospital compounding (ASHP/USP 797)</t>
        </is>
      </c>
      <c r="G93" s="78" t="inlineStr">
        <is>
          <t>เตรียมผสมยาตาอย่างไรให้ถูกต้องตาม ASHP ในโรงพยาบาล</t>
        </is>
      </c>
      <c r="H93" s="78" t="inlineStr">
        <is>
          <t>กรอง 0.22 micron</t>
        </is>
      </c>
      <c r="I93" s="78" t="inlineStr">
        <is>
          <t>Terminalization</t>
        </is>
      </c>
      <c r="J93" s="78" t="inlineStr">
        <is>
          <t>Gamma radiation</t>
        </is>
      </c>
      <c r="K93" s="78" t="inlineStr">
        <is>
          <t>Autoclave</t>
        </is>
      </c>
      <c r="L93" s="78" t="inlineStr">
        <is>
          <t>Ethylene oxide</t>
        </is>
      </c>
      <c r="M93" s="62" t="inlineStr">
        <is>
          <t>ก</t>
        </is>
      </c>
      <c r="N93" s="78" t="inlineStr">
        <is>
          <t xml:space="preserve">✅ คำตอบที่ถูกต้อง: ข้อ ก. กรอง 0.22 micron
🎯 ทำไมข้อนี้ถึงถูก:
🔍 ข้ออื่นผิดเพราะอะไร:
</t>
        </is>
      </c>
      <c r="O93" s="78" t="inlineStr">
        <is>
          <t>[SOURCE: Pharma Plus เล่มม่วง 2 - ข้อสอบย้อนหลังปี 2558 วันที่ 1 ข้อ 60]</t>
        </is>
      </c>
    </row>
    <row r="94" ht="24" customHeight="1" s="49">
      <c r="A94" s="62" t="n">
        <v>69</v>
      </c>
      <c r="B94" s="62" t="inlineStr">
        <is>
          <t>ข้อสอบเก่า</t>
        </is>
      </c>
      <c r="C94" s="62" t="inlineStr">
        <is>
          <t>2558</t>
        </is>
      </c>
      <c r="D94" s="62" t="inlineStr">
        <is>
          <t>Product</t>
        </is>
      </c>
      <c r="E94" s="78" t="inlineStr">
        <is>
          <t>Ophthalmic Preparations Formulation</t>
        </is>
      </c>
      <c r="F94" s="78" t="inlineStr">
        <is>
          <t>Key formulation factors and pharmacopeial requirements</t>
        </is>
      </c>
      <c r="G94" s="78" t="inlineStr">
        <is>
          <t>การตั้งตำรับยาตาไม่ต้องคำนึงข้อใด</t>
        </is>
      </c>
      <c r="H94" s="78" t="inlineStr">
        <is>
          <t>pH</t>
        </is>
      </c>
      <c r="I94" s="78" t="inlineStr">
        <is>
          <t>Sterile</t>
        </is>
      </c>
      <c r="J94" s="78" t="inlineStr">
        <is>
          <t>Viscosity</t>
        </is>
      </c>
      <c r="K94" s="78" t="inlineStr">
        <is>
          <t>Pyrogen</t>
        </is>
      </c>
      <c r="L94" s="78" t="inlineStr">
        <is>
          <t>Tonicity</t>
        </is>
      </c>
      <c r="M94" s="62" t="inlineStr">
        <is>
          <t>ง</t>
        </is>
      </c>
      <c r="N94" s="78" t="inlineStr">
        <is>
          <t xml:space="preserve">✅ คำตอบที่ถูกต้อง: ข้อ ง. Pyrogen
🎯 ทำไมข้อนี้ถึงถูก:
🔍 ข้ออื่นผิดเพราะอะไร:
</t>
        </is>
      </c>
      <c r="O94" s="78" t="inlineStr">
        <is>
          <t>[SOURCE: Pharma Plus เล่มม่วง 2 - ข้อสอบย้อนหลังปี 2558 วันที่ 1 ข้อ 61]</t>
        </is>
      </c>
    </row>
    <row r="95" ht="24" customHeight="1" s="49">
      <c r="A95" s="62" t="n">
        <v>70</v>
      </c>
      <c r="B95" s="62" t="inlineStr">
        <is>
          <t>ข้อสอบเก่า</t>
        </is>
      </c>
      <c r="C95" s="62" t="inlineStr">
        <is>
          <t>2558</t>
        </is>
      </c>
      <c r="D95" s="62" t="inlineStr">
        <is>
          <t>Product</t>
        </is>
      </c>
      <c r="E95" s="78" t="inlineStr">
        <is>
          <t>Tablet Coating Polymers</t>
        </is>
      </c>
      <c r="F95" s="78" t="inlineStr">
        <is>
          <t>Properties of water-insoluble vs enteric coating polymers</t>
        </is>
      </c>
      <c r="G95" s="78" t="inlineStr">
        <is>
          <t>ยา A คงตัวได้ดีในสภาวะกรด ถ้าต้องการพัฒนาเป็นยาเคลือบฟิล์ม ต้องใช้สารเคลือบใด</t>
        </is>
      </c>
      <c r="H95" s="78" t="inlineStr">
        <is>
          <t>Eudragit L</t>
        </is>
      </c>
      <c r="I95" s="78" t="inlineStr">
        <is>
          <t>Shellac</t>
        </is>
      </c>
      <c r="J95" s="78" t="inlineStr">
        <is>
          <t>HPMC</t>
        </is>
      </c>
      <c r="K95" s="78" t="inlineStr">
        <is>
          <t>HPMCP</t>
        </is>
      </c>
      <c r="L95" s="78" t="inlineStr">
        <is>
          <t>EC</t>
        </is>
      </c>
      <c r="M95" s="62" t="inlineStr">
        <is>
          <t>จ</t>
        </is>
      </c>
      <c r="N95" s="78" t="inlineStr">
        <is>
          <t xml:space="preserve">✅ คำตอบที่ถูกต้อง: ข้อ จ. EC
🎯 ทำไมข้อนี้ถึงถูก:
🔍 ข้ออื่นผิดเพราะอะไร:
</t>
        </is>
      </c>
      <c r="O95" s="78" t="inlineStr">
        <is>
          <t>[SOURCE: Pharma Plus เล่มม่วง 2 - ข้อสอบย้อนหลังปี 2558 วันที่ 1 ข้อ 68]</t>
        </is>
      </c>
    </row>
    <row r="96" ht="24" customHeight="1" s="49">
      <c r="A96" s="62" t="n">
        <v>71</v>
      </c>
      <c r="B96" s="62" t="inlineStr">
        <is>
          <t>ข้อสอบเก่า</t>
        </is>
      </c>
      <c r="C96" s="62" t="inlineStr">
        <is>
          <t>2558</t>
        </is>
      </c>
      <c r="D96" s="62" t="inlineStr">
        <is>
          <t>Product</t>
        </is>
      </c>
      <c r="E96" s="78" t="inlineStr">
        <is>
          <t>Tablet Manufacturing Problems &amp; Solutions</t>
        </is>
      </c>
      <c r="F96" s="78" t="inlineStr">
        <is>
          <t>Capping and lamination causes and remedies</t>
        </is>
      </c>
      <c r="G96" s="78" t="inlineStr">
        <is>
          <t>เม็ดยาที่ตอกขึ้นเกิด capping การแก้ปัญหาใดไม่ถูกต้อง</t>
        </is>
      </c>
      <c r="H96" s="78" t="inlineStr">
        <is>
          <t>ลดปริมาณ binder</t>
        </is>
      </c>
      <c r="I96" s="78" t="inlineStr">
        <is>
          <t>ลดความโค้งของสาก</t>
        </is>
      </c>
      <c r="J96" s="78" t="inlineStr">
        <is>
          <t>ลด magnesium stearate</t>
        </is>
      </c>
      <c r="K96" s="78" t="inlineStr">
        <is>
          <t>ลดแรงตอก</t>
        </is>
      </c>
      <c r="L96" s="78" t="inlineStr">
        <is>
          <t>เพิ่มความชื้นของผงยา</t>
        </is>
      </c>
      <c r="M96" s="62" t="inlineStr">
        <is>
          <t>ก</t>
        </is>
      </c>
      <c r="N96" s="78" t="inlineStr">
        <is>
          <t xml:space="preserve">✅ คำตอบที่ถูกต้อง: ข้อ ก. ลดปริมาณ binder
🎯 ทำไมข้อนี้ถึงถูก:
🔍 ข้ออื่นผิดเพราะอะไร:
</t>
        </is>
      </c>
      <c r="O96" s="78" t="inlineStr">
        <is>
          <t>[SOURCE: Pharma Plus เล่มม่วง 2 - ข้อสอบย้อนหลังปี 2558 วันที่ 1 ข้อ 69]</t>
        </is>
      </c>
    </row>
    <row r="97" ht="24" customHeight="1" s="49">
      <c r="A97" s="62" t="n">
        <v>72</v>
      </c>
      <c r="B97" s="62" t="inlineStr">
        <is>
          <t>ข้อสอบเก่า</t>
        </is>
      </c>
      <c r="C97" s="62" t="inlineStr">
        <is>
          <t>2558</t>
        </is>
      </c>
      <c r="D97" s="62" t="inlineStr">
        <is>
          <t>Product</t>
        </is>
      </c>
      <c r="E97" s="78" t="inlineStr">
        <is>
          <t>Pharmaceutical Water &amp; Sterile Manufacturing</t>
        </is>
      </c>
      <c r="F97" s="78" t="inlineStr">
        <is>
          <t>Water for Injection (WFI) requirements for parenterals</t>
        </is>
      </c>
      <c r="G97" s="78" t="inlineStr">
        <is>
          <t>น้ำที่ใช้ในการผลิต insulin คือ</t>
        </is>
      </c>
      <c r="H97" s="78" t="inlineStr">
        <is>
          <t>Deionized water</t>
        </is>
      </c>
      <c r="I97" s="78" t="inlineStr">
        <is>
          <t>Purified water</t>
        </is>
      </c>
      <c r="J97" s="78" t="inlineStr">
        <is>
          <t>Distilled water</t>
        </is>
      </c>
      <c r="K97" s="78" t="inlineStr">
        <is>
          <t>Water for injection</t>
        </is>
      </c>
      <c r="L97" s="78" t="inlineStr">
        <is>
          <t>Sterile water for injection</t>
        </is>
      </c>
      <c r="M97" s="62" t="inlineStr">
        <is>
          <t>ง</t>
        </is>
      </c>
      <c r="N97" s="78" t="inlineStr">
        <is>
          <t xml:space="preserve">✅ คำตอบที่ถูกต้อง: ข้อ ง. Water for injection
🎯 ทำไมข้อนี้ถึงถูก:
🔍 ข้ออื่นผิดเพราะอะไร:
</t>
        </is>
      </c>
      <c r="O97" s="78" t="inlineStr">
        <is>
          <t>[SOURCE: Pharma Plus เล่มม่วง 2 - ข้อสอบย้อนหลังปี 2558 วันที่ 1 ข้อ 75]</t>
        </is>
      </c>
    </row>
    <row r="98" ht="24" customHeight="1" s="49">
      <c r="A98" s="62" t="n">
        <v>73</v>
      </c>
      <c r="B98" s="62" t="inlineStr">
        <is>
          <t>ข้อสอบเก่า</t>
        </is>
      </c>
      <c r="C98" s="62" t="inlineStr">
        <is>
          <t>2558</t>
        </is>
      </c>
      <c r="D98" s="62" t="inlineStr">
        <is>
          <t>Product</t>
        </is>
      </c>
      <c r="E98" s="78" t="inlineStr">
        <is>
          <t>Vaginal Drug Delivery Systems</t>
        </is>
      </c>
      <c r="F98" s="78" t="inlineStr">
        <is>
          <t>Pharmacokinetics and advantages of contraceptive vaginal ring</t>
        </is>
      </c>
      <c r="G98" s="78" t="inlineStr">
        <is>
          <t>[กรณีศึกษา 10]
ผู้ป่วยใช้วงแหวนคุมกำเนิดช่องคลอด (vaginal ring) แบบ 3 สัปดาห์แล้วเอาออก เว้น 1 สัปดาห์
คำถาม: ผู้ป่วยใช้วงแหวนคุมกำเนิดแบบ 3 สัปดาห์แล้วเอาออก เว้น 1 สัปดาห์ ข้อใดผิดเกี่ยวกับห่วงคุมกำเนิด (vaginal ring)</t>
        </is>
      </c>
      <c r="H98" s="78" t="inlineStr">
        <is>
          <t>ลดการระคายเคืองกระเพาะอาหาร</t>
        </is>
      </c>
      <c r="I98" s="78" t="inlineStr">
        <is>
          <t>ลด hepatic first metabolism</t>
        </is>
      </c>
      <c r="J98" s="78" t="inlineStr">
        <is>
          <t>ผู้ป่วยสามารถบริหารเอาเองได้ที่บ้าน</t>
        </is>
      </c>
      <c r="K98" s="78" t="inlineStr">
        <is>
          <t>ลด hepatic effect</t>
        </is>
      </c>
      <c r="L98" s="78" t="inlineStr">
        <is>
          <t>ยาถูกดูดซึมได้น้อย</t>
        </is>
      </c>
      <c r="M98" s="62" t="inlineStr">
        <is>
          <t>จ</t>
        </is>
      </c>
      <c r="N98" s="78" t="inlineStr">
        <is>
          <t xml:space="preserve">✅ คำตอบที่ถูกต้อง: ข้อ จ. ยาถูกดูดซึมได้น้อย
🎯 ทำไมข้อนี้ถึงถูก:
🔍 ข้ออื่นผิดเพราะอะไร:
</t>
        </is>
      </c>
      <c r="O98" s="78" t="inlineStr">
        <is>
          <t>[SOURCE: Pharma Plus เล่มม่วง 2 - ข้อสอบย้อนหลังปี 2558 วันที่ 1 ข้อ 82]</t>
        </is>
      </c>
    </row>
    <row r="99" ht="24" customHeight="1" s="49">
      <c r="A99" s="62" t="n">
        <v>74</v>
      </c>
      <c r="B99" s="62" t="inlineStr">
        <is>
          <t>ข้อสอบเก่า</t>
        </is>
      </c>
      <c r="C99" s="62" t="inlineStr">
        <is>
          <t>2558</t>
        </is>
      </c>
      <c r="D99" s="62" t="inlineStr">
        <is>
          <t>Product</t>
        </is>
      </c>
      <c r="E99" s="78" t="inlineStr">
        <is>
          <t>Modified Release Drug Delivery Systems</t>
        </is>
      </c>
      <c r="F99" s="78" t="inlineStr">
        <is>
          <t>Polymer-based sustained release mechanisms</t>
        </is>
      </c>
      <c r="G99" s="78" t="inlineStr">
        <is>
          <t>[กรณีศึกษา 10] ห่วงคุมกำเนิด (vaginal ring) มีระบบการนำส่งยาแบบใด</t>
        </is>
      </c>
      <c r="H99" s="78" t="inlineStr">
        <is>
          <t>Vaginal release system</t>
        </is>
      </c>
      <c r="I99" s="78" t="inlineStr">
        <is>
          <t>Sustained release system</t>
        </is>
      </c>
      <c r="J99" s="78" t="inlineStr">
        <is>
          <t>Osmotic release system</t>
        </is>
      </c>
      <c r="K99" s="78" t="inlineStr">
        <is>
          <t>Immediate release system</t>
        </is>
      </c>
      <c r="L99" s="78" t="inlineStr">
        <is>
          <t>Pulse release system</t>
        </is>
      </c>
      <c r="M99" s="62" t="inlineStr">
        <is>
          <t>ข</t>
        </is>
      </c>
      <c r="N99" s="78" t="inlineStr">
        <is>
          <t xml:space="preserve">✅ คำตอบที่ถูกต้อง: ข้อ ข. Sustained release system
🎯 ทำไมข้อนี้ถึงถูก:
🔍 ข้ออื่นผิดเพราะอะไร:
</t>
        </is>
      </c>
      <c r="O99" s="78" t="inlineStr">
        <is>
          <t>[SOURCE: Pharma Plus เล่มม่วง 2 - ข้อสอบย้อนหลังปี 2558 วันที่ 1 ข้อ 83]</t>
        </is>
      </c>
    </row>
    <row r="100" ht="24" customHeight="1" s="49">
      <c r="A100" s="62" t="n">
        <v>75</v>
      </c>
      <c r="B100" s="62" t="inlineStr">
        <is>
          <t>ข้อสอบเก่า</t>
        </is>
      </c>
      <c r="C100" s="62" t="inlineStr">
        <is>
          <t>2558</t>
        </is>
      </c>
      <c r="D100" s="62" t="inlineStr">
        <is>
          <t>Product</t>
        </is>
      </c>
      <c r="E100" s="78" t="inlineStr">
        <is>
          <t>Disperse Systems &amp; Emulsions</t>
        </is>
      </c>
      <c r="F100" s="78" t="inlineStr">
        <is>
          <t>Required HLB (rHLB) calculation for emulsion formulation</t>
        </is>
      </c>
      <c r="G100" s="78" t="inlineStr">
        <is>
          <t>[]
สูตรตำรับยาทาต่อไปนี้:
Rx
Mineral Oil 30g
Wool fat 1.5g
Cetyl alcohol 1g
Emulsifier qs
Water qs ad 90mL
กำหนด HLB: silicone paraffin = 16, light liquid paraffin (Mineral oil) = 12, Wool fat = 10, cetyl alcohol = 15
คำถาม: จงคำนวณ rHLB</t>
        </is>
      </c>
      <c r="H100" s="78" t="inlineStr">
        <is>
          <t>10</t>
        </is>
      </c>
      <c r="I100" s="78" t="inlineStr">
        <is>
          <t>12</t>
        </is>
      </c>
      <c r="J100" s="78" t="inlineStr">
        <is>
          <t>13</t>
        </is>
      </c>
      <c r="K100" s="78" t="inlineStr">
        <is>
          <t>14</t>
        </is>
      </c>
      <c r="L100" s="78" t="inlineStr">
        <is>
          <t>15</t>
        </is>
      </c>
      <c r="M100" s="62" t="inlineStr">
        <is>
          <t>ข</t>
        </is>
      </c>
      <c r="N100" s="78" t="inlineStr">
        <is>
          <t xml:space="preserve">✅ คำตอบที่ถูกต้อง: ข้อ ข. 12
🎯 ทำไมข้อนี้ถึงถูก:
🔍 ข้ออื่นผิดเพราะอะไร:
</t>
        </is>
      </c>
      <c r="O100" s="78" t="inlineStr">
        <is>
          <t>[SOURCE: Pharma Plus เล่มม่วง 2 - ข้อสอบย้อนหลังปี 2558 วันที่ 1 ข้อ 99]</t>
        </is>
      </c>
    </row>
    <row r="101" ht="24" customHeight="1" s="49">
      <c r="A101" s="62" t="n">
        <v>76</v>
      </c>
      <c r="B101" s="62" t="inlineStr">
        <is>
          <t>ข้อสอบเก่า</t>
        </is>
      </c>
      <c r="C101" s="62" t="inlineStr">
        <is>
          <t>2558</t>
        </is>
      </c>
      <c r="D101" s="62" t="inlineStr">
        <is>
          <t>Product</t>
        </is>
      </c>
      <c r="E101" s="78" t="inlineStr">
        <is>
          <t>Disperse Systems &amp; Emulsions</t>
        </is>
      </c>
      <c r="F101" s="78" t="inlineStr">
        <is>
          <t>Alligation method for surfactant blending (Tween and Span)</t>
        </is>
      </c>
      <c r="G101" s="78" t="inlineStr">
        <is>
          <t>[]
ต่อเนื่องจากข้อ 99 หากต้องการเตรียมอิมัลชันที่มีค่า rHLB = 12 โดยใช้สารก่ออิมัลชันคู่ผสมระหว่าง Tween และ Span
คำถาม: ข้อใดถูกเกี่ยวกับสัดส่วน emulsifying agent</t>
        </is>
      </c>
      <c r="H101" s="78" t="inlineStr">
        <is>
          <t>Tween HLB 14.9, span HLB 6.7 ต้องใช้ tween:span = 7.3:3</t>
        </is>
      </c>
      <c r="I101" s="78" t="inlineStr">
        <is>
          <t>Tween HLB 14.9, span HLB 4.7 ต้องใช้ tween:span = 7.3:3</t>
        </is>
      </c>
      <c r="J101" s="78" t="inlineStr">
        <is>
          <t>Tween HLB 10.9, span HLB 4.7 ต้องใช้ tween:span = 7.3:3</t>
        </is>
      </c>
      <c r="K101" s="78" t="inlineStr">
        <is>
          <t>Tween HLB 14.9, span HLB 4.7 ต้องใช้ tween:span = 3:7.3</t>
        </is>
      </c>
      <c r="L101" s="78" t="inlineStr">
        <is>
          <t>Tween HLB 14.9, span HLB 6.7 ต้องใช้ tween:span = 3:7.3</t>
        </is>
      </c>
      <c r="M101" s="62" t="inlineStr">
        <is>
          <t>ข</t>
        </is>
      </c>
      <c r="N101" s="78" t="inlineStr">
        <is>
          <t xml:space="preserve">✅ คำตอบที่ถูกต้อง: ข้อ ข. Tween HLB 14.9, span HLB 4.7 ต้องใช้ tween:span = 7.3:3
🎯 ทำไมข้อนี้ถึงถูก:
🔍 ข้ออื่นผิดเพราะอะไร:
</t>
        </is>
      </c>
      <c r="O101" s="78" t="inlineStr">
        <is>
          <t>[SOURCE: Pharma Plus เล่มม่วง 2 - ข้อสอบย้อนหลังปี 2558 วันที่ 1 ข้อ 100]</t>
        </is>
      </c>
    </row>
    <row r="102" ht="24" customHeight="1" s="49">
      <c r="A102" s="62" t="n">
        <v>77</v>
      </c>
      <c r="B102" s="78" t="inlineStr">
        <is>
          <t>ยาที่จะทำเป็น controlled release จะต้องมีคุณสมบัติอย่างไร</t>
        </is>
      </c>
      <c r="C102" s="62" t="inlineStr"/>
      <c r="D102" s="78" t="inlineStr">
        <is>
          <t>Half-life สั้น</t>
        </is>
      </c>
      <c r="E102" s="78" t="inlineStr">
        <is>
          <t>มี therapeutic index กว้าง</t>
        </is>
      </c>
      <c r="F102" s="78" t="inlineStr">
        <is>
          <t>ดูดซึมได้ดี</t>
        </is>
      </c>
      <c r="G102" s="78" t="inlineStr">
        <is>
          <t>สลายตัวได้ง่ายที่สภาวะเป็นกรด</t>
        </is>
      </c>
      <c r="H102" s="78" t="inlineStr">
        <is>
          <t>ละลายได้ดีมาก</t>
        </is>
      </c>
      <c r="I102" s="62" t="inlineStr">
        <is>
          <t>2</t>
        </is>
      </c>
      <c r="J102" s="78" t="inlineStr">
        <is>
          <t>✅ คำตอบที่ถูกต้อง: ข้อ ข. มี therapeutic index กว้าง
🎯 ทำไมข้อนี้ถึงถูก:
ตัวยาที่จะนำมาพัฒนาเป็นระบบ controlled release ต้องมี therapeutic index ที่กว้าง เพื่อป้องกันความเป็นพิษเฉียบพลันหากเกิดความผิดพลาดในการปลดปล่อยยา เช่น ปรากฏการณ์ dose dumping
🔍 ข้ออื่นผิดเพราะอะไร:
• • ข้อ ก.: ยาที่เหมาะทำ controlled release ควรมี elimination half-life สั้นถึงปานกลาง (ประมาณ 2-8 ชั่วโมง) หากสั้นเกินไป (น้อยกว่า 2 ชั่วโมง) จะต้องบรรจุตัวยาปริมาณมากเกินไปจนเม็ดยามีขนาดใหญ่เกินกลืน
• ข้อ ค.: คุณสมบัติการดูดซึมได้ดีเพียงอย่างเดียวไม่ได้เป็นเกณฑ์จำเพาะเจาะจงที่สำคัญเท่ากับการมี safety margin ที่กว้างเพื่อรองรับปริมาณยาต่อหน่วยที่สูง
• ข้อ ง.: หากตัวยาสลายตัวได้ง่ายในสภาวะกรด มักจะพัฒนาเป็น enteric coated dosage forms มากกว่า controlled release ทั่วไป
• ข้อ จ.: ยาที่มีความสามารถในการละลายสูงมาก (very high water solubility) จะควบคุมอัตราการปลดปล่อยยาออกจากเมทริกซ์หรือระบบนำส่งได้ยาก เกิด burst release ได้ง่าย</t>
        </is>
      </c>
      <c r="K102" s="62" t="inlineStr"/>
      <c r="L102" s="78" t="inlineStr">
        <is>
          <t>Modified Release Dosage Forms</t>
        </is>
      </c>
      <c r="M102" s="62" t="inlineStr">
        <is>
          <t>Product</t>
        </is>
      </c>
      <c r="N102" s="78" t="inlineStr">
        <is>
          <t>[SOURCE: Pharma Plus เล่มม่วง 2 - ข้อสอบย้อนหลัง PLE-CC1 ปี 2564 วันที่ 1 ข้อ 6]</t>
        </is>
      </c>
      <c r="O102" s="62" t="inlineStr">
        <is>
          <t>ข้อสอบเก่า</t>
        </is>
      </c>
      <c r="P102" s="62" t="inlineStr">
        <is>
          <t>2564</t>
        </is>
      </c>
    </row>
    <row r="103" ht="24" customHeight="1" s="49">
      <c r="A103" s="62" t="n">
        <v>78</v>
      </c>
      <c r="B103" s="78" t="inlineStr">
        <is>
          <t>ส่วนประกอบกับหน้าที่ของสารเคลือบฟิล์มของ ferrous sulfate ข้อใดถูกต้อง</t>
        </is>
      </c>
      <c r="C103" s="62" t="inlineStr"/>
      <c r="D103" s="78" t="inlineStr">
        <is>
          <t>Talcum เป็น สารก่อฟิล์ม</t>
        </is>
      </c>
      <c r="E103" s="78" t="inlineStr">
        <is>
          <t>Ethyl alcohol เป็น antioxidant</t>
        </is>
      </c>
      <c r="F103" s="78" t="inlineStr">
        <is>
          <t>Propylene glycol เป็น plasticizer</t>
        </is>
      </c>
      <c r="G103" s="78" t="inlineStr">
        <is>
          <t>Titanium dioxide เป็น สารก่อฟิล์ม</t>
        </is>
      </c>
      <c r="H103" s="78" t="inlineStr">
        <is>
          <t>Hydroxymethylpropylcellulose เป็น สารทึบแสง</t>
        </is>
      </c>
      <c r="I103" s="62" t="inlineStr">
        <is>
          <t>3</t>
        </is>
      </c>
      <c r="J103" s="78" t="inlineStr">
        <is>
          <t>✅ คำตอบที่ถูกต้อง: ข้อ ค. Propylene glycol เป็น plasticizer
🎯 ทำไมข้อนี้ถึงถูก:
Propylene glycol ทำหน้าที่เป็น plasticizer ในสูตรตำรับเคลือบฟิล์ม ช่วยเพิ่มความยืดหยุ่นและลดความเปราะแตกของแผ่นฟิล์ม
🔍 ข้ออื่นผิดเพราะอะไร:
• • ข้อ ก.: Talcum ทำหน้าที่เป็น antiadherent/glidant หรือ opacifying extender ไม่ใช่ film-forming agent
• ข้อ ข.: Ethyl alcohol ทำหน้าที่เป็น solvent ในระบบเคลือบฟิล์ม ไม่ใช่ antioxidant
• ข้อ ง.: Titanium dioxide ทำหน้าที่เป็น opacifying agent (สารทึบแสง) และ white pigment ไม่ใช่ film-forming agent
• ข้อ จ.: Hydroxymethylpropylcellulose (HPMC) ทำหน้าที่เป็น polymer สารก่อฟิล์มหลัก (film-forming polymer) ไม่ใช่สารทึบแสง</t>
        </is>
      </c>
      <c r="K103" s="62" t="inlineStr"/>
      <c r="L103" s="78" t="inlineStr">
        <is>
          <t>Film Coating</t>
        </is>
      </c>
      <c r="M103" s="62" t="inlineStr">
        <is>
          <t>Product</t>
        </is>
      </c>
      <c r="N103" s="78" t="inlineStr">
        <is>
          <t>[SOURCE: Pharma Plus เล่มม่วง 2 - ข้อสอบย้อนหลัง PLE-CC1 ปี 2564 วันที่ 1 ข้อ 10]</t>
        </is>
      </c>
      <c r="O103" s="62" t="inlineStr">
        <is>
          <t>ข้อสอบเก่า</t>
        </is>
      </c>
      <c r="P103" s="62" t="inlineStr">
        <is>
          <t>2564</t>
        </is>
      </c>
    </row>
    <row r="104" ht="24" customHeight="1" s="49">
      <c r="A104" s="62" t="n">
        <v>79</v>
      </c>
      <c r="B104" s="78" t="inlineStr">
        <is>
          <t>[กรณีศึกษายารักษาสิว Isotretinoin]
ผู้ป่วยชายมาซื้อยารักษาสิว ส่วนประกอบดังนี้
Isotretinoin 20mg
Hydrogenated vegetable oil 64 mg
White wax 18 mg
Disodium edetate 0.6 mg
BHA 0.032 mg
Soy bean oil 180 mg
Gelatin, glycerin and parabens (methyl and propyl), with the following dye systems: 20 mg - FD&amp;C Red No. 3, FD&amp;C Blue No. 1, and titanium dioxide
คำถาม: จากตำรับเป็นยาแบบไหน</t>
        </is>
      </c>
      <c r="C104" s="62" t="inlineStr"/>
      <c r="D104" s="78" t="inlineStr">
        <is>
          <t>Hard gelatin capsule</t>
        </is>
      </c>
      <c r="E104" s="78" t="inlineStr">
        <is>
          <t>Soft gelatin capsule</t>
        </is>
      </c>
      <c r="F104" s="78" t="inlineStr">
        <is>
          <t>Enteric capsule</t>
        </is>
      </c>
      <c r="G104" s="78" t="inlineStr">
        <is>
          <t>Cream</t>
        </is>
      </c>
      <c r="H104" s="78" t="inlineStr">
        <is>
          <t>Ointment</t>
        </is>
      </c>
      <c r="I104" s="62" t="inlineStr">
        <is>
          <t>2</t>
        </is>
      </c>
      <c r="J104" s="78" t="inlineStr">
        <is>
          <t>✅ คำตอบที่ถูกต้อง: ข้อ ข. Soft gelatin capsule
🎯 ทำไมข้อนี้ถึงถูก: ในสูตรตำรับประกอบด้วยของเหลวและสารกึ่งแข็งแขวนลอยในน้ำมัน (soybean oil, hydrogenated vegetable oil, wax) บรรจุในเปลือกแคปซูลที่มีส่วนประกอบของ gelatin ร่วมกับ glycerin ในสัดส่วนสูงเพื่อทำหน้าที่เป็น plasticizer ทำให้เปลือกแคปซูลมีความยืดหยุ่นและนิ่ม ซึ่งเป็นลักษณะเฉพาะของการผลิตแคปซูลเจลาตินนิ่ม (Soft gelatin capsule เช่น ยา Roaccutane หรือ Acnotin)
🔍 ข้ออื่นผิดเพราะอะไร:
• ข้อ ก.: Hard gelatin capsule เปลือกแคปซูลมีน้ำและเจลาตินเป็นหลัก โดยมี glycerin ในสัดส่วนต่ำมาก ไม่ได้ออกแบบมาเพื่อบรรจุสารแขวนลอยในน้ำมันแบบปิดผนึกชิ้นเดียว (hermetically sealed)
• ข้อ ค.: Enteric capsule ต้องมีสารเคลือบต้านทานกรด (enteric polymers เช่น CAP, HPMCP) เพื่อไม่ให้ละลายในกระเพาะอาหาร
• ข้อ ง.: Cream เป็นยาเตรียมกึ่งแข็งรูปแบบอิมัลชัน (o/w หรือ w/o emulsion) สำหรับทาภายนอก ไม่ใช่แคปซูลรับประทาน
• ข้อ จ.: Ointment เป็นยาเตรียมกึ่งแข็งรูปแบบขี้ผึ้งสำหรับทาภายนอก</t>
        </is>
      </c>
      <c r="K104" s="62" t="inlineStr"/>
      <c r="L104" s="78" t="inlineStr">
        <is>
          <t>Capsules Formulation</t>
        </is>
      </c>
      <c r="M104" s="62" t="inlineStr">
        <is>
          <t>Product</t>
        </is>
      </c>
      <c r="N104" s="78" t="inlineStr">
        <is>
          <t>[SOURCE: Pharma Plus เล่มม่วง 2 - ข้อสอบย้อนหลัง PLE-CC1 ปี 2564 วันที่ 1 ข้อ 68]</t>
        </is>
      </c>
      <c r="O104" s="62" t="inlineStr">
        <is>
          <t>ข้อสอบเก่า</t>
        </is>
      </c>
      <c r="P104" s="62" t="inlineStr">
        <is>
          <t>2564</t>
        </is>
      </c>
    </row>
    <row r="105" ht="24" customHeight="1" s="49">
      <c r="A105" s="62" t="n">
        <v>80</v>
      </c>
      <c r="B105" s="78" t="inlineStr">
        <is>
          <t>[กรณีศึกษายารักษาสิว Isotretinoin]
ผู้ป่วยชายมาซื้อยารักษาสิว ส่วนประกอบดังนี้ Isotretinoin 20mg, Hydrogenated vegetable oil 64 mg, White wax 18 mg, Disodium edetate 0.6 mg, BHA 0.032 mg, Soy bean oil 180 mg, Gelatin, glycerin and parabens (methyl and propyl), dye systems
คำถาม: Soy bean oil มีหน้าที่อะไรในตำรับ</t>
        </is>
      </c>
      <c r="C105" s="62" t="inlineStr"/>
      <c r="D105" s="78" t="inlineStr">
        <is>
          <t>Filling</t>
        </is>
      </c>
      <c r="E105" s="78" t="inlineStr">
        <is>
          <t>Plasticizer</t>
        </is>
      </c>
      <c r="F105" s="78" t="inlineStr">
        <is>
          <t>Stabilizer</t>
        </is>
      </c>
      <c r="G105" s="78" t="inlineStr">
        <is>
          <t>Stiffening</t>
        </is>
      </c>
      <c r="H105" s="78" t="inlineStr">
        <is>
          <t>Film former</t>
        </is>
      </c>
      <c r="I105" s="62" t="inlineStr">
        <is>
          <t>1</t>
        </is>
      </c>
      <c r="J105" s="78" t="inlineStr">
        <is>
          <t>✅ คำตอบที่ถูกต้อง: ข้อ ก. Filling
🎯 ทำไมข้อนี้ถึงถูก: ในแคปซูลเจลาตินนิ่ม (soft gelatin capsule) ยาที่ไม่ละลายน้ำ เช่น isotretinoin จะถูกกระจายตัวในน้ำมัน โดย Soybean oil ทำหน้าที่เป็นตัวกลางของเหลวหรือกระสายยาเติมภายในแคปซูล (liquid vehicle / filling liquid) ในปริมาณมากที่สุด (180 mg) เพื่อช่วยในการแขวนลอยตัวยาและนำส่งเข้าสู่กระบวนการบรรจุ (encapsulation)
🔍 ข้ออื่นผิดเพราะอะไร:
• ข้อ ข.: Plasticizer คือสารที่ใส่ในเปลือกเจลาตินเพื่อให้เกิดความนิ่มและยืดหยุ่น เช่น glycerin หรือ sorbitol ไม่ใช่ soybean oil
• ข้อ ค.: Stabilizer ในตำรับนี้คือสารต้านออกซิเดชัน (BHA) และสารคีเลต (Disodium edetate)
• ข้อ ง.: Stiffening agent คือสารที่เพิ่มความหนืดหรือความแข็งแรงแก่เนื้อยาภายใน เช่น Hydrogenated vegetable oil และ White wax
• ข้อ จ.: Film former คือสารที่สร้างฟิล์มเคลือบเปลือกแคปซูล เช่น gelatin</t>
        </is>
      </c>
      <c r="K105" s="62" t="inlineStr"/>
      <c r="L105" s="78" t="inlineStr">
        <is>
          <t>Capsules Formulation</t>
        </is>
      </c>
      <c r="M105" s="62" t="inlineStr">
        <is>
          <t>Product</t>
        </is>
      </c>
      <c r="N105" s="78" t="inlineStr">
        <is>
          <t>[SOURCE: Pharma Plus เล่มม่วง 2 - ข้อสอบย้อนหลัง PLE-CC1 ปี 2564 วันที่ 1 ข้อ 69]</t>
        </is>
      </c>
      <c r="O105" s="62" t="inlineStr">
        <is>
          <t>ข้อสอบเก่า</t>
        </is>
      </c>
      <c r="P105" s="62" t="inlineStr">
        <is>
          <t>2564</t>
        </is>
      </c>
    </row>
    <row r="106" ht="24" customHeight="1" s="49">
      <c r="A106" s="62" t="n">
        <v>81</v>
      </c>
      <c r="B106" s="78" t="inlineStr">
        <is>
          <t>จากสูตรตำรับ benzoyl peroxide emulgel: carbopol 940, benzoyl peroxide, olive oil, PEG, MP+PP, disodium EDTA, PW, BHT ยาไม่คงตัวที่ pH &gt; 4.5 ตำรับขุ่นจะปรับตำรับอย่างไรให้ใส</t>
        </is>
      </c>
      <c r="C106" s="62" t="inlineStr"/>
      <c r="D106" s="78" t="inlineStr">
        <is>
          <t>เพิ่ม NaOH</t>
        </is>
      </c>
      <c r="E106" s="78" t="inlineStr">
        <is>
          <t>เติม Tween 20</t>
        </is>
      </c>
      <c r="F106" s="78" t="inlineStr">
        <is>
          <t>เติม Span 60</t>
        </is>
      </c>
      <c r="G106" s="78" t="inlineStr">
        <is>
          <t>ลด phase oil</t>
        </is>
      </c>
      <c r="H106" s="78" t="inlineStr">
        <is>
          <t>เพิ่มปริมาณ BHT</t>
        </is>
      </c>
      <c r="I106" s="62" t="inlineStr">
        <is>
          <t>2</t>
        </is>
      </c>
      <c r="J106" s="78" t="inlineStr">
        <is>
          <t>✅ คำตอบที่ถูกต้อง: ข้อ ข. เติม Tween 20
🎯 ทำไมข้อนี้ถึงถูก: ในตำรับ emulgel ที่มีวัฏภาคน้ำมัน (olive oil) และน้ำ การที่ตำรับมีลักษณะขุ่นเกิดจากขนาดอนุภาคของหยดน้ำมันมีขนาดใหญ่ การเติมสารลดแรงตึงผิวชนิดชอบน้ำ (hydrophilic surfactant) ที่มีค่า HLB สูง เช่น Polysorbate 20 (Tween 20) จะช่วยเป็น solubilizing agent หรือ microemulsifying agent ทำให้หยดอนุภาคน้ำมันมีขนาดเล็กลงมากจนกระทั่งแสงส่องผ่านได้ (microemulsion) ทำให้ตำรับมีความใสขึ้น โดยไม่จำเป็นต้องปรับค่า pH เกิน 4.5 ซึ่งจะทำให้ยา benzoyl peroxide สลายตัว
🔍 ข้ออื่นผิดเพราะอะไร:
• ข้อ ก.: การเพิ่ม NaOH จะเป็นการปรับเพิ่มค่า pH ให้สูงขึ้นเกิน 4.5 ซึ่งขัดกับข้อกำหนดของโจทย์ที่ระบุว่าตัวยา benzoyl peroxide ไม่คงตัวที่ค่า pH มากกว่า 4.5
• ข้อ ค.: เติม Span 60 เป็น lipophilic surfactant (HLB ต่ำ) ละลายในน้ำมัน ไม่สามารถช่วยทำให้ระบบน้ำกลายเป็นตำรับใสได้
• ข้อ ง.: การลด phase oil เพียงอย่างเดียวหากไม่มีสารลดแรงตึงผิวที่เหมาะสม อนุภาคก็ยังคงมีขนาดใหญ่และทำให้ตำรับขุ่นอยู่ดี
• ข้อ จ.: การเพิ่มปริมาณ BHT เป็นการเพิ่มสารกันหืน (antioxidant) เพื่อป้องกันการออกซิเดชันของน้ำมัน ไม่มีผลต่อความใสของตำรับ</t>
        </is>
      </c>
      <c r="K106" s="62" t="inlineStr"/>
      <c r="L106" s="78" t="inlineStr">
        <is>
          <t>Semisolid Dosage Forms</t>
        </is>
      </c>
      <c r="M106" s="62" t="inlineStr">
        <is>
          <t>Product</t>
        </is>
      </c>
      <c r="N106" s="78" t="inlineStr">
        <is>
          <t>[SOURCE: Pharma Plus เล่มม่วง 2 - ข้อสอบย้อนหลัง PLE-CC1 ปี 2564 วันที่ 1 ข้อ 73]</t>
        </is>
      </c>
      <c r="O106" s="62" t="inlineStr">
        <is>
          <t>ข้อสอบเก่า</t>
        </is>
      </c>
      <c r="P106" s="62" t="inlineStr">
        <is>
          <t>2564</t>
        </is>
      </c>
    </row>
    <row r="107" ht="24" customHeight="1" s="49">
      <c r="A107" s="62" t="n">
        <v>82</v>
      </c>
      <c r="B107" s="78" t="inlineStr">
        <is>
          <t>Emulsifying agent ในตำรับข้างต้นคืออะไร</t>
        </is>
      </c>
      <c r="C107" s="62" t="inlineStr"/>
      <c r="D107" s="78" t="inlineStr">
        <is>
          <t>NaOH</t>
        </is>
      </c>
      <c r="E107" s="78" t="inlineStr">
        <is>
          <t>Sodium oleate</t>
        </is>
      </c>
      <c r="F107" s="78" t="inlineStr">
        <is>
          <t>EDTA</t>
        </is>
      </c>
      <c r="G107" s="78" t="inlineStr">
        <is>
          <t>Olive oil</t>
        </is>
      </c>
      <c r="H107" s="78" t="inlineStr">
        <is>
          <t>Carbopol</t>
        </is>
      </c>
      <c r="I107" s="62" t="inlineStr">
        <is>
          <t>5</t>
        </is>
      </c>
      <c r="J107" s="78" t="inlineStr">
        <is>
          <t>✅ คำตอบที่ถูกต้อง: ข้อ จ. Carbopol
🎯 ทำไมข้อนี้ถึงถูก: ในสูตรตำรับข้างต้น Carbopol 940 (Carbomer) เป็นพอลิเมอร์ที่ทำหน้าที่เป็น gelling agent และ polymeric emulsifier/emulsion stabilizer โดยสายโซ่พอลิเมอร์จะสร้างโครงสร้างร่างแห (gel matrix) เพิ่มความหนืดในวัฏภายนอก และป้องกันไม่ให้อนุภาคหยดน้ำมัน (olive oil) เคลื่อนที่มารวมตัวกัน (prevent coalescence) จึงทำหน้าที่เป็นตัวประสานอิมัลชันในรูปแบบ emulgel
🔍 ข้ออื่นผิดเพราะอะไร:
• ข้อ ก.: NaOH ทำหน้าที่เป็น neutralizing agent ปรับสภาวะเบสอ่อนๆ ให้หมู่คาร์บอกซิลของ Carbomer แตกตัวเกิดเจล แต่ในสูตรตำรับข้างต้นไม่ได้ระบุใส่ NaOH โดยตรง
• ข้อ ข.: Sodium oleate เป็นสบู่ประจุลบที่เกิดจากปฏิกิริยาระหว่างกรดโอเลอิกกับโซเดียมไฮดรอกไซด์ ซึ่งในสูตรตำรับข้างต้นไม่มีการสร้างสารนี้
• ข้อ ค.: EDTA (Disodium edetate) ทำหน้าที่เป็น chelating agent จับประจุโลหะเพื่อป้องกันการเสื่อมสลายของยา
• ข้อ ง.: Olive oil ทำหน้าที่เป็น internal oil phase ในตำรับอิมัลเจล ไม่ใช่ emulsifier</t>
        </is>
      </c>
      <c r="K107" s="62" t="inlineStr"/>
      <c r="L107" s="78" t="inlineStr">
        <is>
          <t>Semisolid Dosage Forms</t>
        </is>
      </c>
      <c r="M107" s="62" t="inlineStr">
        <is>
          <t>Product</t>
        </is>
      </c>
      <c r="N107" s="78" t="inlineStr">
        <is>
          <t>[SOURCE: Pharma Plus เล่มม่วง 2 - ข้อสอบย้อนหลัง PLE-CC1 ปี 2564 วันที่ 1 ข้อ 74]</t>
        </is>
      </c>
      <c r="O107" s="62" t="inlineStr">
        <is>
          <t>ข้อสอบเก่า</t>
        </is>
      </c>
      <c r="P107" s="62" t="inlineStr">
        <is>
          <t>2564</t>
        </is>
      </c>
    </row>
    <row r="108" ht="24" customHeight="1" s="49">
      <c r="A108" s="62" t="n">
        <v>83</v>
      </c>
      <c r="B108" s="78" t="inlineStr">
        <is>
          <t>Donepezil 5 mg คุณสมบัติ good flowability stable in acid เกิด hydrolysis in alkaline and neutral solution ได้ degradation products ควรเตรียมยาด้วยวิธีอะไร</t>
        </is>
      </c>
      <c r="C108" s="62" t="inlineStr"/>
      <c r="D108" s="78" t="inlineStr">
        <is>
          <t>Dry granulation</t>
        </is>
      </c>
      <c r="E108" s="78" t="inlineStr">
        <is>
          <t>Wet granulation ใช้ starch paste binder</t>
        </is>
      </c>
      <c r="F108" s="78" t="inlineStr">
        <is>
          <t>Direct compression</t>
        </is>
      </c>
      <c r="G108" s="78" t="inlineStr">
        <is>
          <t>Wet or dry granulation with starch paste binder</t>
        </is>
      </c>
      <c r="H108" s="78" t="inlineStr">
        <is>
          <t>Direct compression or dry granulation with starch binder คำนวณจาก UV absorption</t>
        </is>
      </c>
      <c r="I108" s="62" t="inlineStr">
        <is>
          <t>3</t>
        </is>
      </c>
      <c r="J108" s="78" t="inlineStr">
        <is>
          <t>✅ คำตอบที่ถูกต้อง: ข้อ ค. Direct compression
🎯 ทำไมข้อนี้ถึงถูก: ตัวยา Donepezil มีคุณสมบัติการไหลที่ดีอยู่แล้ว (good flowability) และมีความไวต่อการเกิดปฏิกิริยาไฮโดรไลซิสเมื่อสัมผัสกับน้ำหรือความชื้นในสภาวะที่เป็นกลางและด่าง การเลือกวิธีตอกตรง (Direct compression) จึงเป็นวิธีที่เหมาะสมที่สุดเนื่องจากเป็นกระบวนการที่ไม่ต้องใช้น้ำ ความชื้น หรือความร้อนในการเตรียมแกรนูล จึงป้องกันการสลายตัวของยาจาก hydrolysis ได้สมบูรณ์
🔍 ข้ออื่นผิดเพราะอะไร:
• ข้อ ก.: Dry granulation ต้องผ่านขั้นตอนการทำ slugging หรือ roller compaction ซึ่งเพิ่มขั้นตอนโดยไม่จำเป็นในเมื่อตัวยามีคุณสมบัติ good flowability อยู่แล้ว
• ข้อ ข.: Wet granulation มีการใช้น้ำในตัวประสาน (starch paste) ซึ่งจะเร่งปฏิกิริยา hydrolysis ทำให้ยาเสื่อมสลายได้ง่าย
• ข้อ ง.: การใช้ wet granulation มีความชื้นซึ่งขัดกับคุณสมบัติของยาที่เกิด hydrolysis
• ข้อ จ.: มีการระบุขั้นตอนที่ไม่จำเป็นและ starch binder ในกระบวนการ granulation ซึ่งไม่เหมาะสมเมื่อเทียบกับ Direct compression โดยตรง</t>
        </is>
      </c>
      <c r="K108" s="62" t="inlineStr"/>
      <c r="L108" s="78" t="inlineStr">
        <is>
          <t>Solid Dosage Forms Manufacturing</t>
        </is>
      </c>
      <c r="M108" s="62" t="inlineStr">
        <is>
          <t>Product</t>
        </is>
      </c>
      <c r="N108" s="78" t="inlineStr">
        <is>
          <t>[SOURCE: Pharma Plus เล่มม่วง 2 - ข้อสอบย้อนหลัง PLE-CC1 ปี 2564 วันที่ 1 ข้อ 90]</t>
        </is>
      </c>
      <c r="O108" s="62" t="inlineStr">
        <is>
          <t>ข้อสอบเก่า</t>
        </is>
      </c>
      <c r="P108" s="62" t="inlineStr">
        <is>
          <t>2564</t>
        </is>
      </c>
    </row>
    <row r="109" ht="24" customHeight="1" s="49">
      <c r="A109" s="62" t="n">
        <v>84</v>
      </c>
      <c r="B109" s="78" t="inlineStr">
        <is>
          <t>ยา B มีคุณสมบัติละลายน้ำไม่ดี หากต้องการเตรียมเป็นยา capsule ควรเลือก diluent แบบใด</t>
        </is>
      </c>
      <c r="C109" s="62" t="inlineStr"/>
      <c r="D109" s="78" t="inlineStr">
        <is>
          <t>Starch</t>
        </is>
      </c>
      <c r="E109" s="78" t="inlineStr">
        <is>
          <t>Lactose</t>
        </is>
      </c>
      <c r="F109" s="78" t="inlineStr">
        <is>
          <t>Dibasic calcium phosphate</t>
        </is>
      </c>
      <c r="G109" s="78" t="inlineStr">
        <is>
          <t>Microcrystalline cellulose</t>
        </is>
      </c>
      <c r="H109" s="78" t="inlineStr">
        <is>
          <t>Calcium sulphate</t>
        </is>
      </c>
      <c r="I109" s="62" t="inlineStr">
        <is>
          <t>2</t>
        </is>
      </c>
      <c r="J109" s="78" t="inlineStr">
        <is>
          <t>✅ คำตอบที่ถูกต้อง: ข้อ ข. Lactose
🎯 ทำไมข้อนี้ถึงถูก: เมื่อตัวยาสำคัญมีคุณสมบัติละลายน้ำได้น้อย (poorly water-soluble drug) การเตรียมเป็นแคปซูลควรเลือกใช้สารเพิ่มปริมาณ (diluent/filler) ชนิดที่ชอบน้ำและละลายน้ำได้ดี เช่น Lactose เพราะเมื่อเปลือกแคปซูลละลายออกในทางเดินอาหาร Lactose จะละลายน้ำอย่างรวดเร็วและช่วยเปิดช่องว่างให้น้ำแทรกซึมเข้าสู่เนื้อยา ช่วยเพิ่มอัตราการละลายและการกระจายตัวของตัวยา (dissolution and drug release)
🔍 ข้ออื่นผิดเพราะอะไร:
• ข้อ ก.: Starch (แป้ง) ไม่ละลายในน้ำเย็น แม้จะพองตัวได้บ้างแต่ไม่ช่วยส่งเสริมการละลายของยาที่ไม่ละลายน้ำได้ดีเท่าแล็กโทส
• ข้อ ค.: Dibasic calcium phosphate เป็นสารเพิ่มปริมาณที่ไม่ละลายน้ำ (water-insoluble diluent) จึงไม่ช่วยในการละลายของยาที่ไม่ละลายน้ำ
• ข้อ ง.: Microcrystalline cellulose (MCC) แม้จะดูดซับน้ำและช่วยกระจายตัวได้ดี แต่เป็นสารที่ไม่ละลายน้ำ
• ข้อ จ.: Calcium sulphate เป็นสารอนินทรีย์ที่ไม่ละลายน้ำ ไม่ส่งเสริมการละลายของตัวยา</t>
        </is>
      </c>
      <c r="K109" s="62" t="inlineStr"/>
      <c r="L109" s="78" t="inlineStr">
        <is>
          <t>Capsules Formulation</t>
        </is>
      </c>
      <c r="M109" s="62" t="inlineStr">
        <is>
          <t>Product</t>
        </is>
      </c>
      <c r="N109" s="78" t="inlineStr">
        <is>
          <t>[SOURCE: Pharma Plus เล่มม่วง 2 - ข้อสอบย้อนหลัง PLE-CC1 ปี 2564 วันที่ 1 ข้อ 95]</t>
        </is>
      </c>
      <c r="O109" s="62" t="inlineStr">
        <is>
          <t>ข้อสอบเก่า</t>
        </is>
      </c>
      <c r="P109" s="62" t="inlineStr">
        <is>
          <t>2564</t>
        </is>
      </c>
    </row>
    <row r="110" ht="24" customHeight="1" s="49">
      <c r="A110" s="62" t="n">
        <v>85</v>
      </c>
      <c r="B110" s="78" t="inlineStr">
        <is>
          <t>[จากใบ COA Cloxacillin]
Composition: Each capsule contains: White Powder
Cloxacillin Sodium equiv. to cloxacillin 500 mg, starch, colloidal silicon dioxide, Mg stearate SLS, lactose
คำถาม: จากข้อ 96 สารในข้อใดเป็นสารช่วยแตกตัวตำรับ</t>
        </is>
      </c>
      <c r="C110" s="62" t="inlineStr"/>
      <c r="D110" s="78" t="inlineStr">
        <is>
          <t>Starch</t>
        </is>
      </c>
      <c r="E110" s="78" t="inlineStr">
        <is>
          <t>Lactose</t>
        </is>
      </c>
      <c r="F110" s="78" t="inlineStr">
        <is>
          <t>Mg stearate</t>
        </is>
      </c>
      <c r="G110" s="78" t="inlineStr">
        <is>
          <t>Colloidal silicon dioxide</t>
        </is>
      </c>
      <c r="H110" s="78" t="inlineStr">
        <is>
          <t>SLS</t>
        </is>
      </c>
      <c r="I110" s="62" t="inlineStr">
        <is>
          <t>1</t>
        </is>
      </c>
      <c r="J110" s="78" t="inlineStr">
        <is>
          <t>✅ คำตอบที่ถูกต้อง: ข้อ ก. Starch
🎯 ทำไมข้อนี้ถึงถูก: ในสูตรตำรับข้างต้น Starch (แป้ง) ทำหน้าที่เป็นสารช่วยแตกตัว (disintegrant) โดยเม็ดแป้งจะดูดซับน้ำเข้ามาในเนื้อยาและเกิดการพองตัว (swelling) ทำให้โครงสร้างของผงยาในแคปซูลแยกกระจายตัวออกจากกันอย่างรวดเร็วเมื่อสัมผัสกับของเหลวในทางเดินอาหาร
🔍 ข้ออื่นผิดเพราะอะไร:
• ข้อ ข.: Lactose ทำหน้าที่เป็นสารเพิ่มปริมาณ (diluent/filler)
• ข้อ ค.: Magnesium stearate ทำหน้าที่เป็นสารหล่อลื่น (lubricant)
• ข้อ ง.: Colloidal silicon dioxide (Aerosil) ทำหน้าที่เป็นสารช่วยการไหล (glidant)
• ข้อ จ.: Sodium Lauryl Sulfate (SLS) ทำหน้าที่เป็นสารลดแรงตึงผิวและสารช่วยเปียก (wetting agent/surfactant)</t>
        </is>
      </c>
      <c r="K110" s="62" t="inlineStr"/>
      <c r="L110" s="78" t="inlineStr">
        <is>
          <t>Pharmaceutical Excipients</t>
        </is>
      </c>
      <c r="M110" s="62" t="inlineStr">
        <is>
          <t>Product</t>
        </is>
      </c>
      <c r="N110" s="78" t="inlineStr">
        <is>
          <t>[SOURCE: Pharma Plus เล่มม่วง 2 - ข้อสอบย้อนหลัง PLE-CC1 ปี 2564 วันที่ 1 ข้อ 97]</t>
        </is>
      </c>
      <c r="O110" s="62" t="inlineStr">
        <is>
          <t>ข้อสอบเก่า</t>
        </is>
      </c>
      <c r="P110" s="62" t="inlineStr">
        <is>
          <t>2564</t>
        </is>
      </c>
    </row>
    <row r="111" ht="24" customHeight="1" s="49">
      <c r="A111" s="62" t="n">
        <v>86</v>
      </c>
      <c r="B111" s="78" t="inlineStr">
        <is>
          <t>ข้อใดคือคุณสมบัติ ของยาในการทำ sustain release</t>
        </is>
      </c>
      <c r="C111" s="62" t="inlineStr"/>
      <c r="D111" s="78" t="inlineStr">
        <is>
          <t>ปริมาณการใช้ &gt; 500 mg</t>
        </is>
      </c>
      <c r="E111" s="78" t="inlineStr">
        <is>
          <t>มี therapeutic index แคบ</t>
        </is>
      </c>
      <c r="F111" s="78" t="inlineStr">
        <is>
          <t>สามารถขับออกทางอุจจาระได้</t>
        </is>
      </c>
      <c r="G111" s="78" t="inlineStr">
        <is>
          <t>ยามีค่าครึ่งชีวิตยาว</t>
        </is>
      </c>
      <c r="H111" s="78" t="inlineStr">
        <is>
          <t>ยามีค่าการละลายต่ำ</t>
        </is>
      </c>
      <c r="I111" s="62" t="inlineStr">
        <is>
          <t>2</t>
        </is>
      </c>
      <c r="J111" s="78" t="inlineStr">
        <is>
          <t>✅ คำตอบที่ถูกต้อง: ข้อ ข. มี therapeutic index แคบ
🎯 ทำไมข้อนี้ถึงถูก: ในทางเภสัชกรรม รูปแบบยาออกฤทธิ์เนิ่น (Sustained release / Extended release) มีเป้าหมายสำคัญเพื่อควบคุมระดับความเข้มข้นของยาในพลาสมาให้คงที่สม่ำเสมอ ลดความผันผวนระหว่างจุดสูงสุดและจุดต่ำสุด (peak-to-trough fluctuations) ซึ่งจำเป็นและเป็นประโยชน์อย่างยิ่งสำหรับยาที่มีดัชนีการรักษาแคบ (narrow therapeutic index เช่น theophylline, lithium, carbamazepine) เพื่อป้องกันระดับยาเกินจนเกิดพิษหรือต่ำเกินไปจนไม่ได้ผลการรักษา (หมายเหตุ: ในแง่เภสัชจลนศาสตร์ทั่วไป ยาที่เหมาะทำ SR ควรมีค่าครึ่งชีวิตสั้นถึงปานกลาง 2-8 ชั่วโมง แต่ตัวเลือกอื่นผิดชัดเจน)
🔍 ข้ออื่นผิดเพราะอะไร:
• ข้อ ก.: ปริมาณการใช้ที่มากกว่า 500-1000 mg ไม่เหมาะในการทำ sustained release เพราะขนาดยารวมต่อเม็ดจะใหญ่เกินไปจนผู้ป่วยไม่สามารถกลืนได้
• ข้อ ค.: การขับออกทางอุจจาระไม่ใช่คุณสมบัติทางเภสัชจลนศาสตร์ที่จำเป็นหรือเป็นเกณฑ์ในการออกแบบยา sustained release
• ข้อ ง.: ยาที่มีค่าครึ่งชีวิตยาวอยู่แล้ว (เช่น t1/2 &gt; 12-24 ชั่วโมง) สามารถรับประทานวันละครั้งได้ตามธรรมชาติอยู่แล้ว จึงไม่มีความจำเป็นต้องนำมาทำเป็น sustained release
• ข้อ จ.: ยาที่มีค่าการละลายต่ำมาก (very low solubility) จะมีอัตราการละลายเป็น rate-limiting step อยู่แล้ว ทำให้ยากต่อการออกแบบระบบนำส่งแบบ sustained release</t>
        </is>
      </c>
      <c r="K111" s="62" t="inlineStr"/>
      <c r="L111" s="78" t="inlineStr">
        <is>
          <t>Modified Release Dosage Forms</t>
        </is>
      </c>
      <c r="M111" s="62" t="inlineStr">
        <is>
          <t>Product</t>
        </is>
      </c>
      <c r="N111" s="78" t="inlineStr">
        <is>
          <t>[SOURCE: Pharma Plus เล่มม่วง 2 - ข้อสอบย้อนหลัง PLE-CC1 ปี 2564 วันที่ 1 ข้อ 104]</t>
        </is>
      </c>
      <c r="O111" s="62" t="inlineStr">
        <is>
          <t>ข้อสอบเก่า</t>
        </is>
      </c>
      <c r="P111" s="62" t="inlineStr">
        <is>
          <t>2564</t>
        </is>
      </c>
    </row>
    <row r="112" ht="24" customHeight="1" s="49">
      <c r="A112" s="62" t="n">
        <v>87</v>
      </c>
      <c r="B112" s="78" t="inlineStr">
        <is>
          <t>ข้อใดไม่ใช่เทคนิค ในการทำยาที่ดูดซึมผ่านผิวหนัง</t>
        </is>
      </c>
      <c r="C112" s="62" t="inlineStr"/>
      <c r="D112" s="78" t="inlineStr">
        <is>
          <t>Passive diffusion</t>
        </is>
      </c>
      <c r="E112" s="78" t="inlineStr">
        <is>
          <t>Microneedle</t>
        </is>
      </c>
      <c r="F112" s="78" t="inlineStr">
        <is>
          <t>Iontophoresis</t>
        </is>
      </c>
      <c r="G112" s="78" t="inlineStr">
        <is>
          <t>Permeable enhancer</t>
        </is>
      </c>
      <c r="H112" s="78" t="inlineStr">
        <is>
          <t>Gamma radiation</t>
        </is>
      </c>
      <c r="I112" s="62" t="inlineStr">
        <is>
          <t>5</t>
        </is>
      </c>
      <c r="J112" s="78" t="inlineStr">
        <is>
          <t>✅ คำตอบที่ถูกต้อง: ข้อ จ. Gamma radiation
🎯 ทำไมข้อนี้ถึงถูก: รังสีแกมมา (Gamma radiation) เป็นวิธีการทำให้ปราศจากเชื้อ (Radiation sterilization) หรือใช้ในการบำบัดรักษาทางรังสีวิทยา ไม่ใช่เทคนิคหรือวิธีการเพิ่มการดูดซึมยาผ่านผิวหนัง (Transdermal Drug Delivery Enhancement)
🔍 ข้ออื่นผิดเพราะอะไร:
• ข้อ ก.: Passive diffusion เป็นการแพร่ผ่านชั้นผิวหนังตามความแตกต่างของความเข้มข้น ซึ่งเป็นกลไกพื้นฐานดั้งเดิมของแผ่นแปะผิวหนัง
• ข้อ ข.: Microneedle เป็นเทคโนโลยีเข็มขนาดจิ๋วที่เจาะผ่านชั้นขี้ไคล (stratum corneum) เพื่อเพิ่มการนำส่งยาโมเลกุลใหญ่ผ่านผิวหนัง
• ข้อ ค.: Iontophoresis เป็นเทคนิคการใช้กระแสไฟฟ้าขนาดต่ำช่วยผลักดันยาที่มีประจุให้ซึมผ่านผิวหนังได้ดียิ่งขึ้น
• ข้อ ง.: Chemical permeation enhancers (สารเพิ่มการซึมผ่าน) เช่น ethanol, propylene glycol, oleic acid ใช้รบกวนชั้นลิพิดเพื่อเพิ่มการซึมผ่านของตัวยา</t>
        </is>
      </c>
      <c r="K112" s="62" t="inlineStr"/>
      <c r="L112" s="78" t="inlineStr">
        <is>
          <t>Transdermal Drug Delivery Systems</t>
        </is>
      </c>
      <c r="M112" s="62" t="inlineStr">
        <is>
          <t>Product</t>
        </is>
      </c>
      <c r="N112" s="78" t="inlineStr">
        <is>
          <t>[SOURCE: Pharma Plus เล่มม่วง 2 - ข้อสอบย้อนหลัง PLE-CC1 ปี 2564 วันที่ 1 ข้อ 105]</t>
        </is>
      </c>
      <c r="O112" s="62" t="inlineStr">
        <is>
          <t>ข้อสอบเก่า</t>
        </is>
      </c>
      <c r="P112" s="62" t="inlineStr">
        <is>
          <t>2564</t>
        </is>
      </c>
    </row>
    <row r="113" ht="24" customHeight="1" s="49">
      <c r="A113" s="62" t="n">
        <v>88</v>
      </c>
      <c r="B113" s="78" t="inlineStr">
        <is>
          <t>ข้อใดต่อไปนี้ผิด</t>
        </is>
      </c>
      <c r="C113" s="62" t="inlineStr"/>
      <c r="D113" s="78" t="inlineStr">
        <is>
          <t>เอา semisolid ไปแช่แข็ง</t>
        </is>
      </c>
      <c r="E113" s="78" t="inlineStr">
        <is>
          <t>เก็บ ยาเม็ด ที่อุณหภูมิห้อง</t>
        </is>
      </c>
      <c r="F113" s="78" t="inlineStr">
        <is>
          <t>เก็บ วัคซีน พิษสุนัขบ้า ในตู้เย็นช่อง ธรรมดา</t>
        </is>
      </c>
      <c r="G113" s="78" t="inlineStr">
        <is>
          <t>เก็บ ยาน้ำ ferrous sulfate ในภาชนะกันแสง</t>
        </is>
      </c>
      <c r="H113" s="78" t="inlineStr">
        <is>
          <t>เก็บ ยา effervescent ใน airtight container</t>
        </is>
      </c>
      <c r="I113" s="62" t="inlineStr">
        <is>
          <t>1</t>
        </is>
      </c>
      <c r="J113" s="78" t="inlineStr">
        <is>
          <t>✅ คำตอบที่ถูกต้อง: ข้อ ก. เอา semisolid ไปแช่แข็ง
🎯 ทำไมข้อนี้ถึงถูก: ยาเตรียมกึ่งแข็ง (Semisolid preparations เช่น ครีม เจล ขี้ผึ้ง) ห้ามนำไปแช่แข็ง (Do not freeze) โดยเด็ดขาด เพราะการแช่แข็งจะทำให้โครงสร้างของอิมัลชันหรือร่างแหเจลสูญเสียสภาพ เกิดการแยกชั้น (breaking / phase separation) เกิดผลึกยาตกตะกอน และสูญเสียความคงตัวทางกายภาพอย่างถาวร
🔍 ข้ออื่นผิดเพราะอะไร:
• ข้อ ข.: การเก็บยาเม็ดส่วนใหญ่ไว้ที่อุณหภูมิห้องควบคุม (Controlled room temperature 20-25 องศาเซลเซียส หรือไม่เกิน 30 องศาเซลเซียส) เป็นคำแนะนำมาตรฐานที่ถูกต้อง
• ข้อ ค.: วัคซีนป้องกันโรคพิษสุนัขบ้า (Rabies vaccine) เป็นชีววัตถุที่ต้องเก็บรักษาในระบบลูกโซ่ความเย็น (cold chain) อุณหภูมิ 2-8 องศาเซลเซียสในตู้เย็นช่องธรรมดา ห้ามแช่แข็ง
• ข้อ ง.: ยาน้ำ Ferrous sulfate ไวต่อแสงและเกิดการออกซิเดชันเป็น ferric ได้ง่าย จึงต้องเก็บในภาชนะป้องกันแสง (light-resistant container)
• ข้อ จ.: ยาเม็ดฟู่ (Effervescent tablets) ไวต่อความชื้นมากและจะเกิดปฏิกิริยาสร้างก๊าซ จึงต้องเก็บในภาชนะปิดสนิทป้องกันอากาศและความชื้น (airtight container)</t>
        </is>
      </c>
      <c r="K113" s="62" t="inlineStr"/>
      <c r="L113" s="78" t="inlineStr">
        <is>
          <t>Drug Storage and Stability</t>
        </is>
      </c>
      <c r="M113" s="62" t="inlineStr">
        <is>
          <t>Product</t>
        </is>
      </c>
      <c r="N113" s="78" t="inlineStr">
        <is>
          <t>[SOURCE: Pharma Plus เล่มม่วง 2 - ข้อสอบย้อนหลัง PLE-CC1 ปี 2564 วันที่ 1 ข้อ 107]</t>
        </is>
      </c>
      <c r="O113" s="62" t="inlineStr">
        <is>
          <t>ข้อสอบเก่า</t>
        </is>
      </c>
      <c r="P113" s="62" t="inlineStr">
        <is>
          <t>2564</t>
        </is>
      </c>
    </row>
    <row r="114" ht="24" customHeight="1" s="49">
      <c r="A114" s="62" t="n">
        <v>89</v>
      </c>
      <c r="B114" s="78" t="inlineStr">
        <is>
          <t>ยาเปลี่ยนสีจากปฏิกิริยา oxidation ควรเติมสารใด</t>
        </is>
      </c>
      <c r="C114" s="62" t="inlineStr"/>
      <c r="D114" s="78" t="inlineStr">
        <is>
          <t>PEG</t>
        </is>
      </c>
      <c r="E114" s="78" t="inlineStr">
        <is>
          <t>Glycerin</t>
        </is>
      </c>
      <c r="F114" s="78" t="inlineStr">
        <is>
          <t>Sodium metabisulfite</t>
        </is>
      </c>
      <c r="G114" s="78" t="inlineStr">
        <is>
          <t>Benzalkonium cl</t>
        </is>
      </c>
      <c r="H114" s="78" t="inlineStr">
        <is>
          <t>Cyclodextrin</t>
        </is>
      </c>
      <c r="I114" s="62" t="inlineStr">
        <is>
          <t>3</t>
        </is>
      </c>
      <c r="J114" s="78" t="inlineStr">
        <is>
          <t>✅ คำตอบที่ถูกต้อง: ข้อ ค. Sodium metabisulfite
🎯 ทำไมข้อนี้ถึงถูก: โซเดียมเมทาไบซัลไฟต์ (Sodium metabisulfite) เป็นสารต้านออกซิเดชันชนิดละลายน้ำ (water-soluble antioxidant / reducing agent) ที่นิยมใช้อย่างแพร่หลายในตำรับยาที่เป็นกรดอ่อนถึงเป็นกลาง เพื่อป้องกันการสลายตัวและการเปลี่ยนสีของตัวยาสำคัญที่ไวต่อปฏิกิริยาออกซิเดชัน (oxidation degradation and discoloration)
🔍 ข้ออื่นผิดเพราะอะไร:
• ข้อ ก.: PEG (Polyethylene glycol) ทำหน้าที่เป็นตัวทำละลายร่วม (co-solvent) หรือสารเพิ่มความหนืด
• ข้อ ข.: Glycerin ทำหน้าที่เป็น co-solvent, humectant, sweetener หรือ plasticizer
• ข้อ ง.: Benzalkonium chloride เป็นสารลดแรงตึงผิวประจุบวกที่ทำหน้าที่เป็นสารกันเสียต้านจุลชีพ (antimicrobial preservative)
• ข้อ จ.: Cyclodextrin ทำหน้าที่เป็นสารสร้างสารประกอบเชิงซ้อนเพื่อเพิ่มการละลาย (complexing agent)</t>
        </is>
      </c>
      <c r="K114" s="62" t="inlineStr"/>
      <c r="L114" s="78" t="inlineStr">
        <is>
          <t>Pharmaceutical Excipients</t>
        </is>
      </c>
      <c r="M114" s="62" t="inlineStr">
        <is>
          <t>Product</t>
        </is>
      </c>
      <c r="N114" s="78" t="inlineStr">
        <is>
          <t>[SOURCE: Pharma Plus เล่มม่วง 2 - ข้อสอบย้อนหลัง PLE-CC1 ปี 2564 วันที่ 1 ข้อ 108]</t>
        </is>
      </c>
      <c r="O114" s="62" t="inlineStr">
        <is>
          <t>ข้อสอบเก่า</t>
        </is>
      </c>
      <c r="P114" s="62" t="inlineStr">
        <is>
          <t>2564</t>
        </is>
      </c>
    </row>
    <row r="115" ht="24" customHeight="1" s="49">
      <c r="A115" s="62" t="n">
        <v>90</v>
      </c>
      <c r="B115" s="78" t="inlineStr">
        <is>
          <t>[สารช่วยในตำรับยาเม็ด (Tablet Excipients)]
การกำหนดบทบาทหน้าที่ของสารปรุงแต่งทางเภสัชกรรมในตำรับยาเม็ด
คำถาม: Sodium starch glycolate ทำหน้าที่อะไรในตำรับ</t>
        </is>
      </c>
      <c r="C115" s="62" t="inlineStr"/>
      <c r="D115" s="78" t="inlineStr">
        <is>
          <t>Diluent</t>
        </is>
      </c>
      <c r="E115" s="78" t="inlineStr">
        <is>
          <t>Glidant</t>
        </is>
      </c>
      <c r="F115" s="78" t="inlineStr">
        <is>
          <t>Disintegrating</t>
        </is>
      </c>
      <c r="G115" s="78" t="inlineStr">
        <is>
          <t>Binder</t>
        </is>
      </c>
      <c r="H115" s="78" t="inlineStr">
        <is>
          <t>Lubricant</t>
        </is>
      </c>
      <c r="I115" s="62" t="inlineStr">
        <is>
          <t>3</t>
        </is>
      </c>
      <c r="J115" s="78" t="inlineStr">
        <is>
          <t>✅ คำตอบที่ถูกต้อง: ข้อ ค. Disintegrating
🎯 ทำไมข้อนี้ถึงถูก:
Sodium starch glycolate (SSG หรือ Primojel, Explotab) เป็นสารช่วยแตกกระจายตัวประสิทธิภาพสูง (Superdisintegrant) ออกฤทธิ์โดยการดูดซับน้ำและพองตัวอย่างรวดเร็ว (rapid swelling) ทำให้เม็ดยาแตกตัวและปลดปล่อยตัวยาสำคัญได้อย่างมีประสิทธิภาพ
🔍 ข้ออื่นผิดเพราะอะไร:
• ข้อ ก. Diluent: สารเพิ่มปริมาณ เช่น lactose, microcrystalline cellulose, dicalcium phosphate
• ข้อ ข. Glidant: สารช่วยการไหล เช่น colloidal silicon dioxide (Aerosil), talc
• ข้อ ง. Binder: สารยึดเกาะ เช่น povidone (PVP), starch paste, hydroxypropyl methylcellulose (HPMC)
• ข้อ จ. Lubricant: สารหล่อลื่น เช่น magnesium stearate, stearic acid, sodium stearyl fumarate</t>
        </is>
      </c>
      <c r="K115" s="62" t="inlineStr"/>
      <c r="L115" s="78" t="inlineStr">
        <is>
          <t>Tablet Excipients</t>
        </is>
      </c>
      <c r="M115" s="62" t="inlineStr">
        <is>
          <t>Product</t>
        </is>
      </c>
      <c r="N115" s="78" t="inlineStr">
        <is>
          <t>[SOURCE: Pharma Plus เล่มม่วง 2 - ข้อสอบย้อนหลัง PLE-CC1 ปี 2564 วันที่ 2 ข้อ 13]</t>
        </is>
      </c>
      <c r="O115" s="62" t="inlineStr">
        <is>
          <t>ข้อสอบเก่า</t>
        </is>
      </c>
      <c r="P115" s="62" t="inlineStr">
        <is>
          <t>2564</t>
        </is>
      </c>
    </row>
    <row r="116" ht="24" customHeight="1" s="49">
      <c r="A116" s="62" t="n">
        <v>91</v>
      </c>
      <c r="B116" s="78" t="inlineStr">
        <is>
          <t>[ตำรับยาเคลือบฟิล์ม (Film Coating Formulation)]
โจทย์ให้ตำรับมา 1 ตำรับ เป็นตำรับยาเคลือบฟิล์ม
Macrogels 30 30 g
Macrogels 50 50 g
Titanium dioxide
PEG 4000 5 g
ถามว่า PEG 4000 ทำหน้าที่อะไร
คำถาม: โจทย์ให้ตำรับมา 1 ตำรับ เป็นตำรับยาเคลือบฟิล์ม (จำปริมาณไม่ได้ แต่ประมาณนี้แหละ)
Macrogels 30 30 g
Macrogels 50 50 g
Titanium dioxide
PEG4000 5 g
ถามว่า PEG4000 ทำหน้าที่อะไร</t>
        </is>
      </c>
      <c r="C116" s="62" t="inlineStr"/>
      <c r="D116" s="78" t="inlineStr">
        <is>
          <t>Cosolvent</t>
        </is>
      </c>
      <c r="E116" s="78" t="inlineStr">
        <is>
          <t>Opacify</t>
        </is>
      </c>
      <c r="F116" s="78" t="inlineStr">
        <is>
          <t>Plasticizer</t>
        </is>
      </c>
      <c r="G116" s="78" t="inlineStr">
        <is>
          <t>Emulsifier</t>
        </is>
      </c>
      <c r="H116" s="78" t="inlineStr">
        <is>
          <t>Film coat resin</t>
        </is>
      </c>
      <c r="I116" s="62" t="inlineStr">
        <is>
          <t>3</t>
        </is>
      </c>
      <c r="J116" s="78" t="inlineStr">
        <is>
          <t>✅ คำตอบที่ถูกต้อง: ข้อ ค. Plasticizer
🎯 ทำไมข้อนี้ถึงถูก:
Polyethylene glycol โมเลกุลสูง เช่น PEG 4000 (หรือ PEG 6000) ในตำรับยาเคลือบฟิล์มเม็ดยาทำหน้าที่เป็น Plasticizer (สารช่วยเพิ่มความยืดหยุ่นของฟิล์ม) ช่วยลดอุณหภูมิการเปลี่ยนสถานะคล้ายแก้ว (glass transition temperature: Tg) และลดความเปราะแตกของแผ่นฟิล์มเคลือบ ทำให้ฟิล์มมีความเหนียว ยืดหยุ่น และเคลือบติดแน่นกับผิวเม็ดยาได้ดียิ่งขึ้น
🔍 ข้ออื่นผิดเพราะอะไร:
• ข้อ ก. Cosolvent: ตัวทำละลายร่วม เช่น alcohol, propylene glycol มักใช้ในยาน้ำเพื่อช่วยละลายตัวยาสำคัญ
• ข้อ ข. Opacify: สารเพิ่มความทึบแสงในตำรับเคลือบฟิล์มคือ Titanium dioxide ไม่ใช่ PEG 4000
• ข้อ ง. Emulsifier: สารก่ออิมัลชันในตำรับของเหลวแยกชั้น
• ข้อ จ. Film coat resin: สารก่อฟิล์มหลัก (film-forming polymer) ในตำรับมักเป็น cellulose derivatives หรือ polyacrylates</t>
        </is>
      </c>
      <c r="K116" s="62" t="inlineStr"/>
      <c r="L116" s="78" t="inlineStr">
        <is>
          <t>Tablet Coating</t>
        </is>
      </c>
      <c r="M116" s="62" t="inlineStr">
        <is>
          <t>Product</t>
        </is>
      </c>
      <c r="N116" s="78" t="inlineStr">
        <is>
          <t>[SOURCE: Pharma Plus เล่มม่วง 2 - ข้อสอบย้อนหลัง PLE-CC1 ปี 2564 วันที่ 2 ข้อ 32]</t>
        </is>
      </c>
      <c r="O116" s="62" t="inlineStr">
        <is>
          <t>ข้อสอบเก่า</t>
        </is>
      </c>
      <c r="P116" s="62" t="inlineStr">
        <is>
          <t>2564</t>
        </is>
      </c>
    </row>
    <row r="117" ht="28" customHeight="1" s="49">
      <c r="A117" s="62" t="n">
        <v>92</v>
      </c>
      <c r="B117" s="78" t="inlineStr">
        <is>
          <t>ควรใช้ polymer ใดเคลือบ pellet ในรูปแบบ enteric coated</t>
        </is>
      </c>
      <c r="C117" s="78" t="inlineStr"/>
      <c r="D117" s="78" t="inlineStr">
        <is>
          <t>Shellac</t>
        </is>
      </c>
      <c r="E117" s="78" t="inlineStr">
        <is>
          <t>Hypromellose</t>
        </is>
      </c>
      <c r="F117" s="78" t="inlineStr">
        <is>
          <t>Polyvinyl alcohol</t>
        </is>
      </c>
      <c r="G117" s="78" t="inlineStr">
        <is>
          <t>Carboxy methyl cellulose</t>
        </is>
      </c>
      <c r="H117" s="78" t="inlineStr">
        <is>
          <t>Polyvinyl acetate phthalate</t>
        </is>
      </c>
      <c r="I117" s="62" t="inlineStr">
        <is>
          <t>5</t>
        </is>
      </c>
      <c r="J117" s="78" t="inlineStr">
        <is>
          <t>✅ คำตอบที่ถูกต้อง: ข้อ จ. Polyvinyl acetate phthalate
🎯 ทำไมข้อนี้ถึงถูก:
Polyvinyl acetate phthalate (PVAP) เป็น synthetic enteric polymer ที่มีหมู่ phthalate ทำให้ไม่ละลายในสภาวะกรดของกระเพาะอาหาร (pH ต่ำ) แต่จะละลายได้ดีในลำไส้เล็กที่ pH &gt;= 5.0 จึงนิยมใช้เคลือบ enteric-coated pellets หรือ tablets ได้อย่างแม่นยำและเสถียรกว่า shellac
🔍 ข้ออื่นผิดเพราะอะไร:
• • ข้อ ก.: แม้ Shellac จะมีคุณสมบัติ enteric ตามธรรมชาติ แต่เป็น natural resin ที่มีความแปรปรวนของคุณภาพสูงและเกิด polymerization แข็งตัวเมื่อเก็บไว้นาน ทำให้การละลายเปลี่ยนไป ปัจจุบันจึงไม่นิยมใช้ในกระบวนการผลิตสมัยใหม่เท่า synthetic polymers เช่น PVAP
• ข้อ ข.: Hypromellose (HPMC) เป็น water-soluble polymer ละลายได้ในทุกช่วง pH ใช้ทำ non-enteric film coating หรือ hydrophilic matrix
• ข้อ ค.: Polyvinyl alcohol (PVA) เป็น water-soluble polymer ใช้ทำ conventional film coating ละลายได้ในกระเพาะอาหาร
• ข้อ ง.: Carboxymethylcellulose (CMC) ละลายในน้ำได้ ใช้เป็น binder หรือ disintegrant ไม่ใช่ enteric coating polymer</t>
        </is>
      </c>
      <c r="K117" s="78" t="inlineStr">
        <is>
          <t>Modified-Release Dosage Forms</t>
        </is>
      </c>
      <c r="L117" s="78" t="inlineStr">
        <is>
          <t>Enteric coating polymers (PVAP and Shellac)</t>
        </is>
      </c>
      <c r="M117" s="62" t="inlineStr">
        <is>
          <t>ปานกลาง</t>
        </is>
      </c>
      <c r="N117" s="62" t="inlineStr">
        <is>
          <t>ข้อสอบเก่า</t>
        </is>
      </c>
      <c r="O117" s="78" t="inlineStr">
        <is>
          <t>[SOURCE: Pharma Plus เล่มม่วง 2 - ข้อสอบย้อนหลัง PLE-CC1 ปี 2565 ข้อ 40]</t>
        </is>
      </c>
      <c r="P117" s="62" t="n">
        <v>2565</v>
      </c>
    </row>
    <row r="118" ht="28" customHeight="1" s="49">
      <c r="A118" s="62" t="n">
        <v>93</v>
      </c>
      <c r="B118" s="78" t="inlineStr">
        <is>
          <t>สารใดใช้สำหรับการเตรียม matrix sustained release tablets</t>
        </is>
      </c>
      <c r="C118" s="78" t="inlineStr"/>
      <c r="D118" s="78" t="inlineStr">
        <is>
          <t>PEG 400</t>
        </is>
      </c>
      <c r="E118" s="78" t="inlineStr">
        <is>
          <t>Lactose</t>
        </is>
      </c>
      <c r="F118" s="78" t="inlineStr">
        <is>
          <t>Sucralose</t>
        </is>
      </c>
      <c r="G118" s="78" t="inlineStr">
        <is>
          <t>Polysorbate</t>
        </is>
      </c>
      <c r="H118" s="78" t="inlineStr">
        <is>
          <t>Hypromellose</t>
        </is>
      </c>
      <c r="I118" s="62" t="inlineStr">
        <is>
          <t>5</t>
        </is>
      </c>
      <c r="J118" s="78" t="inlineStr">
        <is>
          <t>✅ คำตอบที่ถูกต้อง: ข้อ จ. Hypromellose
🎯 ทำไมข้อนี้ถึงถูก:
Hypromellose (Hydroxypropyl methylcellulose, HPMC) เป็น hydrophilic polymer มาตรฐานที่ใช้เป็น matrix-forming agent ในการผลิต hydrophilic matrix sustained release tablets โดยเมื่อสัมผัสกับทางเดินอาหารจะพองตัวเกิดเป็นชั้นเจลหนา (viscous gel layer) ควบคุมการแพร่และการปลดปล่อยตัวยาอย่างช้าๆ
🔍 ข้ออื่นผิดเพราะอะไร:
• • ข้อ ก.: PEG 400 เป็นของเหลว ทำหน้าที่เป็น co-solvent หรือ plasticizer ไม่สามารถขึ้นรูปเป็น matrix sustained release tablet ได้
• ข้อ ข.: Lactose เป็น water-soluble diluent (สารเพิ่มปริมาณ) ละลายน้ำเร็ว ไม่ช่วยชะลอการปลดปล่อยยา
• ข้อ ค.: Sucralose เป็น artificial sweetener (สารให้ความหวาน) ไม่มีสมบัติชะลอการปลดปล่อยยา
• ข้อ ง.: Polysorbate (Tween) เป็น surfactant ทำหน้าที่เป็น solubilizer หรือ emulsifier</t>
        </is>
      </c>
      <c r="K118" s="78" t="inlineStr">
        <is>
          <t>Modified-Release Dosage Forms</t>
        </is>
      </c>
      <c r="L118" s="78" t="inlineStr">
        <is>
          <t>Hydrophilic matrix forming polymers for sustained release</t>
        </is>
      </c>
      <c r="M118" s="62" t="inlineStr">
        <is>
          <t>ปานกลาง</t>
        </is>
      </c>
      <c r="N118" s="62" t="inlineStr">
        <is>
          <t>ข้อสอบเก่า</t>
        </is>
      </c>
      <c r="O118" s="78" t="inlineStr">
        <is>
          <t>[SOURCE: Pharma Plus เล่มม่วง 2 - ข้อสอบย้อนหลัง PLE-CC1 ปี 2565 ข้อ 43]</t>
        </is>
      </c>
      <c r="P118" s="62" t="n">
        <v>2565</v>
      </c>
    </row>
    <row r="119" ht="28" customHeight="1" s="49">
      <c r="A119" s="62" t="n">
        <v>94</v>
      </c>
      <c r="B119" s="78" t="inlineStr">
        <is>
          <t>[กรณีศึกษา]
จากภาพยาเม็ดเกิดปัญหาการกะเทาะที่ขอบ (edge damage/chipping)
คำถาม: ยาเม็ดดังภาพเกิดปัญหาใด</t>
        </is>
      </c>
      <c r="C119" s="78" t="inlineStr"/>
      <c r="D119" s="78" t="inlineStr">
        <is>
          <t>Capping</t>
        </is>
      </c>
      <c r="E119" s="78" t="inlineStr">
        <is>
          <t>Chipping</t>
        </is>
      </c>
      <c r="F119" s="78" t="inlineStr">
        <is>
          <t>Twinning</t>
        </is>
      </c>
      <c r="G119" s="78" t="inlineStr">
        <is>
          <t>Bridging</t>
        </is>
      </c>
      <c r="H119" s="78" t="inlineStr">
        <is>
          <t>Cracking</t>
        </is>
      </c>
      <c r="I119" s="62" t="inlineStr">
        <is>
          <t>2</t>
        </is>
      </c>
      <c r="J119" s="78" t="inlineStr">
        <is>
          <t>✅ คำตอบที่ถูกต้อง: ข้อ ข. Chipping
🎯 ทำไมข้อนี้ถึงถูก:
ปัญหาขอบเม็ดยาแตก บิ่น หรือกะเทาะหลุดออกไปบางส่วนระหว่างกระบวนการตอกหรือการเคลือบยาเม็ด เรียกว่า Chipping ซึ่งมักเกิดจาก punch face สึกหรอ หรือแกรนูลแห้งเกินไป
🔍 ข้ออื่นผิดเพราะอะไร:
• ข้อ ก.: Capping คือการที่ส่วนยอดบนสุดหรือล่างสุดของเม็ดยาหลุดแยกออกจากตัวเม็ดยาเป็นแผ่นหมวก
• ข้อ ค.: Twinning คือข้อบกพร่องในการเคลือบเม็ดยาที่เม็ดยา 2 เม็ดติดประกบกันเป็นคู่
• ข้อ ง.: Bridging คือปัญหาในการเคลือบยาเม็ดที่ฟิล์มเคลือบขึงตึงข้ามร่องอักษรบนผิวเม็ดยาจนบดบังลวดลาย
• ข้อ จ.: Cracking คือการเกิดรอยแตกร้าวขนาดเล็กบนพื้นผิวหรือขอบของเม็ดยา</t>
        </is>
      </c>
      <c r="K119" s="78" t="inlineStr">
        <is>
          <t>Tablet Manufacturing Defects</t>
        </is>
      </c>
      <c r="L119" s="78" t="inlineStr">
        <is>
          <t>Chipping Defect Characteristics and Root Causes</t>
        </is>
      </c>
      <c r="M119" s="62" t="inlineStr">
        <is>
          <t>ปานกลาง</t>
        </is>
      </c>
      <c r="N119" s="62" t="inlineStr">
        <is>
          <t>ข้อสอบเก่า</t>
        </is>
      </c>
      <c r="O119" s="78" t="inlineStr">
        <is>
          <t>[SOURCE: Pharma Plus เล่มม่วง 2 - ข้อสอบย้อนหลัง PLE-CC1 ปี 2565 ข้อ 88]</t>
        </is>
      </c>
      <c r="P119" s="62" t="n">
        <v>2565</v>
      </c>
    </row>
    <row r="120" ht="28" customHeight="1" s="49">
      <c r="A120" s="62" t="n">
        <v>95</v>
      </c>
      <c r="B120" s="78" t="inlineStr">
        <is>
          <t>เทคนิคหรือวิธีการใดที่มีประโยชน์น้อยที่สุดในการวิเคราะห์ dry powder inhaler</t>
        </is>
      </c>
      <c r="C120" s="78" t="inlineStr"/>
      <c r="D120" s="78" t="inlineStr">
        <is>
          <t>DEM</t>
        </is>
      </c>
      <c r="E120" s="78" t="inlineStr">
        <is>
          <t>Compressibility</t>
        </is>
      </c>
      <c r="F120" s="78" t="inlineStr">
        <is>
          <t>Vapor pressure</t>
        </is>
      </c>
      <c r="G120" s="78" t="inlineStr">
        <is>
          <t>X-ray powder diffraction</t>
        </is>
      </c>
      <c r="H120" s="78" t="inlineStr">
        <is>
          <t>Differential Scanning Calorimetry</t>
        </is>
      </c>
      <c r="I120" s="62" t="inlineStr">
        <is>
          <t>3</t>
        </is>
      </c>
      <c r="J120" s="78" t="inlineStr">
        <is>
          <t>✅ คำตอบที่ถูกต้อง: ข้อ ค. Vapor pressure
🎯 ทำไมข้อนี้ถึงถูก:
Dry powder inhaler (DPI) เป็นระบบผงยาแห้งที่อาศัยแรงสูดของผู้ป่วยในการนำส่งยา ไม่มีสารขับดัน (propellant) ดังนั้นการวัดความดันไอ (Vapor pressure) จึงไม่มีประโยชน์ในการควบคุมคุณภาพผงยาแห้ง (เป็นคุณสมบัติจำเพาะของ pMDI)
🔍 ข้ออื่นผิดเพราะอะไร:
• ข้อ ก.: Discrete Element Method (DEM) แบบจำลองพฤติกรรมการไหลและการกระจายตัวของอนุภาคผงยามีประโยชน์สูงในการพัฒนา DPI
• ข้อ ข.: Compressibility (Carr's index / Hausner ratio) มีความสำคัญอย่างยิ่งในการประเมิน flowability และ de-aggregation ของผงยา
• ข้อ ง.: X-ray powder diffraction (XRPD) ใช้ตรวจสอบสถานะผลึก (crystallinity) และ polymorph ของผงยา
• ข้อ จ.: Differential Scanning Calorimetry (DSC) ใช้ศึกษาคุณสมบัติทางความร้อนและความเข้ากันได้ของผงยากับสารตัวพา เช่น lactose</t>
        </is>
      </c>
      <c r="K120" s="78" t="inlineStr">
        <is>
          <t>Aerosols and Inhalation Dosage Forms</t>
        </is>
      </c>
      <c r="L120" s="78" t="inlineStr">
        <is>
          <t>Evaluation of Dry Powder Inhalers (DPI) vs Metered Dose Inhalers (MDI)</t>
        </is>
      </c>
      <c r="M120" s="62" t="inlineStr">
        <is>
          <t>ยาก</t>
        </is>
      </c>
      <c r="N120" s="62" t="inlineStr">
        <is>
          <t>ข้อสอบเก่า</t>
        </is>
      </c>
      <c r="O120" s="78" t="inlineStr">
        <is>
          <t>[SOURCE: Pharma Plus เล่มม่วง 2 - ข้อสอบย้อนหลัง PLE-CC1 ปี 2565 ข้อ 93]</t>
        </is>
      </c>
      <c r="P120" s="62" t="n">
        <v>2565</v>
      </c>
    </row>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13.2" customHeight="1" s="49"/>
    <row r="163" ht="13.2" customHeight="1" s="49"/>
    <row r="164" ht="13.2" customHeight="1" s="49"/>
    <row r="165" ht="13.2" customHeight="1" s="49"/>
    <row r="166" ht="13.2" customHeight="1" s="49"/>
    <row r="167" ht="13.2" customHeight="1" s="49"/>
    <row r="168" ht="13.2" customHeight="1" s="49"/>
    <row r="169" ht="13.2" customHeight="1" s="49"/>
    <row r="170" ht="13.2" customHeight="1" s="49"/>
    <row r="171" ht="13.2" customHeight="1" s="49"/>
    <row r="172" ht="13.2" customHeight="1" s="49"/>
    <row r="173" ht="13.2" customHeight="1" s="49"/>
    <row r="174" ht="13.2" customHeight="1" s="49"/>
    <row r="175" ht="13.2" customHeight="1" s="49"/>
    <row r="176" ht="13.2" customHeight="1" s="49"/>
    <row r="177" ht="13.2" customHeight="1" s="49"/>
    <row r="178" ht="13.2" customHeight="1" s="49"/>
    <row r="179" ht="13.2" customHeight="1" s="49"/>
    <row r="180" ht="13.2" customHeight="1" s="49"/>
    <row r="181" ht="13.2" customHeight="1" s="49"/>
    <row r="182" ht="13.2" customHeight="1" s="49"/>
    <row r="183" ht="13.2" customHeight="1" s="49"/>
    <row r="184" ht="13.2" customHeight="1" s="49"/>
    <row r="185" ht="13.2" customHeight="1" s="49"/>
    <row r="186" ht="13.2" customHeight="1" s="49"/>
    <row r="187" ht="13.2" customHeight="1" s="49"/>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row r="204" ht="13.2" customHeight="1" s="49"/>
    <row r="205" ht="13.2" customHeight="1" s="49"/>
    <row r="206" ht="13.2" customHeight="1" s="49"/>
    <row r="207" ht="13.2" customHeight="1" s="49"/>
    <row r="208" ht="13.2" customHeight="1" s="49"/>
    <row r="209" ht="13.2" customHeight="1" s="49"/>
    <row r="210" ht="13.2" customHeight="1" s="49"/>
    <row r="211" ht="13.2" customHeight="1" s="49"/>
    <row r="212" ht="13.2" customHeight="1" s="49"/>
    <row r="213" ht="13.2" customHeight="1" s="49"/>
    <row r="214" ht="13.2" customHeight="1" s="49"/>
    <row r="215" ht="13.2" customHeight="1" s="49"/>
    <row r="216" ht="13.2" customHeight="1" s="49"/>
    <row r="217" ht="409.6" customHeight="1" s="49"/>
    <row r="218" ht="409.6" customHeight="1" s="49"/>
    <row r="219" ht="409.6" customHeight="1" s="49"/>
    <row r="220" ht="409.6" customHeight="1" s="49"/>
    <row r="221" ht="409.6" customHeight="1" s="49"/>
    <row r="222" ht="409.6" customHeight="1" s="49"/>
    <row r="223" ht="409.6" customHeight="1" s="49"/>
    <row r="224" ht="409.6" customHeight="1" s="49"/>
    <row r="225" ht="409.6" customHeight="1" s="49"/>
    <row r="226" ht="409.6" customHeight="1" s="49"/>
    <row r="227" ht="409.6" customHeight="1" s="49"/>
    <row r="228" ht="409.6" customHeight="1" s="49"/>
    <row r="229" ht="409.6" customHeight="1" s="49"/>
    <row r="230" ht="409.6" customHeight="1" s="49"/>
    <row r="231" ht="409.6" customHeight="1" s="49"/>
    <row r="232" ht="409.6" customHeight="1" s="49"/>
    <row r="233" ht="409.6" customHeight="1" s="49"/>
    <row r="234" ht="409.6" customHeight="1" s="49"/>
    <row r="235" ht="409.6" customHeight="1" s="49"/>
    <row r="236" ht="409.6" customHeight="1" s="49"/>
    <row r="237" ht="409.6" customHeight="1" s="49"/>
    <row r="238" ht="409.6" customHeight="1" s="49"/>
    <row r="239" ht="409.6" customHeight="1" s="49"/>
    <row r="240" ht="409.6" customHeight="1" s="49"/>
    <row r="241" ht="409.6" customHeight="1" s="49"/>
    <row r="242" ht="409.6" customHeight="1" s="49"/>
    <row r="243" ht="409.6" customHeight="1" s="49"/>
    <row r="244" ht="409.6" customHeight="1" s="49"/>
    <row r="245" ht="409.6" customHeight="1" s="49"/>
    <row r="246" ht="409.6" customHeight="1" s="49"/>
    <row r="247" ht="409.6" customHeight="1" s="49"/>
    <row r="248" ht="409.6" customHeight="1" s="49"/>
    <row r="249" ht="409.6" customHeight="1" s="49"/>
    <row r="250" ht="409.6" customHeight="1" s="49"/>
    <row r="251" ht="409.6" customHeight="1" s="49"/>
    <row r="252" ht="409.6" customHeight="1" s="49"/>
    <row r="253" ht="409.6" customHeight="1" s="49"/>
    <row r="254" ht="409.6" customHeight="1" s="49"/>
    <row r="255" ht="409.6" customHeight="1" s="49"/>
    <row r="256" ht="409.6" customHeight="1" s="49"/>
    <row r="257" ht="409.6" customHeight="1" s="49"/>
    <row r="258" ht="409.6" customHeight="1" s="49"/>
    <row r="259" ht="409.6" customHeight="1" s="49"/>
    <row r="260" ht="409.6" customHeight="1" s="49"/>
    <row r="261" ht="409.6" customHeight="1" s="49"/>
    <row r="262" ht="409.6" customHeight="1" s="49"/>
    <row r="263" ht="409.6" customHeight="1" s="49"/>
    <row r="264" ht="409.6" customHeight="1" s="49"/>
    <row r="265" ht="409.6" customHeight="1" s="49"/>
    <row r="266" ht="409.6" customHeight="1" s="49"/>
    <row r="267" ht="409.6" customHeight="1" s="49"/>
    <row r="268" ht="409.6" customHeight="1" s="49"/>
    <row r="269" ht="409.6" customHeight="1" s="49"/>
    <row r="270" ht="13.2" customHeight="1" s="49"/>
    <row r="271" ht="13.2" customHeight="1" s="49"/>
    <row r="272" ht="13.2" customHeight="1" s="49"/>
    <row r="273" ht="13.2" customHeight="1" s="49"/>
  </sheetData>
  <mergeCells count="1">
    <mergeCell ref="A1:F1"/>
  </mergeCells>
  <pageMargins left="0.75" right="0.75" top="1" bottom="1" header="0.5" footer="0.5"/>
</worksheet>
</file>

<file path=xl/worksheets/sheet27.xml><?xml version="1.0" encoding="utf-8"?>
<worksheet xmlns="http://schemas.openxmlformats.org/spreadsheetml/2006/main">
  <sheetPr>
    <outlinePr summaryBelow="0" summaryRight="0"/>
    <pageSetUpPr/>
  </sheetPr>
  <dimension ref="A1:R5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64" t="inlineStr">
        <is>
          <t>หัวข้อโรคสภาฯ (Topic)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s="103" t="n">
        <v>2</v>
      </c>
      <c r="B3" s="104" t="inlineStr">
        <is>
          <t>ในการเตรียม aspirin suspension หากต้องการให้ยาตกตะกอนไม่เร็วเกินไป สารปรุงแต่งที่ต้องเติมคือ</t>
        </is>
      </c>
      <c r="C3" s="103" t="inlineStr">
        <is>
          <t>-</t>
        </is>
      </c>
      <c r="D3" s="104" t="inlineStr">
        <is>
          <t>Glycerin</t>
        </is>
      </c>
      <c r="E3" s="104" t="inlineStr">
        <is>
          <t>Tween 80</t>
        </is>
      </c>
      <c r="F3" s="104" t="inlineStr">
        <is>
          <t>Methylcellulose</t>
        </is>
      </c>
      <c r="G3" s="104" t="inlineStr">
        <is>
          <t>Aluminium chloride</t>
        </is>
      </c>
      <c r="H3" s="104" t="inlineStr">
        <is>
          <t>Sodium citrate</t>
        </is>
      </c>
      <c r="I3" s="103" t="inlineStr">
        <is>
          <t>3</t>
        </is>
      </c>
      <c r="J3" s="104" t="inlineStr">
        <is>
          <t>✅ คำตอบที่ถูกต้อง: ข้อ ค. Methylcellulose
🎯 ทำไมข้อนี้ถึงถูก: ตาม Stokes' Law อัตราเร็วในการตกตะกอน (v) แปรผกผันกับความหนืดของตัวกลาง (viscosity) Methylcellulose เป็น Hydrophilic polymer ที่ทำหน้าที่เป็น Suspending agent เพิ่มความหนืด ช่วยชะลออัตราการตกตะกอนไม่ให้เร็วเกินไป
🔍 ข้ออื่นผิดเพราะอะไร:
ข้อ ก. Glycerin: ทำหน้าที่เป็น wetting agent, co-solvent หรือ levigating agent ไม่ได้เพิ่มความหนืดเป็นแกนหลัก
ข้อ ข. Tween 80: เป็น non-ionic surfactant ทำหน้าที่เป็น wetting agent ลด contact angle ของผงยา
ข้อ ง. Aluminium chloride: เป็น electrolyte ทำหน้าที่เป็น flocculating agent สร้างโครงสร้างร่างแห floccule
ข้อ จ. Sodium citrate: ทำหน้าที่เป็น buffer หรือ flocculating agent ไม่ใช่สารเพิ่มความหนืดชะลอการตกตะกอนโดยตรง</t>
        </is>
      </c>
      <c r="K3" s="103" t="inlineStr">
        <is>
          <t>-</t>
        </is>
      </c>
      <c r="L3" s="104" t="inlineStr">
        <is>
          <t>Liquid dosage forms</t>
        </is>
      </c>
      <c r="M3" s="103" t="inlineStr">
        <is>
          <t>Product</t>
        </is>
      </c>
      <c r="N3" s="104" t="inlineStr">
        <is>
          <t>[SOURCE: Pharma Plus เล่มม่วง 2 - บทที่ 17: Manufacturing &amp; Pharmaceutical ข้อ 8]</t>
        </is>
      </c>
      <c r="O3" s="103" t="inlineStr">
        <is>
          <t>Pharma Plus Review</t>
        </is>
      </c>
      <c r="P3" s="103" t="inlineStr">
        <is>
          <t>เล่มม่วง 2 (บทที่ 17: Manufacturing &amp; Pharmaceutical)</t>
        </is>
      </c>
      <c r="Q3" s="103" t="inlineStr">
        <is>
          <t>-</t>
        </is>
      </c>
      <c r="R3" s="104" t="inlineStr">
        <is>
          <t>Suspending agents and sedimentation rate</t>
        </is>
      </c>
    </row>
    <row r="4" ht="13.2" customHeight="1" s="49">
      <c r="A4" s="103" t="n">
        <v>3</v>
      </c>
      <c r="B4" s="104" t="inlineStr">
        <is>
          <t>ตำรับ aspirin suspension ที่เตรียมแล้วพบว่าเมื่อตั้งทิ้งไว้เป็นก้อนแข็ง เรียกปรากฏการณ์นี้ว่า</t>
        </is>
      </c>
      <c r="C4" s="103" t="inlineStr">
        <is>
          <t>-</t>
        </is>
      </c>
      <c r="D4" s="104" t="inlineStr">
        <is>
          <t>Flocculation</t>
        </is>
      </c>
      <c r="E4" s="104" t="inlineStr">
        <is>
          <t>Lamination</t>
        </is>
      </c>
      <c r="F4" s="104" t="inlineStr">
        <is>
          <t>Creaming</t>
        </is>
      </c>
      <c r="G4" s="104" t="inlineStr">
        <is>
          <t>Coalescence</t>
        </is>
      </c>
      <c r="H4" s="104" t="inlineStr">
        <is>
          <t>Caking</t>
        </is>
      </c>
      <c r="I4" s="103" t="inlineStr">
        <is>
          <t>5</t>
        </is>
      </c>
      <c r="J4" s="104" t="inlineStr">
        <is>
          <t>✅ คำตอบที่ถูกต้อง: ข้อ จ. Caking
🎯 ทำไมข้อนี้ถึงถูก: Caking (หรือ Claying) คือการที่อนุภาคในระบบ Deflocculated suspension ตกตะกอนอย่างช้าๆ อนุภาคขนาดเล็กแทรกเข้าไปในช่องว่างระหว่างอนุภาคขนาดใหญ่ เกิดการอัดแน่นเป็นก้อนแข็งที่ก้นภาชนะ และไม่สามารถกระจายตัวกลับคืนได้แม้เขย่าแรง
🔍 ข้ออื่นผิดเพราะอะไร:
ข้อ ก. Flocculation: คือการรวมตัวกันอย่างหลวมๆ ของอนุภาค เกิดตะกอนปริมาตรสูงและกระจายตัวกลับได้ง่ายเมื่อเขย่า
ข้อ ข. Lamination: เป็นปัญหาของยาเม็ด (Tablets) ที่แยกตัวออกเป็นชั้นๆ ขนานกับผิวหน้าเม็ดยา
ข้อ ค. Creaming: เป็นการแยกชั้นของอิมัลชันที่หยดน้ำมันลอยขึ้นด้านบนหรือจมลงด้านล่าง แต่ยังสามารถเขย่าให้กระจายกลับคืนได้
ข้อ ง. Coalescence: เป็นการรวมตัวกันของหยดน้ำมันในอิมัลชันจนกลายเป็นหยดใหญ่และแยกชั้นอย่างถาวร (Cracking)</t>
        </is>
      </c>
      <c r="K4" s="103" t="inlineStr">
        <is>
          <t>-</t>
        </is>
      </c>
      <c r="L4" s="104" t="inlineStr">
        <is>
          <t>Liquid dosage forms</t>
        </is>
      </c>
      <c r="M4" s="103" t="inlineStr">
        <is>
          <t>Product</t>
        </is>
      </c>
      <c r="N4" s="104" t="inlineStr">
        <is>
          <t>[SOURCE: Pharma Plus เล่มม่วง 2 - บทที่ 17: Manufacturing &amp; Pharmaceutical ข้อ 9]</t>
        </is>
      </c>
      <c r="O4" s="103" t="inlineStr">
        <is>
          <t>Pharma Plus Review</t>
        </is>
      </c>
      <c r="P4" s="103" t="inlineStr">
        <is>
          <t>เล่มม่วง 2 (บทที่ 17: Manufacturing &amp; Pharmaceutical)</t>
        </is>
      </c>
      <c r="Q4" s="103" t="inlineStr">
        <is>
          <t>-</t>
        </is>
      </c>
      <c r="R4" s="104" t="inlineStr">
        <is>
          <t>Physical instability of suspensions</t>
        </is>
      </c>
    </row>
    <row r="5" ht="13.2" customHeight="1" s="49">
      <c r="A5" s="103" t="n">
        <v>4</v>
      </c>
      <c r="B5" s="104" t="inlineStr">
        <is>
          <t>[สูตรตำรับยาน้ำ Ferrous sulfate]
สูตรตำรับยาน้ำ Ferrous sulfate
- Ferrous sulfate 12.5 g
- Citric acid 0.2 g
- Paraben conc. 1 ml
- Syrup add qs 100 ml
คำถาม: ข้อใดถูก</t>
        </is>
      </c>
      <c r="C5" s="103" t="inlineStr">
        <is>
          <t>-</t>
        </is>
      </c>
      <c r="D5" s="104" t="inlineStr">
        <is>
          <t>มีปัญหาการละลาย</t>
        </is>
      </c>
      <c r="E5" s="104" t="inlineStr">
        <is>
          <t>ต้องเก็บในตู้เย็น</t>
        </is>
      </c>
      <c r="F5" s="104" t="inlineStr">
        <is>
          <t>เก็บในขวดใส ปิดสนิท</t>
        </is>
      </c>
      <c r="G5" s="104" t="inlineStr">
        <is>
          <t>ไม่มีสารแต่งรส</t>
        </is>
      </c>
      <c r="H5" s="104" t="inlineStr">
        <is>
          <t>ไม่มีสารเพิ่มความคงตัว</t>
        </is>
      </c>
      <c r="I5" s="103" t="inlineStr">
        <is>
          <t>1</t>
        </is>
      </c>
      <c r="J5" s="104" t="inlineStr">
        <is>
          <t>✅ คำตอบที่ถูกต้อง: ข้อ ก. มีปัญหาการละลาย
🎯 ทำไมข้อนี้ถึงถูก: Ferrous sulfate ปริมาณ 12.5 g ใน 100 ml เป็นความเข้มข้นที่สูงใกล้จุดอิ่มตัวและเกิด oxidation ตกตะกอนได้ง่าย อีกทั้ง Syrup มีปริมาณน้ำอิสระน้อย จึงมีปัญหาด้านการละลาย (ตามเฉลยทางการระบุข้อ ก)
🔍 ข้ออื่นผิดเพราะอะไร:
ข้อ ข. ต้องเก็บในตู้เย็น: ผิด การเก็บในตู้เย็นจะยิ่งลดการละลายและกระตุ้นให้เกิดการตกผลึกของ Ferrous sulfate และน้ำตาล sucrose
ข้อ ค. เก็บในขวดใส ปิดสนิท: ผิด Ferrous ion ไวต่อแสงและออกซิเจน ถูก oxidize กลายเป็น Ferric ion สีน้ำตาลแดง จึงต้องบรรจุในขวดสีชา (Amber bottle)
ข้อ ง. ไม่มีสารแต่งรส: ผิด ตำรับนี้มี Syrup ทำหน้าที่เป็น sweetening agent และ flavoring base ชัดเจน
ข้อ จ. ไม่มีสารเพิ่มความคงตัว: ผิด ตำรับนี้มี Citric acid ทำหน้าที่เป็น chelating agent / antioxidant synergist ช่วยเพิ่มความคงตัว</t>
        </is>
      </c>
      <c r="K5" s="103" t="inlineStr">
        <is>
          <t>-</t>
        </is>
      </c>
      <c r="L5" s="104" t="inlineStr">
        <is>
          <t>Liquid dosage forms</t>
        </is>
      </c>
      <c r="M5" s="103" t="inlineStr">
        <is>
          <t>Product</t>
        </is>
      </c>
      <c r="N5" s="104" t="inlineStr">
        <is>
          <t>[SOURCE: Pharma Plus เล่มม่วง 2 - บทที่ 17: Manufacturing &amp; Pharmaceutical ข้อ 10]</t>
        </is>
      </c>
      <c r="O5" s="103" t="inlineStr">
        <is>
          <t>Pharma Plus Review</t>
        </is>
      </c>
      <c r="P5" s="103" t="inlineStr">
        <is>
          <t>เล่มม่วง 2 (บทที่ 17: Manufacturing &amp; Pharmaceutical)</t>
        </is>
      </c>
      <c r="Q5" s="103" t="inlineStr">
        <is>
          <t>CASE_P2_PRD_C01</t>
        </is>
      </c>
      <c r="R5" s="104" t="inlineStr">
        <is>
          <t>Oral solution stability and formulation components</t>
        </is>
      </c>
    </row>
    <row r="6" ht="13.2" customHeight="1" s="49">
      <c r="A6" s="103" t="n">
        <v>5</v>
      </c>
      <c r="B6" s="104" t="inlineStr">
        <is>
          <t>ยาลดกรด Aluminum + Magnesium ควรมีการไหลแบบใด</t>
        </is>
      </c>
      <c r="C6" s="103" t="inlineStr">
        <is>
          <t>-</t>
        </is>
      </c>
      <c r="D6" s="104" t="inlineStr">
        <is>
          <t>ความหนืดไม่เปลี่ยนแปลงเมื่อออกแรงเขย่าหรือเมื่อตั้งทิ้งไว้</t>
        </is>
      </c>
      <c r="E6" s="104" t="inlineStr">
        <is>
          <t>ความหนืดลดลงเมื่อออกแรงเขย่าและความหนืดลดลงเมื่อตั้งทิ้งไว้</t>
        </is>
      </c>
      <c r="F6" s="104" t="inlineStr">
        <is>
          <t>ความหนืดลดลงเมื่อออกแรงเขย่าและความหนืดเพิ่มขึ้นเมื่อตั้งทิ้งไว้</t>
        </is>
      </c>
      <c r="G6" s="104" t="inlineStr">
        <is>
          <t>ความหนืดเพิ่มขึ้นเมื่อออกแรงเขย่า และความหนืดเพิ่มขึ้นเมื่อตั้งทิ้งไว้</t>
        </is>
      </c>
      <c r="H6" s="104" t="inlineStr">
        <is>
          <t>ความหนืดเพิ่มขึ้นเมื่อออกแรงเขย่าและความหนืดลดลงเมื่อตั้งทิ้งไว้</t>
        </is>
      </c>
      <c r="I6" s="103" t="inlineStr">
        <is>
          <t>3</t>
        </is>
      </c>
      <c r="J6" s="104" t="inlineStr">
        <is>
          <t>✅ คำตอบที่ถูกต้อง: ข้อ ค. ความหนืดลดลงเมื่อออกแรงเขย่าและความหนืดเพิ่มขึ้นเมื่อตั้งทิ้งไว้
🎯 ทำไมข้อนี้ถึงถูก: ยาน้ำแขวนตะกอนที่ดีควรมีลักษณะการไหลแบบ Pseudoplastic flow with Thixotropy คือ เมื่อออกแรงเฉือน/เขย่า ความหนืดจะลดลง (Shear-thinning) เพื่อให้เทรินยาออกจากขวดได้ง่าย และเมื่อตั้งทิ้งไว้ ความหนืดจะค่อยๆ คืนกลับมาสูงขึ้น (Thixotropic recovery) เพื่อชะลอการตกตะกอนของตัวยา
🔍 ข้ออื่นผิดเพราะอะไร:
ข้อ ก. ความหนืดไม่เปลี่ยนแปลง: เป็นลักษณะของ Newtonian flow เช่น น้ำบริสุทธิ์ ไม่เหมาะกับยาแขวนตะกอน
ข้อ ข. ความหนืดลดลงทั้งตอนเขย่าและตั้งทิ้งไว้: ผิด ขัดต่อหลักการทางรีโอโลยี ไม่มีการคืนสภาพของโครงสร้าง
ข้อ ง. ความหนืดเพิ่มขึ้นเมื่อออกแรงเขย่า: เป็นลักษณะของ Dilatant flow (Shear-thickening) จะทำให้ยาหนืดแข็งจนเทไม่ออกเมื่อเขย่า
ข้อ จ. ความหนืดเพิ่มขึ้นเมื่อเขย่าและลดลงเมื่อตั้งทิ้ง: ผิด เป็นลักษณะ Rheopexy หรือ Negative thixotropy ไม่พึงประสงค์ในตำรับยา</t>
        </is>
      </c>
      <c r="K6" s="103" t="inlineStr">
        <is>
          <t>-</t>
        </is>
      </c>
      <c r="L6" s="104" t="inlineStr">
        <is>
          <t>Liquid dosage forms</t>
        </is>
      </c>
      <c r="M6" s="103" t="inlineStr">
        <is>
          <t>Product</t>
        </is>
      </c>
      <c r="N6" s="104" t="inlineStr">
        <is>
          <t>[SOURCE: Pharma Plus เล่มม่วง 2 - บทที่ 17: Manufacturing &amp; Pharmaceutical ข้อ 16]</t>
        </is>
      </c>
      <c r="O6" s="103" t="inlineStr">
        <is>
          <t>Pharma Plus Review</t>
        </is>
      </c>
      <c r="P6" s="103" t="inlineStr">
        <is>
          <t>เล่มม่วง 2 (บทที่ 17: Manufacturing &amp; Pharmaceutical)</t>
        </is>
      </c>
      <c r="Q6" s="103" t="inlineStr">
        <is>
          <t>-</t>
        </is>
      </c>
      <c r="R6" s="104" t="inlineStr">
        <is>
          <t>Rheology of pharmaceutical suspensions</t>
        </is>
      </c>
    </row>
    <row r="7" ht="13.2" customHeight="1" s="49">
      <c r="A7" s="103" t="n">
        <v>6</v>
      </c>
      <c r="B7" s="104" t="inlineStr">
        <is>
          <t>[สูตรตำรับ Brown mixture]
Rx Glycyrrhiza fluid extracts 12 ml
Antimony potassium tartrate 24 mg
Camphor opium tincture 12 ml
Glycerine 12 ml
Water qs 100 ml
คำถาม: ขั้นตอนการเตรียมตำรับดังกล่าวข้อใดถูกต้อง</t>
        </is>
      </c>
      <c r="C7" s="103" t="inlineStr">
        <is>
          <t>-</t>
        </is>
      </c>
      <c r="D7" s="104" t="inlineStr">
        <is>
          <t>ละลาย Camphor opium tincture ในน้ำก่อน</t>
        </is>
      </c>
      <c r="E7" s="104" t="inlineStr">
        <is>
          <t>ผสม Camphor opium tincture ในน้ำก่อน</t>
        </is>
      </c>
      <c r="F7" s="104" t="inlineStr">
        <is>
          <t>ผสมของเหลวก่อน แล้วเติม Antimony potassium tartrate</t>
        </is>
      </c>
      <c r="G7" s="104" t="inlineStr">
        <is>
          <t>ละลาย Antimony potassium tartrate ใน Glycyrrhiza fluid extract</t>
        </is>
      </c>
      <c r="H7" s="104" t="inlineStr">
        <is>
          <t>ละลาย Antimony potassium tartrate ใน Camphor opium tincture</t>
        </is>
      </c>
      <c r="I7" s="103" t="inlineStr">
        <is>
          <t>4</t>
        </is>
      </c>
      <c r="J7" s="104" t="inlineStr">
        <is>
          <t>✅ คำตอบที่ถูกต้อง: ข้อ ง. ละลาย Antimony potassium tartrate ใน Glycyrrhiza fluid extract
🎯 ทำไมข้อนี้ถึงถูก: ในการเตรียมยาแก้ไอน้ำดำ (Brown mixture) Antimony potassium tartrate เป็นสารตัวยาปริมาณน้อย ต้องละลายในของเหลวที่มีน้ำเป็นส่วนประกอบหลัก โดยตามเฉลยระบุการละลายใน Glycyrrhiza fluid extract หรือน้ำอุ่นก่อนผสมกับส่วนประกอบแอลกอฮอล์เพื่อป้องกันการตกตะกอน
🔍 ข้ออื่นผิดเพราะอะไร:
ข้อ ก. ละลาย Camphor opium tincture ในน้ำก่อน: ผิด Camphor opium tincture มีแอลกอฮอล์สูง หากเทลงในน้ำโดยตรง camphor จะตกตะกอนขุ่นทันที
ข้อ ข. ผสม Camphor opium tincture ในน้ำก่อน: ผิด ทำให้สารสำคัญไม่ละลายและเกิดตะกอนแยกชั้น
ข้อ ค. ผสมของเหลวก่อน แล้วเติม Antimony potassium tartrate: ผิด การเติมผงยาลงในสารละลายผสมที่มีแอลกอฮอล์จะทำให้ผงยาละลายได้ยากมาก
ข้อ จ. ละลาย Antimony potassium tartrate ใน Camphor opium tincture: ผิด สารนี้เป็นเกลืออนินทรีย์ ละลายในแอลกอฮอล์เข้มข้นได้น้อยมาก</t>
        </is>
      </c>
      <c r="K7" s="103" t="inlineStr">
        <is>
          <t>-</t>
        </is>
      </c>
      <c r="L7" s="104" t="inlineStr">
        <is>
          <t>Liquid dosage forms</t>
        </is>
      </c>
      <c r="M7" s="103" t="inlineStr">
        <is>
          <t>Product</t>
        </is>
      </c>
      <c r="N7" s="104" t="inlineStr">
        <is>
          <t>[SOURCE: Pharma Plus เล่มม่วง 2 - บทที่ 17: Manufacturing &amp; Pharmaceutical ข้อ 18]</t>
        </is>
      </c>
      <c r="O7" s="103" t="inlineStr">
        <is>
          <t>Pharma Plus Review</t>
        </is>
      </c>
      <c r="P7" s="103" t="inlineStr">
        <is>
          <t>เล่มม่วง 2 (บทที่ 17: Manufacturing &amp; Pharmaceutical)</t>
        </is>
      </c>
      <c r="Q7" s="103" t="inlineStr">
        <is>
          <t>CASE_P2_PRD_C02</t>
        </is>
      </c>
      <c r="R7" s="104" t="inlineStr">
        <is>
          <t>Compounding procedures of Brown mixture</t>
        </is>
      </c>
    </row>
    <row r="8" ht="13.2" customHeight="1" s="49">
      <c r="A8" s="103" t="n">
        <v>7</v>
      </c>
      <c r="B8" s="104" t="inlineStr">
        <is>
          <t>[สูตรตำรับ Brown mixture]
Rx Glycyrrhiza fluid extracts 12 ml
Antimony potassium tartrate 24 mg
Camphor opium tincture 12 ml
Glycerine 12 ml
Water qs 100 ml
คำถาม: ประโยชน์ของสูตรตำรับข้อ 18 ข้อใด ถูกต้อง</t>
        </is>
      </c>
      <c r="C8" s="103" t="inlineStr">
        <is>
          <t>-</t>
        </is>
      </c>
      <c r="D8" s="104" t="inlineStr">
        <is>
          <t>Camphor opium tincture เป็น emulsifier</t>
        </is>
      </c>
      <c r="E8" s="104" t="inlineStr">
        <is>
          <t>Antimony potassium tartrate เป็น artificial sweetener</t>
        </is>
      </c>
      <c r="F8" s="104" t="inlineStr">
        <is>
          <t>Glycerine ช่วยละลาย Antimony potassium tartrate</t>
        </is>
      </c>
      <c r="G8" s="104" t="inlineStr">
        <is>
          <t>Glycyrrhiza fluid extract เป็น expectorant</t>
        </is>
      </c>
      <c r="H8" s="104" t="inlineStr">
        <is>
          <t>Glycyrrhiza fluid extract เป็น bitter tonic</t>
        </is>
      </c>
      <c r="I8" s="103" t="inlineStr">
        <is>
          <t>4</t>
        </is>
      </c>
      <c r="J8" s="104" t="inlineStr">
        <is>
          <t>✅ คำตอบที่ถูกต้อง: ข้อ ง. Glycyrrhiza fluid extract เป็น expectorant
🎯 ทำไมข้อนี้ถึงถูก: Glycyrrhiza fluid extract (สารสกัดชะเอมเทศ) มีสาร Glycyrrhizin ทำหน้าที่เป็น Expectorant (ยาขับเสมหะ) และ Demulcent เคลือบลดการระคายเคืองคอ รวมทั้งให้รสหวานแต่งรสในตำรับยาแก้ไอน้ำดำ
🔍 ข้ออื่นผิดเพราะอะไร:
ข้อ ก. Camphor opium tincture เป็น emulsifier: ผิด ทำหน้าที่เป็น Antitussive (ระงับการไอจากอนุพันธ์ฝิ่น)
ข้อ ข. Antimony potassium tartrate เป็น artificial sweetener: ผิด ทำหน้าที่เป็น Expectorant / Emetic ไม่ใช่สารให้ความหวาน
ข้อ ค. Glycerine ช่วยละลาย Antimony potassium tartrate: สารนี้ละลายในน้ำได้ดีอยู่แล้ว Glycerine ทำหน้าที่หลักเป็น Co-solvent, Demulcent และ Sweetener
ข้อ จ. Glycyrrhiza fluid extract เป็น bitter tonic: ผิด ชะเอมเทศมีรสหวานจัด ไม่ใช่ยาเจริญอาหารรสขม</t>
        </is>
      </c>
      <c r="K8" s="103" t="inlineStr">
        <is>
          <t>-</t>
        </is>
      </c>
      <c r="L8" s="104" t="inlineStr">
        <is>
          <t>Liquid dosage forms</t>
        </is>
      </c>
      <c r="M8" s="103" t="inlineStr">
        <is>
          <t>Product</t>
        </is>
      </c>
      <c r="N8" s="104" t="inlineStr">
        <is>
          <t>[SOURCE: Pharma Plus เล่มม่วง 2 - บทที่ 17: Manufacturing &amp; Pharmaceutical ข้อ 19]</t>
        </is>
      </c>
      <c r="O8" s="103" t="inlineStr">
        <is>
          <t>Pharma Plus Review</t>
        </is>
      </c>
      <c r="P8" s="103" t="inlineStr">
        <is>
          <t>เล่มม่วง 2 (บทที่ 17: Manufacturing &amp; Pharmaceutical)</t>
        </is>
      </c>
      <c r="Q8" s="103" t="inlineStr">
        <is>
          <t>CASE_P2_PRD_C02</t>
        </is>
      </c>
      <c r="R8" s="104" t="inlineStr">
        <is>
          <t>Active roles of ingredients in Brown mixture</t>
        </is>
      </c>
    </row>
    <row r="9" ht="13.2" customHeight="1" s="49">
      <c r="A9" s="103" t="n">
        <v>8</v>
      </c>
      <c r="B9" s="104" t="inlineStr">
        <is>
          <t>ควรเตรียมยาพื้นชนิดใดในการทาครีมเพื่อใช้ในการรักษาโรคติดเชื้อราที่เล็บ</t>
        </is>
      </c>
      <c r="C9" s="103" t="inlineStr">
        <is>
          <t>-</t>
        </is>
      </c>
      <c r="D9" s="104" t="inlineStr">
        <is>
          <t>Oleaginous bases</t>
        </is>
      </c>
      <c r="E9" s="104" t="inlineStr">
        <is>
          <t>Absorption bases</t>
        </is>
      </c>
      <c r="F9" s="104" t="inlineStr">
        <is>
          <t>W/O emulsion bases</t>
        </is>
      </c>
      <c r="G9" s="104" t="inlineStr">
        <is>
          <t>O/W emulsion bases</t>
        </is>
      </c>
      <c r="H9" s="104" t="inlineStr">
        <is>
          <t>Water soluble bases</t>
        </is>
      </c>
      <c r="I9" s="103" t="inlineStr">
        <is>
          <t>1</t>
        </is>
      </c>
      <c r="J9" s="104" t="inlineStr">
        <is>
          <t>✅ คำตอบที่ถูกต้อง: ข้อ ก. Oleaginous bases
🎯 ทำไมข้อนี้ถึงถูก: ในการรักษาเชื้อราที่เล็บ ต้องการคุณสมบัติ Occlusive สูงเพื่อกักเก็บความชุ่มชื้นและช่วยให้ keratin ของแผ่นเล็บอ่อนนุ่มลง เพิ่มการแทรกซึมของตัวยาเข้าสู่ nail plate หรือใช้ Oleaginous bases ที่ติดทนนานไม่ถูกชะล้างง่าย (ตามเฉลยทางการระบุข้อ ก)
🔍 ข้ออื่นผิดเพราะอะไร:
ข้อ ข. Absorption bases: มีความเหนอะหนะและดูดซับน้ำ แต่ให้ผล occlusive น้อยกว่า oleaginous bases
ข้อ ค. W/O emulsion bases: มีน้ำเป็นองค์ประกอบภายใน การยึดเกาะกับแผ่นเล็บน้อยกว่า
ข้อ ง. O/W emulsion bases: ถูกชะล้างด้วยน้ำได้ง่าย หลุดออกจากผิวเล็บรวดเร็วเกินไป
ข้อ จ. Water soluble bases: เช่น PEG ถูกล้างออกง่ายมาก ไม่กักเก็บความชุ่มชื้นบนแผ่นเล็บ</t>
        </is>
      </c>
      <c r="K9" s="103" t="inlineStr">
        <is>
          <t>-</t>
        </is>
      </c>
      <c r="L9" s="104" t="inlineStr">
        <is>
          <t>Liquid &amp; Semisolids</t>
        </is>
      </c>
      <c r="M9" s="103" t="inlineStr">
        <is>
          <t>Product</t>
        </is>
      </c>
      <c r="N9" s="104" t="inlineStr">
        <is>
          <t>[SOURCE: Pharma Plus เล่มม่วง 2 - บทที่ 17: Manufacturing &amp; Pharmaceutical ข้อ 20]</t>
        </is>
      </c>
      <c r="O9" s="103" t="inlineStr">
        <is>
          <t>Pharma Plus Review</t>
        </is>
      </c>
      <c r="P9" s="103" t="inlineStr">
        <is>
          <t>เล่มม่วง 2 (บทที่ 17: Manufacturing &amp; Pharmaceutical)</t>
        </is>
      </c>
      <c r="Q9" s="103" t="inlineStr">
        <is>
          <t>-</t>
        </is>
      </c>
      <c r="R9" s="104" t="inlineStr">
        <is>
          <t>Ointment base selection for onychomycosis</t>
        </is>
      </c>
    </row>
    <row r="10" ht="13.2" customHeight="1" s="49">
      <c r="A10" s="103" t="n">
        <v>9</v>
      </c>
      <c r="B10" s="104" t="inlineStr">
        <is>
          <t>ควรเตรียมตำรับรูปแบบใด จึงจะเหมาะสมในการรักษาเชื้อราที่เล็บ</t>
        </is>
      </c>
      <c r="C10" s="103" t="inlineStr">
        <is>
          <t>-</t>
        </is>
      </c>
      <c r="D10" s="104" t="inlineStr">
        <is>
          <t>Ointment</t>
        </is>
      </c>
      <c r="E10" s="104" t="inlineStr">
        <is>
          <t>Lacquer</t>
        </is>
      </c>
      <c r="F10" s="104" t="inlineStr">
        <is>
          <t>Water spray</t>
        </is>
      </c>
      <c r="G10" s="104" t="inlineStr">
        <is>
          <t>Cream</t>
        </is>
      </c>
      <c r="H10" s="104" t="inlineStr">
        <is>
          <t>Alcohol spray</t>
        </is>
      </c>
      <c r="I10" s="103" t="inlineStr">
        <is>
          <t>2</t>
        </is>
      </c>
      <c r="J10" s="104" t="inlineStr">
        <is>
          <t>✅ คำตอบที่ถูกต้อง: ข้อ ข. Lacquer
🎯 ทำไมข้อนี้ถึงถูก: Nail lacquer (ยาทาเล็บรักษาเชื้อรา เช่น Ciclopirox, Amorolfine) เป็นรูปแบบที่เหมาะสมที่สุดสำหรับ Onychomycosis เนื่องจากมีพอลิเมอร์ที่แห้งตัวเป็นแผ่นฟิล์มกันน้ำ ยึดเกาะบน nail plate ได้นานหลายวัน ปล่อยยาซึมลึกผ่าน keratin เข้าสู่ nail bed อย่างต่อเนื่อง
🔍 ข้ออื่นผิดเพราะอะไร:
ข้อ ก. Ointment: มีความเหนอะหนะ เลอะเทอะ และไม่สามารถสร้างแผ่นฟิล์มแข็งยึดติดบนผิวเล็บได้คงทน
ข้อ ค. Water spray: ยึดเกาะผิวเล็บไม่ได้ ถูกชะล้างออกแทบทันที
ข้อ ง. Cream: เป็น emulsion ที่หลุดลอกง่ายเมื่อสัมผัสสิ่งของหรือการล้างมือ
ข้อ จ. Alcohol spray: ระเหยเร็วและทิ้งผงยาไว้บนผิวเล็บโดยไม่มียึดเกาะ ทำให้ตัวยาแทรกซึมผ่านแผ่นเล็บหนาได้น้อยมาก</t>
        </is>
      </c>
      <c r="K10" s="103" t="inlineStr">
        <is>
          <t>-</t>
        </is>
      </c>
      <c r="L10" s="104" t="inlineStr">
        <is>
          <t>Liquid &amp; Semisolids</t>
        </is>
      </c>
      <c r="M10" s="103" t="inlineStr">
        <is>
          <t>Product</t>
        </is>
      </c>
      <c r="N10" s="104" t="inlineStr">
        <is>
          <t>[SOURCE: Pharma Plus เล่มม่วง 2 - บทที่ 17: Manufacturing &amp; Pharmaceutical ข้อ 21]</t>
        </is>
      </c>
      <c r="O10" s="103" t="inlineStr">
        <is>
          <t>Pharma Plus Review</t>
        </is>
      </c>
      <c r="P10" s="103" t="inlineStr">
        <is>
          <t>เล่มม่วง 2 (บทที่ 17: Manufacturing &amp; Pharmaceutical)</t>
        </is>
      </c>
      <c r="Q10" s="103" t="inlineStr">
        <is>
          <t>-</t>
        </is>
      </c>
      <c r="R10" s="104" t="inlineStr">
        <is>
          <t>Nail lacquer dosage form for onychomycosis</t>
        </is>
      </c>
    </row>
    <row r="11" ht="13.2" customHeight="1" s="49">
      <c r="A11" s="103" t="n">
        <v>10</v>
      </c>
      <c r="B11" s="104" t="inlineStr">
        <is>
          <t>ตำรับยาครีมผสมวิตามิน E มีสูตร cream base ดังนี้
Rx Stearic acid 100 g
   Lanolin 20 g
   Cetyl alcohol x g
   Mineral oil light 50 g
   Potassium hydroxide 5 g
   Propylene glycol 50 g
   Purified water to make 1,000 g
สารใดทำหน้าที่เป็น emulsifier</t>
        </is>
      </c>
      <c r="C11" s="103" t="inlineStr">
        <is>
          <t>-</t>
        </is>
      </c>
      <c r="D11" s="104" t="inlineStr">
        <is>
          <t>Stearic acid</t>
        </is>
      </c>
      <c r="E11" s="104" t="inlineStr">
        <is>
          <t>Lanolin</t>
        </is>
      </c>
      <c r="F11" s="104" t="inlineStr">
        <is>
          <t>Cetyl alcohol</t>
        </is>
      </c>
      <c r="G11" s="104" t="inlineStr">
        <is>
          <t>Potassium hydroxide</t>
        </is>
      </c>
      <c r="H11" s="104" t="inlineStr">
        <is>
          <t>Potassium stearate</t>
        </is>
      </c>
      <c r="I11" s="103" t="inlineStr">
        <is>
          <t>5</t>
        </is>
      </c>
      <c r="J11" s="104" t="inlineStr">
        <is>
          <t>✅ คำตอบที่ถูกต้อง: ข้อ จ. Potassium stearate
🎯 ทำไมข้อนี้ถึงถูก: Stearic acid ในวัฏภาคน้ำมันทำปฏิกิริยาสะเทิน (Neutralization) กับ Potassium hydroxide (KOH) ในวัฏภาคน้ำ เกิดเป็น Potassium stearate ซึ่งเป็น Anionic monovalent soap ทำหน้าที่เป็น Primary o/w emulsifier เกิดขึ้นในตำรับ (In situ soap)
🔍 ข้ออื่นผิดเพราะอะไร:
ข้อ ก. Stearic acid: เป็นสารตั้งต้นในวัฏภาคน้ำมัน (Oil phase) ไม่ใช่โมเลกุลเกลือสบู่ที่ทำหน้าที่เป็น emulsifier
ข้อ ข. Lanolin: เป็น water-in-oil emulsifier เสริม แต่ไม่ใช่สารก่ออิมัลชันหลักของตำรับ vanishing cream นี้
ข้อ ค. Cetyl alcohol: ทำหน้าที่เป็น Auxiliary emulsifier / Stiffening agent เพิ่มความคงตัวของฟิล์ม
ข้อ ง. Potassium hydroxide: เป็นด่างอนินทรีย์ที่ทำหน้าที่เป็นตัวสะเทินกรด ไม่ใช่ surfactant</t>
        </is>
      </c>
      <c r="K11" s="103" t="inlineStr">
        <is>
          <t>-</t>
        </is>
      </c>
      <c r="L11" s="104" t="inlineStr">
        <is>
          <t>Liquid &amp; Semisolids</t>
        </is>
      </c>
      <c r="M11" s="103" t="inlineStr">
        <is>
          <t>Product</t>
        </is>
      </c>
      <c r="N11" s="104" t="inlineStr">
        <is>
          <t>[SOURCE: Pharma Plus เล่มม่วง 2 - บทที่ 17: Manufacturing &amp; Pharmaceutical ข้อ 22]</t>
        </is>
      </c>
      <c r="O11" s="103" t="inlineStr">
        <is>
          <t>Pharma Plus Review</t>
        </is>
      </c>
      <c r="P11" s="103" t="inlineStr">
        <is>
          <t>เล่มม่วง 2 (บทที่ 17: Manufacturing &amp; Pharmaceutical)</t>
        </is>
      </c>
      <c r="Q11" s="103" t="inlineStr">
        <is>
          <t>-</t>
        </is>
      </c>
      <c r="R11" s="104" t="inlineStr">
        <is>
          <t>In situ soap emulsifier formation</t>
        </is>
      </c>
    </row>
    <row r="12" ht="13.2" customHeight="1" s="49">
      <c r="A12" s="103" t="n">
        <v>11</v>
      </c>
      <c r="B12" s="104" t="inlineStr">
        <is>
          <t>Lugol’s solution ประกอบด้วยสารชนิดใดเป็นส่วนประกอบ</t>
        </is>
      </c>
      <c r="C12" s="103" t="inlineStr">
        <is>
          <t>-</t>
        </is>
      </c>
      <c r="D12" s="104" t="inlineStr">
        <is>
          <t>Iodine + KI</t>
        </is>
      </c>
      <c r="E12" s="104" t="inlineStr">
        <is>
          <t>Manganese</t>
        </is>
      </c>
      <c r="F12" s="104" t="inlineStr">
        <is>
          <t>Methimazole</t>
        </is>
      </c>
      <c r="G12" s="104" t="inlineStr">
        <is>
          <t>Thiocyanate</t>
        </is>
      </c>
      <c r="H12" s="104" t="inlineStr">
        <is>
          <t>Propylthiouracil</t>
        </is>
      </c>
      <c r="I12" s="103" t="inlineStr">
        <is>
          <t>1</t>
        </is>
      </c>
      <c r="J12" s="104" t="inlineStr">
        <is>
          <t>✅ คำตอบที่ถูกต้อง: ข้อ ก. Iodine + KI
🎯 ทำไมข้อนี้ถึงถูก: Lugol's solution (หรือ Strong Iodine Solution USP) ประกอบด้วย Iodine (I2) 5% และ Potassium iodide (KI) 10% ในน้ำบริสุทธิ์ โดย KI แตกตัวให้ I- ทำปฏิกิริยากับ I2 ที่ละลายน้ำยาก เกิดเป็นสารเชิงซ้อน Triiodide ion (I3-) ซึ่งละลายน้ำได้ดีมาก
🔍 ข้ออื่นผิดเพราะอะไร:
ข้อ ข. Manganese: เป็นแร่ธาตุ ไม่เกี่ยวข้องกับตำรับไอโอดีน
ข้อ ค. Methimazole: เป็นยาต้านไทรอยด์สังเคราะห์ ไม่ใช่ส่วนประกอบของ Lugol's solution
ข้อ ง. Thiocyanate: เป็น anion ยับยั้ง iodide transport ไม่ใช่ส่วนประกอบ
ข้อ จ. Propylthiouracil: เป็นยาต้านไทรอยด์ชนิดรับประทาน</t>
        </is>
      </c>
      <c r="K12" s="103" t="inlineStr">
        <is>
          <t>-</t>
        </is>
      </c>
      <c r="L12" s="104" t="inlineStr">
        <is>
          <t>Liquid dosage forms</t>
        </is>
      </c>
      <c r="M12" s="103" t="inlineStr">
        <is>
          <t>Product</t>
        </is>
      </c>
      <c r="N12" s="104" t="inlineStr">
        <is>
          <t>[SOURCE: Pharma Plus เล่มม่วง 2 - บทที่ 17: Manufacturing &amp; Pharmaceutical ข้อ 47]</t>
        </is>
      </c>
      <c r="O12" s="103" t="inlineStr">
        <is>
          <t>Pharma Plus Review</t>
        </is>
      </c>
      <c r="P12" s="103" t="inlineStr">
        <is>
          <t>เล่มม่วง 2 (บทที่ 17: Manufacturing &amp; Pharmaceutical)</t>
        </is>
      </c>
      <c r="Q12" s="103" t="inlineStr">
        <is>
          <t>-</t>
        </is>
      </c>
      <c r="R12" s="104" t="inlineStr">
        <is>
          <t>Inorganic complex solutions (Strong Iodine Solution)</t>
        </is>
      </c>
    </row>
    <row r="13" ht="13.2" customHeight="1" s="49">
      <c r="A13" s="103" t="n">
        <v>12</v>
      </c>
      <c r="B13" s="104" t="inlineStr">
        <is>
          <t>Topical steroid ควรมีการไหลแบบใด</t>
        </is>
      </c>
      <c r="C13" s="103" t="inlineStr">
        <is>
          <t>-</t>
        </is>
      </c>
      <c r="D13" s="104" t="inlineStr">
        <is>
          <t>Pseudoplastic flow</t>
        </is>
      </c>
      <c r="E13" s="104" t="inlineStr">
        <is>
          <t>Pseudoplastic flow with thixotropy</t>
        </is>
      </c>
      <c r="F13" s="104" t="inlineStr">
        <is>
          <t>Dilatant flow with thixotropy</t>
        </is>
      </c>
      <c r="G13" s="104" t="inlineStr">
        <is>
          <t>Antithixotropy</t>
        </is>
      </c>
      <c r="H13" s="104" t="inlineStr">
        <is>
          <t>Newtonian flow</t>
        </is>
      </c>
      <c r="I13" s="103" t="inlineStr">
        <is>
          <t>2</t>
        </is>
      </c>
      <c r="J13" s="104" t="inlineStr">
        <is>
          <t>✅ คำตอบที่ถูกต้อง: ข้อ ข. Pseudoplastic flow with thixotropy
🎯 ทำไมข้อนี้ถึงถูก: ยาทากึ่งแข็ง (Ointment, Cream, Gel) ควรมีการไหลแบบ Pseudoplastic flow with Thixotropy คือ เมื่อออกแรงทาถูบนผิวหนัง (Shear stress) ความหนืดจะลดลงทันที ทำให้เกลี่ยยาได้ง่าย เรียบเนียน และเมื่อหยุดทา ความหนืดจะค่อยๆ คืนตัวช้าๆ (Thixotropy) ทำให้เนื้อยาเกาะติดบนผิวหนัง ไม่ไหลเยิ้มหยด
🔍 ข้ออื่นผิดเพราะอะไร:
ข้อ ก. Pseudoplastic flow: แม้จะหนืดลดลงเมื่อปาดทา แต่หากไม่มี thixotropy เนื้อยาจะคืนความหนืดทันที ทำให้เกลี่ยยากและไม่สม่ำเสมอ
ข้อ ค. Dilatant flow with thixotropy: Dilatant คือยิ่งออกแรงทายิ่งหนืดแข็ง จะทาบนผิวไม่ได้เด็ดขาด
ข้อ ง. Antithixotropy (Rheopexy): ความหนืดเพิ่มขึ้นตามระยะเวลาที่ออกแรงเฉือน ไม่เหมาะสมอย่างยิ่ง
ข้อ จ. Newtonian flow: ความหนืดคงที่ตลอดเวลาเหมือนน้ำ ไม่สามารถเกาะบนผิวหนังในรูปแบบยาทาได้</t>
        </is>
      </c>
      <c r="K13" s="103" t="inlineStr">
        <is>
          <t>-</t>
        </is>
      </c>
      <c r="L13" s="104" t="inlineStr">
        <is>
          <t>Liquid &amp; Semisolids</t>
        </is>
      </c>
      <c r="M13" s="103" t="inlineStr">
        <is>
          <t>Product</t>
        </is>
      </c>
      <c r="N13" s="104" t="inlineStr">
        <is>
          <t>[SOURCE: Pharma Plus เล่มม่วง 2 - บทที่ 17: Manufacturing &amp; Pharmaceutical ข้อ 50]</t>
        </is>
      </c>
      <c r="O13" s="103" t="inlineStr">
        <is>
          <t>Pharma Plus Review</t>
        </is>
      </c>
      <c r="P13" s="103" t="inlineStr">
        <is>
          <t>เล่มม่วง 2 (บทที่ 17: Manufacturing &amp; Pharmaceutical)</t>
        </is>
      </c>
      <c r="Q13" s="103" t="inlineStr">
        <is>
          <t>-</t>
        </is>
      </c>
      <c r="R13" s="104" t="inlineStr">
        <is>
          <t>Semisolid rheology and topical spreadability</t>
        </is>
      </c>
    </row>
    <row r="14" ht="13.2" customHeight="1" s="49">
      <c r="A14" s="103" t="n">
        <v>13</v>
      </c>
      <c r="B14" s="104" t="inlineStr">
        <is>
          <t>Ointment each g contains: Betamethasone 0.5 mg and salicylic acid 30 mg in a paraben-free ointment base of white petrolatum and mineral oil ท่านคิดว่า ointment base ที่ระบุไว้เป็นแบบใด</t>
        </is>
      </c>
      <c r="C14" s="103" t="inlineStr">
        <is>
          <t>-</t>
        </is>
      </c>
      <c r="D14" s="104" t="inlineStr">
        <is>
          <t>Water soluble ointment base</t>
        </is>
      </c>
      <c r="E14" s="104" t="inlineStr">
        <is>
          <t>Oleaginous ointment base</t>
        </is>
      </c>
      <c r="F14" s="104" t="inlineStr">
        <is>
          <t>Emulsion ointment base</t>
        </is>
      </c>
      <c r="G14" s="104" t="inlineStr">
        <is>
          <t>Absorption ointment base</t>
        </is>
      </c>
      <c r="H14" s="104" t="inlineStr">
        <is>
          <t>Acidic ointment base</t>
        </is>
      </c>
      <c r="I14" s="103" t="inlineStr">
        <is>
          <t>2</t>
        </is>
      </c>
      <c r="J14" s="104" t="inlineStr">
        <is>
          <t>✅ คำตอบที่ถูกต้อง: ข้อ ข. Oleaginous ointment base
🎯 ทำไมข้อนี้ถึงถูก: ส่วนประกอบ White petrolatum (วาสลินขาว) ร่วมกับ Mineral oil (น้ำมันพาราฟินเหลว) จัดเป็น Hydrocarbon base หรือ Oleaginous base เป็นไขมันที่ไม่มีน้ำ ไม่มีสารก่ออิมัลชัน มีคุณสมบัติ Occlusive สูง กักเก็บความชุ่มชื้นและไม่ถูกชะล้างด้วยน้ำ
🔍 ข้ออื่นผิดเพราะอะไร:
ข้อ ก. Water soluble ointment base: ประกอบด้วย Polyethylene glycol (PEG) ละลายน้ำได้ทั้งหมด
ข้อ ค. Emulsion ointment base: เช่น Cold cream หรือ Vanishing cream ประกอบด้วยทั้งวัฏภาคน้ำและน้ำมัน
ข้อ ง. Absorption ointment base: เช่น Hydrophilic petrolatum หรือ Wool fat สามารถดูดซับน้ำเข้ามาได้
ข้อ จ. Acidic ointment base: ไม่มีชื่อประเภทเบสมาตรฐานตามเภสัชตำรับ</t>
        </is>
      </c>
      <c r="K14" s="103" t="inlineStr">
        <is>
          <t>-</t>
        </is>
      </c>
      <c r="L14" s="104" t="inlineStr">
        <is>
          <t>Liquid &amp; Semisolids</t>
        </is>
      </c>
      <c r="M14" s="103" t="inlineStr">
        <is>
          <t>Product</t>
        </is>
      </c>
      <c r="N14" s="104" t="inlineStr">
        <is>
          <t>[SOURCE: Pharma Plus เล่มม่วง 2 - บทที่ 17: Manufacturing &amp; Pharmaceutical ข้อ 54]</t>
        </is>
      </c>
      <c r="O14" s="103" t="inlineStr">
        <is>
          <t>Pharma Plus Review</t>
        </is>
      </c>
      <c r="P14" s="103" t="inlineStr">
        <is>
          <t>เล่มม่วง 2 (บทที่ 17: Manufacturing &amp; Pharmaceutical)</t>
        </is>
      </c>
      <c r="Q14" s="103" t="inlineStr">
        <is>
          <t>-</t>
        </is>
      </c>
      <c r="R14" s="104" t="inlineStr">
        <is>
          <t>Classification of ointment bases</t>
        </is>
      </c>
    </row>
    <row r="15" ht="13.2" customHeight="1" s="49">
      <c r="A15" s="103" t="n">
        <v>14</v>
      </c>
      <c r="B15" s="104" t="inlineStr">
        <is>
          <t>ผู้ป่วยได้รับยาลดกรดชนิดน้ำแขวนตะกอน ลักษณะใดที่บ่งชี้ถึงความไม่คงตัว</t>
        </is>
      </c>
      <c r="C15" s="103" t="inlineStr">
        <is>
          <t>-</t>
        </is>
      </c>
      <c r="D15" s="104" t="inlineStr">
        <is>
          <t>ผงยาสามารถแขวนตะกอนอีกด้วยแรงเขย่าปานกลาง</t>
        </is>
      </c>
      <c r="E15" s="104" t="inlineStr">
        <is>
          <t>ผงยาแขวนตะกอนอยู่ได้ในสารละลายโดยไม่ต้องออกแรงเขย่า</t>
        </is>
      </c>
      <c r="F15" s="104" t="inlineStr">
        <is>
          <t>ผงยามีขนาดโตขึ้นภายหลังจากเก็บไว้เมื่อเวลาผ่านไประยะหนึ่ง</t>
        </is>
      </c>
      <c r="G15" s="104" t="inlineStr">
        <is>
          <t>ผงยาจับกันอย่างหลวมๆ ไม่อัดตัวกันแน่นที่ก้นภาชนะ</t>
        </is>
      </c>
      <c r="H15" s="104" t="inlineStr">
        <is>
          <t>ผงยาไม่เกิดการเปลี่ยนแปลงการละลายเมื่อเวลาผ่านไป</t>
        </is>
      </c>
      <c r="I15" s="103" t="inlineStr">
        <is>
          <t>3</t>
        </is>
      </c>
      <c r="J15" s="104" t="inlineStr">
        <is>
          <t>✅ คำตอบที่ถูกต้อง: ข้อ ค. ผงยามีขนาดโตขึ้นภายหลังจากเก็บไว้เมื่อเวลาผ่านไประยะหนึ่ง
🎯 ทำไมข้อนี้ถึงถูก: การที่อนุภาคผงยาในน้ำแขวนตะกอนมีขนาดโตขึ้น (Crystal growth หรือ Ostwald ripening) เป็นสัญญาณชัดเจนของความไม่คงตัวทางกายภาพ ทำให้อัตราการตกตะกอนเร็วขึ้น เกิด caking ได้ง่าย และประสิทธิภาพการละลายเพื่อสะเทินกรดลดลง
🔍 ข้ออื่นผิดเพราะอะไร:
ข้อ ก. ผงยากระจายตัวได้ด้วยแรงเขย่าปานกลาง: เป็นลักษณะที่ดีเยี่ยมของ flocculated suspension ที่มี redispersibility สูง
ข้อ ข. ผงยาแขวนตะกอนอยู่ได้: เป็นสภาวะคงตัวที่ดี
ข้อ ง. ผงยาจับกันหลวมๆ ไม่แน่น: เป็นลักษณะอุดมคติของ Flocculated system ป้องกันการเกิด caking
ข้อ จ. ไม่เกิดการเปลี่ยนแปลงการละลาย: บ่งชี้ถึงความคงตัวที่ดี ไม่ใช่การเสื่อมสภาพ</t>
        </is>
      </c>
      <c r="K15" s="103" t="inlineStr">
        <is>
          <t>-</t>
        </is>
      </c>
      <c r="L15" s="104" t="inlineStr">
        <is>
          <t>Liquid &amp; Semisolids</t>
        </is>
      </c>
      <c r="M15" s="103" t="inlineStr">
        <is>
          <t>Product</t>
        </is>
      </c>
      <c r="N15" s="104" t="inlineStr">
        <is>
          <t>[SOURCE: Pharma Plus เล่มม่วง 2 - บทที่ 17: Manufacturing &amp; Pharmaceutical ข้อ 60]</t>
        </is>
      </c>
      <c r="O15" s="103" t="inlineStr">
        <is>
          <t>Pharma Plus Review</t>
        </is>
      </c>
      <c r="P15" s="103" t="inlineStr">
        <is>
          <t>เล่มม่วง 2 (บทที่ 17: Manufacturing &amp; Pharmaceutical)</t>
        </is>
      </c>
      <c r="Q15" s="103" t="inlineStr">
        <is>
          <t>-</t>
        </is>
      </c>
      <c r="R15" s="104" t="inlineStr">
        <is>
          <t>Crystal growth and physical instability of suspensions</t>
        </is>
      </c>
    </row>
    <row r="16" ht="13.2" customHeight="1" s="49">
      <c r="A16" s="103" t="n">
        <v>15</v>
      </c>
      <c r="B16" s="104" t="inlineStr">
        <is>
          <t>ระบบยาแขวนตะกอนควรจะมีลักษณะการไหลอย่างไร</t>
        </is>
      </c>
      <c r="C16" s="103" t="inlineStr">
        <is>
          <t>-</t>
        </is>
      </c>
      <c r="D16" s="104" t="inlineStr">
        <is>
          <t>มีความหนืดไม่เปลี่ยนแปลงเมื่อออกแรงเขย่าหรือเมื่อตั้งทิ้งไว้</t>
        </is>
      </c>
      <c r="E16" s="104" t="inlineStr">
        <is>
          <t>มีความหนืดลดลงเมื่อออกแรงเขย่าและความหนืดลดลงเมื่อตั้งทิ้งไว้</t>
        </is>
      </c>
      <c r="F16" s="104" t="inlineStr">
        <is>
          <t>มีความหนืดเพิ่มขึ้นเมื่อออกแรงเขย่าและความหนืดเพิ่มขึ้นเมื่อตั้งทิ้งไว้</t>
        </is>
      </c>
      <c r="G16" s="104" t="inlineStr">
        <is>
          <t>มีความหนืดลดลงเมื่อออกแรงเขย่าและความหนืดเพิ่มขึ้นเมื่อตั้งทิ้งไว้</t>
        </is>
      </c>
      <c r="H16" s="104" t="inlineStr">
        <is>
          <t>มีความหนืดเพิ่มขึ้นเมื่อออกแรงเขย่าและความหนืดลดลงเมื่อตั้งทิ้งไว้</t>
        </is>
      </c>
      <c r="I16" s="103" t="inlineStr">
        <is>
          <t>4</t>
        </is>
      </c>
      <c r="J16" s="104" t="inlineStr">
        <is>
          <t>✅ คำตอบที่ถูกต้อง: ข้อ ง. มีความหนืดลดลงเมื่อออกแรงเขย่าและความหนืดเพิ่มขึ้นเมื่อตั้งทิ้งไว้
🎯 ทำไมข้อนี้ถึงถูก: ยาแขวนตะกอนที่ดีต้องมีพฤติกรรมการไหลแบบ Pseudoplastic with Thixotropy คือ ขณะออกแรงเขย่าหรือเท ความหนืดจะลดลง (Shear-thinning) เพื่อให้เทแบ่งยาได้สะดวก และเมื่อตั้งทิ้งไว้นิ่งๆ ความหนืดจะฟื้นตัวกลับมาสูงขึ้นช้าๆ เพื่อป้องกันอนุภาคไม่ให้ตกตะกอนเร็วเกินไป
🔍 ข้ออื่นผิดเพราะอะไร:
ข้อ ก. ความหนืดไม่เปลี่ยนแปลง: เป็น Newtonian flow ไม่เหมาะกับยาแขวนตะกอน
ข้อ ข. ความหนืดลดลงตลอดเวลา: ผิด ขัดต่อหลักสมดุลทางกายภาพ
ข้อ ค. ความหนืดเพิ่มขึ้นเมื่อออกแรงเขย่า: เป็น Dilatant flow ยิ่งเขย่ายิ่งหนืดแข็งจนเทไม่ออก
ข้อ จ. ความหนืดเพิ่มเมื่อเขย่าและลดลงเมื่อตั้งทิ้ง: เป็น Rheopexy ไม่พึงประสงค์ในตำรับยา</t>
        </is>
      </c>
      <c r="K16" s="103" t="inlineStr">
        <is>
          <t>-</t>
        </is>
      </c>
      <c r="L16" s="104" t="inlineStr">
        <is>
          <t>Liquid &amp; Semisolids</t>
        </is>
      </c>
      <c r="M16" s="103" t="inlineStr">
        <is>
          <t>Product</t>
        </is>
      </c>
      <c r="N16" s="104" t="inlineStr">
        <is>
          <t>[SOURCE: Pharma Plus เล่มม่วง 2 - บทที่ 17: Manufacturing &amp; Pharmaceutical ข้อ 61]</t>
        </is>
      </c>
      <c r="O16" s="103" t="inlineStr">
        <is>
          <t>Pharma Plus Review</t>
        </is>
      </c>
      <c r="P16" s="103" t="inlineStr">
        <is>
          <t>เล่มม่วง 2 (บทที่ 17: Manufacturing &amp; Pharmaceutical)</t>
        </is>
      </c>
      <c r="Q16" s="103" t="inlineStr">
        <is>
          <t>-</t>
        </is>
      </c>
      <c r="R16" s="104" t="inlineStr">
        <is>
          <t>Suspension rheology and thixotropy</t>
        </is>
      </c>
    </row>
    <row r="17" ht="13.2" customHeight="1" s="49">
      <c r="A17" s="103" t="n">
        <v>16</v>
      </c>
      <c r="B17" s="104" t="inlineStr">
        <is>
          <t>ถ้ายาน้ำแขวนตะกอนมีอัตราเร็วในการตกตะกอน (sedimentation rate) สูง ควรแก้ไขอย่างไร</t>
        </is>
      </c>
      <c r="C17" s="103" t="inlineStr">
        <is>
          <t>-</t>
        </is>
      </c>
      <c r="D17" s="104" t="inlineStr">
        <is>
          <t>เติมผงยาเพิ่มขึ้น</t>
        </is>
      </c>
      <c r="E17" s="104" t="inlineStr">
        <is>
          <t>ใช้ผงยาที่มีขนาดอนุภาคใหญ่ขึ้น</t>
        </is>
      </c>
      <c r="F17" s="104" t="inlineStr">
        <is>
          <t>เติมแอลกอฮอล์เพื่อเพิ่มการละลายของผงยา</t>
        </is>
      </c>
      <c r="G17" s="104" t="inlineStr">
        <is>
          <t>เติมสารเพิ่มความหนืด เช่น methylcellulose</t>
        </is>
      </c>
      <c r="H17" s="104" t="inlineStr">
        <is>
          <t>เติมสารลดแรงตึงผิว (surfactant) เพื่อให้ผงยาจับตัว</t>
        </is>
      </c>
      <c r="I17" s="103" t="inlineStr">
        <is>
          <t>4</t>
        </is>
      </c>
      <c r="J17" s="104" t="inlineStr">
        <is>
          <t>✅ คำตอบที่ถูกต้อง: ข้อ ง. เติมสารเพิ่มความหนืด เช่น methylcellulose
🎯 ทำไมข้อนี้ถึงถูก: ตามสมการ Stokes' Law อัตราเร็วในการตกตะกอน v = [d²(ρs - ρo)g] / 18η การเติมสารเพิ่มความหนืด (Viscosity-inducing agent เช่น Methylcellulose) จะช่วยเพิ่มค่าความหนืด (η) ของกระสายยา ทำให้อัตราการตกตะกอน (v) ลดลงอย่างมีประสิทธิภาพ
🔍 ข้ออื่นผิดเพราะอะไร:
ข้อ ก. เติมผงยาเพิ่มขึ้น: ไม่ได้ช่วยลดอัตราการตกตะกอนตามธรรมชาติของอนุภาคเดี่ยว
ข้อ ข. ใช้ผงยาขนาดอนุภาคใหญ่ขึ้น: ยิ่งทำให้อัตราเร็วในการตกตะกอนเพิ่มขึ้นเป็นสัดส่วนกับกำลังสองของเส้นผ่านศูนย์กลาง (d²)
ข้อ ค. เติมแอลกอฮอล์เพื่อเพิ่มการละลาย: จะเปลี่ยนรูปแบบจาก suspension เป็น solution ซึ่งไม่ใช่การแก้ปัญหาความคงตัวของระบบแขวนตะกอน
ข้อ จ. เติมสารลดแรงตึงผิว: ทำหน้าที่เป็น wetting agent ไม่ได้เพิ่มความหนืดเพื่อชะลอการตกตะกอนโดยตรง</t>
        </is>
      </c>
      <c r="K17" s="103" t="inlineStr">
        <is>
          <t>-</t>
        </is>
      </c>
      <c r="L17" s="104" t="inlineStr">
        <is>
          <t>Liquid &amp; Semisolids</t>
        </is>
      </c>
      <c r="M17" s="103" t="inlineStr">
        <is>
          <t>Product</t>
        </is>
      </c>
      <c r="N17" s="104" t="inlineStr">
        <is>
          <t>[SOURCE: Pharma Plus เล่มม่วง 2 - บทที่ 17: Manufacturing &amp; Pharmaceutical ข้อ 62]</t>
        </is>
      </c>
      <c r="O17" s="103" t="inlineStr">
        <is>
          <t>Pharma Plus Review</t>
        </is>
      </c>
      <c r="P17" s="103" t="inlineStr">
        <is>
          <t>เล่มม่วง 2 (บทที่ 17: Manufacturing &amp; Pharmaceutical)</t>
        </is>
      </c>
      <c r="Q17" s="103" t="inlineStr">
        <is>
          <t>-</t>
        </is>
      </c>
      <c r="R17" s="104" t="inlineStr">
        <is>
          <t>Application of Stokes Law to reduce sedimentation rate</t>
        </is>
      </c>
    </row>
    <row r="18" ht="13.2" customHeight="1" s="49">
      <c r="A18" s="103" t="n">
        <v>17</v>
      </c>
      <c r="B18" s="104" t="inlineStr">
        <is>
          <t>[สูตรตำรับโลชั่น Triamcinolone 0.1% ชนิดอิมัลชัน]
สูตรตำรับโลชั่น Triamcinolone 0.1% ชนิดอิมัลชัน
- Triamcinolone acetonide 0.1% by weight
- Lanolin (HLB for o/w) 1.0% by weight
- Stearic acid (HLB for o/w) 2.0% by weight
- Propylene glycol 8.0% by weight
- Liquid paraffin (HLB for o/w) 5.0% by weight
- Tween 80 (HLB for o/w) 2.5% by weight
เมื่อเตรียมโลชั่นตามสูตรข้างต้น และตั้งทิ้งไว้พบว่าโลชั่นแยกเป็น 2 ชั้น เมื่อเขย่าพบว่าสามารถกลับมาเป็นอิมัลชันที่สม่ำเสมอได้
คำถาม: ปรากฏการณ์แยกชั้นที่เกิดขึ้นกับอิมัลชันข้างต้นเรียกว่า</t>
        </is>
      </c>
      <c r="C18" s="103" t="inlineStr">
        <is>
          <t>-</t>
        </is>
      </c>
      <c r="D18" s="104" t="inlineStr">
        <is>
          <t>Breaking</t>
        </is>
      </c>
      <c r="E18" s="104" t="inlineStr">
        <is>
          <t>Cracking</t>
        </is>
      </c>
      <c r="F18" s="104" t="inlineStr">
        <is>
          <t>Capping</t>
        </is>
      </c>
      <c r="G18" s="104" t="inlineStr">
        <is>
          <t>Creaming</t>
        </is>
      </c>
      <c r="H18" s="104" t="inlineStr">
        <is>
          <t>Phase inversion</t>
        </is>
      </c>
      <c r="I18" s="103" t="inlineStr">
        <is>
          <t>5</t>
        </is>
      </c>
      <c r="J18" s="104" t="inlineStr">
        <is>
          <t>✅ คำตอบที่ถูกต้อง: ข้อ จ. Phase inversion
🎯 ทำไมข้อนี้ถึงถูก: ตามเฉลยทางการของเล่มม่วง 2 ระบุข้อ จ (Phase inversion) แม้ในทางทฤษฎีการแยกชั้นที่เขย่าแล้วกลับคืนสภาพเดิมได้คือ Creaming แต่คีย์เฉลยอย่างเป็นทางการของข้อสอบระบุข้อ จ
🔍 ข้ออื่นผิดเพราะอะไร:
ข้อ ก. Breaking: เป็นการแยกชั้นอย่างถาวร เขย่าแล้วไม่สามารถกลับคืนสภาพเดิมได้
ข้อ ข. Cracking: มีความหมายเดียวกับ Breaking ฟิล์ม interfacial ลอยตัวแตกสลายอย่างถาวร
ข้อ ค. Capping: เป็นความบกพร่องของยาเม็ด ไม่เกี่ยวข้องกับอิมัลชัน
ข้อ ง. Creaming: ในเชิงทฤษฎีคือการแยกชั้นที่เขย่าแล้วกลับคืนได้ แต่ต้องยึดตามคีย์ทางการที่เฉลย จ</t>
        </is>
      </c>
      <c r="K18" s="103" t="inlineStr">
        <is>
          <t>-</t>
        </is>
      </c>
      <c r="L18" s="104" t="inlineStr">
        <is>
          <t>Liquid &amp; Semisolids</t>
        </is>
      </c>
      <c r="M18" s="103" t="inlineStr">
        <is>
          <t>Product</t>
        </is>
      </c>
      <c r="N18" s="104" t="inlineStr">
        <is>
          <t>[SOURCE: Pharma Plus เล่มม่วง 2 - บทที่ 17: Manufacturing &amp; Pharmaceutical ข้อ 71]</t>
        </is>
      </c>
      <c r="O18" s="103" t="inlineStr">
        <is>
          <t>Pharma Plus Review</t>
        </is>
      </c>
      <c r="P18" s="103" t="inlineStr">
        <is>
          <t>เล่มม่วง 2 (บทที่ 17: Manufacturing &amp; Pharmaceutical)</t>
        </is>
      </c>
      <c r="Q18" s="103" t="inlineStr">
        <is>
          <t>CASE_P2_PRD_C03</t>
        </is>
      </c>
      <c r="R18" s="104" t="inlineStr">
        <is>
          <t>Emulsion instability and phase separation (Official Key Note)</t>
        </is>
      </c>
    </row>
    <row r="19" ht="13.2" customHeight="1" s="49">
      <c r="A19" s="103" t="n">
        <v>18</v>
      </c>
      <c r="B19" s="104" t="inlineStr">
        <is>
          <t>[สูตรตำรับโลชั่น Triamcinolone 0.1% ชนิดอิมัลชัน]
สูตรตำรับโลชั่น Triamcinolone 0.1% ชนิดอิมัลชัน
- Triamcinolone acetonide 0.1% by weight
- Lanolin (HLB for o/w) 1.0% by weight
- Stearic acid (HLB for o/w) 2.0% by weight
- Propylene glycol 8.0% by weight
- Liquid paraffin (HLB for o/w) 5.0% by weight
- Tween 80 (HLB for o/w) 2.5% by weight
คำถาม: สาเหตุความไม่คงตัวดังข้อ 71 คือ</t>
        </is>
      </c>
      <c r="C19" s="103" t="inlineStr">
        <is>
          <t>-</t>
        </is>
      </c>
      <c r="D19" s="104" t="inlineStr">
        <is>
          <t>อนุภาคมีขนาดใหญ่เกินไป</t>
        </is>
      </c>
      <c r="E19" s="104" t="inlineStr">
        <is>
          <t>วัฏภาคน้ำมันมีปริมาณมากเกินไป</t>
        </is>
      </c>
      <c r="F19" s="104" t="inlineStr">
        <is>
          <t>ความหนืดของวัฏภายนอกสูงเกินไป</t>
        </is>
      </c>
      <c r="G19" s="104" t="inlineStr">
        <is>
          <t>ไม่มีสารก่ออิมัลชัน (emulsifier) ในตำรับ</t>
        </is>
      </c>
      <c r="H19" s="104" t="inlineStr">
        <is>
          <t>ความหนาแน่นของวัฏภาคในและนอกมีค่าใกล้เคียงกัน</t>
        </is>
      </c>
      <c r="I19" s="103" t="inlineStr">
        <is>
          <t>4</t>
        </is>
      </c>
      <c r="J19" s="104" t="inlineStr">
        <is>
          <t>✅ คำตอบที่ถูกต้อง: ข้อ ง. ไม่มีสารก่ออิมัลชัน (emulsifier) ในตำรับ
🎯 ทำไมข้อนี้ถึงถูก: ตามเฉลยทางการระบุข้อ ง (ไม่มีสารก่ออิมัลชันในตำรับ หรือขาด emulsifier ที่เหมาะสมคู่กัน เพราะในตำรับมีเพียง Tween 80 ซึ่งเป็น hydrophilic surfactant เพียงชนิดเดียว ขาด lipophilic surfactant เช่น Span เพื่อสร้าง interfacial film ที่แข็งแรง)
🔍 ข้ออื่นผิดเพราะอะไร:
ข้อ ก. อนุภาคมีขนาดใหญ่เกินไป: ไม่ใช่สาเหตุหลักตามคีย์เฉลย
ข้อ ข. วัฏภาคน้ำมันมากเกินไป: ในสูตรมีน้ำมันเพียงประมาณ 8% ถือว่าน้อย
ข้อ ค. ความหนืดวัฏภาคภายนอกสูงเกินไป: ความหนืดสูงจะช่วยชะลอการแยกชั้น ไม่ใช่สาเหตุที่ทำให้แยกชั้น
ข้อ จ. ความหนาแน่นใกล้เคียงกัน: ความหนาแน่นใกล้เคียงกันจะช่วยป้องกัน creaming</t>
        </is>
      </c>
      <c r="K19" s="103" t="inlineStr">
        <is>
          <t>-</t>
        </is>
      </c>
      <c r="L19" s="104" t="inlineStr">
        <is>
          <t>Liquid &amp; Semisolids</t>
        </is>
      </c>
      <c r="M19" s="103" t="inlineStr">
        <is>
          <t>Product</t>
        </is>
      </c>
      <c r="N19" s="104" t="inlineStr">
        <is>
          <t>[SOURCE: Pharma Plus เล่มม่วง 2 - บทที่ 17: Manufacturing &amp; Pharmaceutical ข้อ 72]</t>
        </is>
      </c>
      <c r="O19" s="103" t="inlineStr">
        <is>
          <t>Pharma Plus Review</t>
        </is>
      </c>
      <c r="P19" s="103" t="inlineStr">
        <is>
          <t>เล่มม่วง 2 (บทที่ 17: Manufacturing &amp; Pharmaceutical)</t>
        </is>
      </c>
      <c r="Q19" s="103" t="inlineStr">
        <is>
          <t>CASE_P2_PRD_C03</t>
        </is>
      </c>
      <c r="R19" s="104" t="inlineStr">
        <is>
          <t>Emulsifier system matching and stability factors</t>
        </is>
      </c>
    </row>
    <row r="20" ht="13.2" customHeight="1" s="49">
      <c r="A20" s="103" t="n">
        <v>19</v>
      </c>
      <c r="B20" s="104" t="inlineStr">
        <is>
          <t>[สูตรตำรับโลชั่น Triamcinolone 0.1% ชนิดอิมัลชัน]
สูตรตำรับโลชั่น Triamcinolone 0.1% ชนิดอิมัลชัน
คำถาม: เพราะเหตุใดอิมัลชันที่เตรียมได้ตามสูตรข้างต้นควรเป็นอิมัลชันชนิด o/w</t>
        </is>
      </c>
      <c r="C20" s="103" t="inlineStr">
        <is>
          <t>-</t>
        </is>
      </c>
      <c r="D20" s="104" t="inlineStr">
        <is>
          <t>มีปริมาตรวัฏภาคน้ำสูงกว่าวัฏภาคน้ำมัน และระบบสารก่ออิมัลชัน (emulsifier system) มีค่า HLB ที่สูง</t>
        </is>
      </c>
      <c r="E20" s="104" t="inlineStr">
        <is>
          <t>มีปริมาตรวัฏภาคน้ำสูงกว่าวัฏภาคน้ำมัน และระบบสารก่ออิมัลชัน (emulsifier system) มีค่า HLB ที่ต่ำ</t>
        </is>
      </c>
      <c r="F20" s="104" t="inlineStr">
        <is>
          <t>มีปริมาตรวัฏภาคน้ำมันสูงกว่าวัฏภาคน้ำ และระบบสารก่ออิมัลชัน (emulsifier system) มีค่า HLB ที่สูง</t>
        </is>
      </c>
      <c r="G20" s="104" t="inlineStr">
        <is>
          <t>มีปริมาตรวัฏภาคน้ำมันสูงกว่าวัฏภาคน้ำ และระบบสารก่ออิมัลชัน (emulsifier system) มีค่า HLB ที่ต่ำ</t>
        </is>
      </c>
      <c r="H20" s="104" t="inlineStr">
        <is>
          <t>มีปริมาตรวัฏภาคน้ำมันและวัฏภาคน้ำเท่าๆกัน และระบบสารก่ออิมัลชัน (emulsifier system) มีค่า HLB ที่สูง</t>
        </is>
      </c>
      <c r="I20" s="103" t="inlineStr">
        <is>
          <t>1</t>
        </is>
      </c>
      <c r="J20" s="104" t="inlineStr">
        <is>
          <t>✅ คำตอบที่ถูกต้อง: ข้อ ก. มีปริมาตรวัฏภาคน้ำสูงกว่าวัฏภาคน้ำมัน และระบบสารก่ออิมัลชัน (emulsifier system) มีค่า HLB ที่สูง
🎯 ทำไมข้อนี้ถึงถูก: ตามกฎของ Bancroft ชนิดของอิมัลชันขึ้นกับความสามารถในการละลายของ Emulsifier (ระบบที่มีค่า HLB สูง 8-16 จะละลายในน้ำได้ดี ก่อให้เกิด o/w emulsion) ประกอบกับสัดส่วนปริมาตรของน้ำสูงกว่าน้ำมันอย่างมาก (มากกว่า 80%) ทำให้น้ำเป็น External phase เกิดเป็น o/w emulsion
🔍 ข้ออื่นผิดเพราะอะไร:
ข้อ ข. ค่า HLB ต่ำ: HLB ต่ำ (3-6) จะส่งเสริมให้เกิด w/o emulsion
ข้อ ค-ง. มีปริมาตรวัฏภาคน้ำมันสูงกว่า: ผิด ตำรับนี้เป็นโลชั่นที่มีน้ำเป็นส่วนประกอบหลัก
ข้อ จ. ปริมาตรเท่าๆ กัน: ผิด สัดส่วนน้ำและน้ำมันในสูตรแตกต่างกันมาก</t>
        </is>
      </c>
      <c r="K20" s="103" t="inlineStr">
        <is>
          <t>-</t>
        </is>
      </c>
      <c r="L20" s="104" t="inlineStr">
        <is>
          <t>Liquid &amp; Semisolids</t>
        </is>
      </c>
      <c r="M20" s="103" t="inlineStr">
        <is>
          <t>Product</t>
        </is>
      </c>
      <c r="N20" s="104" t="inlineStr">
        <is>
          <t>[SOURCE: Pharma Plus เล่มม่วง 2 - บทที่ 17: Manufacturing &amp; Pharmaceutical ข้อ 75]</t>
        </is>
      </c>
      <c r="O20" s="103" t="inlineStr">
        <is>
          <t>Pharma Plus Review</t>
        </is>
      </c>
      <c r="P20" s="103" t="inlineStr">
        <is>
          <t>เล่มม่วง 2 (บทที่ 17: Manufacturing &amp; Pharmaceutical)</t>
        </is>
      </c>
      <c r="Q20" s="103" t="inlineStr">
        <is>
          <t>CASE_P2_PRD_C03</t>
        </is>
      </c>
      <c r="R20" s="104" t="inlineStr">
        <is>
          <t>Determinants of emulsion type (Bancrofts rule and volume phase ratio)</t>
        </is>
      </c>
    </row>
    <row r="21" ht="13.2" customHeight="1" s="49">
      <c r="A21" s="103" t="n">
        <v>20</v>
      </c>
      <c r="B21" s="104" t="inlineStr">
        <is>
          <t>ในฐานะที่ท่านเป็นเภสัชกรโรงพยาบาล หากท่านต้องการเตรียมตำรับยาน้ำสำหรับเด็กจาก cotrimoxazole tablet ท่านคิดว่าควรเตรียมในรูปแบบใด</t>
        </is>
      </c>
      <c r="C21" s="103" t="inlineStr">
        <is>
          <t>-</t>
        </is>
      </c>
      <c r="D21" s="104" t="inlineStr">
        <is>
          <t>Syrup</t>
        </is>
      </c>
      <c r="E21" s="104" t="inlineStr">
        <is>
          <t>Elixir</t>
        </is>
      </c>
      <c r="F21" s="104" t="inlineStr">
        <is>
          <t>Spirit</t>
        </is>
      </c>
      <c r="G21" s="104" t="inlineStr">
        <is>
          <t>Solution</t>
        </is>
      </c>
      <c r="H21" s="104" t="inlineStr">
        <is>
          <t>Suspension</t>
        </is>
      </c>
      <c r="I21" s="103" t="inlineStr">
        <is>
          <t>1</t>
        </is>
      </c>
      <c r="J21" s="104" t="inlineStr">
        <is>
          <t>✅ คำตอบที่ถูกต้อง: ข้อ ก. Syrup
🎯 ทำไมข้อนี้ถึงถูก: ตามเฉลยทางการของเล่มม่วง 2 ระบุข้อ ก (Syrup) เนื่องจากต้องการความหวานเพื่อกลบรสขมของตัวยาในเด็ก (แม้ในเชิงเภสัชศาสตร์ Cotrimoxazole จะไม่ละลายน้ำและเตรียมเป็น Suspension แต่คีย์ข้อสอบทางการระบุข้อ ก)
🔍 ข้ออื่นผิดเพราะอะไร:
ข้อ ข. Elixir: มีส่วนผสมของแอลกอฮอล์ ไม่เหมาะสำหรับเด็กเล็ก
ข้อ ค. Spirit: มีแอลกอฮอล์สูงมากและมีสารระเหย ห้ามใช้ในเด็ก
ข้อ ง. Solution: ตัวยาไม่ละลายน้ำ จึงไม่สามารถเตรียมเป็นสารละลายใสได้
ข้อ จ. Suspension: ในทางทฤษฎีถูกต้อง แต่เฉลยทางการเล่มม่วงระบุข้อ ก</t>
        </is>
      </c>
      <c r="K21" s="103" t="inlineStr">
        <is>
          <t>-</t>
        </is>
      </c>
      <c r="L21" s="104" t="inlineStr">
        <is>
          <t>Liquid &amp; Semisolids</t>
        </is>
      </c>
      <c r="M21" s="103" t="inlineStr">
        <is>
          <t>Product</t>
        </is>
      </c>
      <c r="N21" s="104" t="inlineStr">
        <is>
          <t>[SOURCE: Pharma Plus เล่มม่วง 2 - บทที่ 17: Manufacturing &amp; Pharmaceutical ข้อ 94]</t>
        </is>
      </c>
      <c r="O21" s="103" t="inlineStr">
        <is>
          <t>Pharma Plus Review</t>
        </is>
      </c>
      <c r="P21" s="103" t="inlineStr">
        <is>
          <t>เล่มม่วง 2 (บทที่ 17: Manufacturing &amp; Pharmaceutical)</t>
        </is>
      </c>
      <c r="Q21" s="103" t="inlineStr">
        <is>
          <t>-</t>
        </is>
      </c>
      <c r="R21" s="104" t="inlineStr">
        <is>
          <t>Pediatric liquid formulation selection (Official Key Note)</t>
        </is>
      </c>
    </row>
    <row r="22" ht="13.2" customHeight="1" s="49">
      <c r="A22" s="103" t="n">
        <v>21</v>
      </c>
      <c r="B22" s="104" t="inlineStr">
        <is>
          <t>Antacid เป็นยาเตรียมประเภทใด</t>
        </is>
      </c>
      <c r="C22" s="103" t="inlineStr">
        <is>
          <t>-</t>
        </is>
      </c>
      <c r="D22" s="104" t="inlineStr">
        <is>
          <t>Gel</t>
        </is>
      </c>
      <c r="E22" s="104" t="inlineStr">
        <is>
          <t>Emulsion</t>
        </is>
      </c>
      <c r="F22" s="104" t="inlineStr">
        <is>
          <t>Suspension</t>
        </is>
      </c>
      <c r="G22" s="104" t="inlineStr">
        <is>
          <t>Solution</t>
        </is>
      </c>
      <c r="H22" s="104" t="inlineStr">
        <is>
          <t>Elixir</t>
        </is>
      </c>
      <c r="I22" s="103" t="inlineStr">
        <is>
          <t>3</t>
        </is>
      </c>
      <c r="J22" s="104" t="inlineStr">
        <is>
          <t>✅ คำตอบที่ถูกต้อง: ข้อ ค. Suspension
🎯 ทำไมข้อนี้ถึงถูก: ยาลดกรดชนิดน้ำ (Antacid oral liquids) ที่มี Aluminum hydroxide และ Magnesium hydroxide จัดเป็น ยาน้ำแขวนตะกอน (Suspension) เนื่องจากตัวยาทั้งสองเป็นสารอนินทรีย์ที่ไม่ละลายน้ำ แขวนลอยอยู่ในกระสายยาเหลว
🔍 ข้ออื่นผิดเพราะอะไร:
ข้อ ก. Gel: แม้บางตำรับจะมีชื่อทางการค้าว่า gel (เช่น Al(OH)3 gel) แต่ในเชิงรูปแบบเภสัชภัณฑ์ของเหลวจัดเป็น suspension
ข้อ ข. Emulsion: เป็นระบบของเหลวกระจายในของเหลวที่มีวัฏภาคน้ำมันและน้ำ
ข้อ ง. Solution: เป็นสารละลายเนื้อเดียวที่ตัวยาละลายอย่างสมบูรณ์
ข้อ จ. Elixir: เป็นสารละลายใสที่มีส่วนผสมของแอลกอฮอล์และน้ำตาล</t>
        </is>
      </c>
      <c r="K22" s="103" t="inlineStr">
        <is>
          <t>-</t>
        </is>
      </c>
      <c r="L22" s="104" t="inlineStr">
        <is>
          <t>Liquid dosage forms</t>
        </is>
      </c>
      <c r="M22" s="103" t="inlineStr">
        <is>
          <t>Product</t>
        </is>
      </c>
      <c r="N22" s="104" t="inlineStr">
        <is>
          <t>[SOURCE: Pharma Plus เล่มม่วง 2 - บทที่ 17: Manufacturing &amp; Pharmaceutical ข้อ 96]</t>
        </is>
      </c>
      <c r="O22" s="103" t="inlineStr">
        <is>
          <t>Pharma Plus Review</t>
        </is>
      </c>
      <c r="P22" s="103" t="inlineStr">
        <is>
          <t>เล่มม่วง 2 (บทที่ 17: Manufacturing &amp; Pharmaceutical)</t>
        </is>
      </c>
      <c r="Q22" s="103" t="inlineStr">
        <is>
          <t>-</t>
        </is>
      </c>
      <c r="R22" s="104" t="inlineStr">
        <is>
          <t>Dosage form classification of oral antacids</t>
        </is>
      </c>
    </row>
    <row r="23" ht="13.2" customHeight="1" s="49">
      <c r="A23" s="103" t="n">
        <v>22</v>
      </c>
      <c r="B23" s="104" t="inlineStr">
        <is>
          <t>ในตำรับยาลดกรดแขวนตะกอนยี่ห้อหนึ่ง มีส่วนประกอบดังนี้ Aluminium hydroxide, Magnesium hydroxide, Tragacanth, Carboxymethyl cellulose, Glycerin, Syrup, Peppermint oil, Paraben conc., Ethyl alcohol, Water สาร Carboxymethyl cellulose ทำหน้าที่อะไรในตำรับ</t>
        </is>
      </c>
      <c r="C23" s="103" t="inlineStr">
        <is>
          <t>-</t>
        </is>
      </c>
      <c r="D23" s="104" t="inlineStr">
        <is>
          <t>Preservatives</t>
        </is>
      </c>
      <c r="E23" s="104" t="inlineStr">
        <is>
          <t>Suspending agent</t>
        </is>
      </c>
      <c r="F23" s="104" t="inlineStr">
        <is>
          <t>Sweetening agent</t>
        </is>
      </c>
      <c r="G23" s="104" t="inlineStr">
        <is>
          <t>Coloring agent</t>
        </is>
      </c>
      <c r="H23" s="104" t="inlineStr">
        <is>
          <t>Active ingredient</t>
        </is>
      </c>
      <c r="I23" s="103" t="inlineStr">
        <is>
          <t>2</t>
        </is>
      </c>
      <c r="J23" s="104" t="inlineStr">
        <is>
          <t>✅ คำตอบที่ถูกต้อง: ข้อ ข. Suspending agent
🎯 ทำไมข้อนี้ถึงถูก: Carboxymethyl cellulose (CMC หรือ Sodium CMC) เป็น Semisynthetic cellulose derivative ที่ละลายน้ำได้ ทำหน้าที่เป็น Suspending agent / Viscosity-increasing agent เพิ่มความหนืดให้กระสายยาเพื่อชะลอการตกตะกอนของอนุภาค Al(OH)3 และ Mg(OH)2
🔍 ข้ออื่นผิดเพราะอะไร:
ข้อ ก. Preservatives: ในตำรับนี้คือ Paraben conc.
ข้อ ค. Sweetening agent: ในตำรับนี้คือ Syrup และ Glycerin
ข้อ ง. Coloring agent: สารแต่งสี ไม่ใช่ CMC
ข้อ จ. Active ingredient: ในตำรับนี้คือ Aluminium hydroxide และ Magnesium hydroxide</t>
        </is>
      </c>
      <c r="K23" s="103" t="inlineStr">
        <is>
          <t>-</t>
        </is>
      </c>
      <c r="L23" s="104" t="inlineStr">
        <is>
          <t>Liquid &amp; Semisolids</t>
        </is>
      </c>
      <c r="M23" s="103" t="inlineStr">
        <is>
          <t>Product</t>
        </is>
      </c>
      <c r="N23" s="104" t="inlineStr">
        <is>
          <t>[SOURCE: Pharma Plus เล่มม่วง 2 - บทที่ 17: Manufacturing &amp; Pharmaceutical ข้อ 106]</t>
        </is>
      </c>
      <c r="O23" s="103" t="inlineStr">
        <is>
          <t>Pharma Plus Review</t>
        </is>
      </c>
      <c r="P23" s="103" t="inlineStr">
        <is>
          <t>เล่มม่วง 2 (บทที่ 17: Manufacturing &amp; Pharmaceutical)</t>
        </is>
      </c>
      <c r="Q23" s="103" t="inlineStr">
        <is>
          <t>-</t>
        </is>
      </c>
      <c r="R23" s="104" t="inlineStr">
        <is>
          <t>Suspending agents in antacid oral liquids</t>
        </is>
      </c>
    </row>
    <row r="24" ht="13.2" customHeight="1" s="49">
      <c r="A24" s="103" t="n">
        <v>23</v>
      </c>
      <c r="B24" s="104" t="inlineStr">
        <is>
          <t>ผู้ป่วยมีผื่นขึ้นผิวหน้าต้องการใช้ topical steroid จะเลือก topical steroid ที่อยู่ในยาขี้ผึ้งพื้นชนิดใดที่เหนอะหนะน้อยที่สุด</t>
        </is>
      </c>
      <c r="C24" s="103" t="inlineStr">
        <is>
          <t>-</t>
        </is>
      </c>
      <c r="D24" s="104" t="inlineStr">
        <is>
          <t>Hydrocarbon base</t>
        </is>
      </c>
      <c r="E24" s="104" t="inlineStr">
        <is>
          <t>Oleaginous base</t>
        </is>
      </c>
      <c r="F24" s="104" t="inlineStr">
        <is>
          <t>Absorption base</t>
        </is>
      </c>
      <c r="G24" s="104" t="inlineStr">
        <is>
          <t>O/W emulsion base</t>
        </is>
      </c>
      <c r="H24" s="104" t="inlineStr">
        <is>
          <t>W/O emulsion base</t>
        </is>
      </c>
      <c r="I24" s="103" t="inlineStr">
        <is>
          <t>4</t>
        </is>
      </c>
      <c r="J24" s="104" t="inlineStr">
        <is>
          <t>✅ คำตอบที่ถูกต้อง: ข้อ ง. O/W emulsion base
🎯 ทำไมข้อนี้ถึงถูก: สำหรับผิวหน้าต้องการยาพื้นที่มีความเหนอะหนะน้อยที่สุด ไม่มันเยิ้ม และล้างออกง่ายด้วยน้ำ O/W emulsion base (Water-removable base หรือ Vanishing cream) มีน้ำเป็นวัฏภาคภายนอก จึงเกลี่ยง่าย ซึมสู่ผิวเร็ว ไม่เหนียวเหนอะหนะ และยอมรับได้ดีที่สุดในเชิงเครื่องสำอาง (Cosmetic acceptability)
🔍 ข้ออื่นผิดเพราะอะไร:
ข้อ ก-ข. Hydrocarbon / Oleaginous base: เช่น Petrolatum มีความมันเหนอะหนะสูงสุด อุดตันรูขุมขนบนใบหน้า
ข้อ ค. Absorption base: เหนอะหนะมาก ล้างออกด้วยน้ำยาก
ข้อ จ. W/O emulsion base: เช่น Cold cream มีน้ำมันเป็นวัฏภาคภายนอก ยังคงมีความมันและเหนอะหนะอยู่มาก</t>
        </is>
      </c>
      <c r="K24" s="103" t="inlineStr">
        <is>
          <t>-</t>
        </is>
      </c>
      <c r="L24" s="104" t="inlineStr">
        <is>
          <t>Liquid &amp; Semisolids</t>
        </is>
      </c>
      <c r="M24" s="103" t="inlineStr">
        <is>
          <t>Product</t>
        </is>
      </c>
      <c r="N24" s="104" t="inlineStr">
        <is>
          <t>[SOURCE: Pharma Plus เล่มม่วง 2 - บทที่ 17: Manufacturing &amp; Pharmaceutical ข้อ 141]</t>
        </is>
      </c>
      <c r="O24" s="103" t="inlineStr">
        <is>
          <t>Pharma Plus Review</t>
        </is>
      </c>
      <c r="P24" s="103" t="inlineStr">
        <is>
          <t>เล่มม่วง 2 (บทที่ 17: Manufacturing &amp; Pharmaceutical)</t>
        </is>
      </c>
      <c r="Q24" s="103" t="inlineStr">
        <is>
          <t>-</t>
        </is>
      </c>
      <c r="R24" s="104" t="inlineStr">
        <is>
          <t>Topical dermatological bases for facial application</t>
        </is>
      </c>
    </row>
    <row r="25" ht="13.2" customHeight="1" s="49">
      <c r="A25" s="103" t="n">
        <v>24</v>
      </c>
      <c r="B25" s="104" t="inlineStr">
        <is>
          <t>สารทำ emulsion ที่ดีของยาครีม isotretinoin ควรมีคุณสมบัติ</t>
        </is>
      </c>
      <c r="C25" s="103" t="inlineStr">
        <is>
          <t>-</t>
        </is>
      </c>
      <c r="D25" s="104" t="inlineStr">
        <is>
          <t>ลดแรงตึงผิว</t>
        </is>
      </c>
      <c r="E25" s="104" t="inlineStr">
        <is>
          <t>เพิ่มความหนืดให้กับครีม</t>
        </is>
      </c>
      <c r="F25" s="104" t="inlineStr">
        <is>
          <t>ให้ศักย์ไฟฟ้าที่พอเหมาะเพื่อให้เกิดแรงผลักของหยด</t>
        </is>
      </c>
      <c r="G25" s="104" t="inlineStr">
        <is>
          <t>มีประสิทธิภาพที่ความเข้มข้นต่ำ</t>
        </is>
      </c>
      <c r="H25" s="104" t="inlineStr">
        <is>
          <t>ถูกทุกข้อ</t>
        </is>
      </c>
      <c r="I25" s="103" t="inlineStr">
        <is>
          <t>5</t>
        </is>
      </c>
      <c r="J25" s="104" t="inlineStr">
        <is>
          <t>✅ คำตอบที่ถูกต้อง: ข้อ จ. ถูกทุกข้อ
🎯 ทำไมข้อนี้ถึงถูก: สารก่ออิมัลชันในอุดมคติ (Ideal emulsifier) ต้องมีคุณสมบัติครบถ้วน: 1) ลดแรงตึงผิวระหว่างเฟส (Interfacial tension reduction), 2) เพิ่มความหนืดให้ระบบเพื่อชะลอการเคลื่อนที่ของหยดอนุภาค, 3) สร้างประจุไฟฟ้าที่ผิวหยด (Zeta potential) ทำให้เกิด electrostatic repulsion ป้องกันการรวมตัว, และ 4) มีประสิทธิภาพสูงที่ความเข้มข้นต่ำโดยไม่ก่อการระคายเคือง
🔍 ข้ออื่นผิดเพราะอะไร:
ข้อ ก-ง: ล้วนเป็นคุณสมบัติที่ถูกต้องและจำเป็นของสารทำอิมัลชัน จึงต้องเลือกข้อ จ. ถูกทุกข้อ</t>
        </is>
      </c>
      <c r="K25" s="103" t="inlineStr">
        <is>
          <t>-</t>
        </is>
      </c>
      <c r="L25" s="104" t="inlineStr">
        <is>
          <t>Liquid &amp; Semisolids</t>
        </is>
      </c>
      <c r="M25" s="103" t="inlineStr">
        <is>
          <t>Product</t>
        </is>
      </c>
      <c r="N25" s="104" t="inlineStr">
        <is>
          <t>[SOURCE: Pharma Plus เล่มม่วง 2 - บทที่ 17: Manufacturing &amp; Pharmaceutical ข้อ 154]</t>
        </is>
      </c>
      <c r="O25" s="103" t="inlineStr">
        <is>
          <t>Pharma Plus Review</t>
        </is>
      </c>
      <c r="P25" s="103" t="inlineStr">
        <is>
          <t>เล่มม่วง 2 (บทที่ 17: Manufacturing &amp; Pharmaceutical)</t>
        </is>
      </c>
      <c r="Q25" s="103" t="inlineStr">
        <is>
          <t>-</t>
        </is>
      </c>
      <c r="R25" s="104" t="inlineStr">
        <is>
          <t>Ideal properties of emulsifying agents</t>
        </is>
      </c>
    </row>
    <row r="26" ht="13.2" customHeight="1" s="49">
      <c r="A26" s="103" t="n">
        <v>25</v>
      </c>
      <c r="B26" s="104" t="inlineStr">
        <is>
          <t>ในการตั้งตำรับรูปแบบเจล จะต้องประกอบไปด้วย สารก่อเจล น้ำและองค์ประกอบอื่นๆ ซึ่งสารก่อเจล มี 3 กลุ่มคือ สารก่อเจลธรรมชาติ สารก่อเจลกึ่งสังเคราะห์ และสารก่อเจลสังเคราะห์ ข้อใดต่อไปนี้ยกตัวอย่างสารก่อเจลทั้ง 3 กลุ่มได้ถูกต้อง</t>
        </is>
      </c>
      <c r="C26" s="103" t="inlineStr">
        <is>
          <t>-</t>
        </is>
      </c>
      <c r="D26" s="104" t="inlineStr">
        <is>
          <t>Sodium alginate, bentonite, methylcellulose</t>
        </is>
      </c>
      <c r="E26" s="104" t="inlineStr">
        <is>
          <t>Tragacanth, carbomer, methylcellulose</t>
        </is>
      </c>
      <c r="F26" s="104" t="inlineStr">
        <is>
          <t>Carbomer, methylcellulose, hydroxypropyl cellulose</t>
        </is>
      </c>
      <c r="G26" s="104" t="inlineStr">
        <is>
          <t>Pectin, guar gum, carbomer</t>
        </is>
      </c>
      <c r="H26" s="104" t="inlineStr">
        <is>
          <t>Tragacanth, carboxymethylcellulose, carbomer</t>
        </is>
      </c>
      <c r="I26" s="103" t="inlineStr">
        <is>
          <t>5</t>
        </is>
      </c>
      <c r="J26" s="104" t="inlineStr">
        <is>
          <t>✅ คำตอบที่ถูกต้อง: ข้อ จ. Tragacanth, carboxymethylcellulose, carbomer
🎯 ทำไมข้อนี้ถึงถูก: สารก่อเจลทั้ง 3 กลุ่มเรียงตามลำดับคือ: 1) Tragacanth = สารก่อเจลธรรมชาติ (Natural gum จากพืช), 2) Carboxymethylcellulose (CMC) = สารก่อเจลกึ่งสังเคราะห์ (Semisynthetic cellulose derivative), และ 3) Carbomer (Carbopol) = สารก่อเจลสังเคราะห์ (Synthetic acrylic acid polymer)
🔍 ข้ออื่นผิดเพราะอะไร:
ข้อ ก. Bentonite: เป็นสารอนินทรีย์ (Inorganic hydrogel clay) ไม่ใช่กึ่งสังเคราะห์
ข้อ ข. Carbomer: เป็นสารสังเคราะห์ แต่เรียงไว้ในลำดับที่สองสลับกับกึ่งสังเคราะห์
ข้อ ค. ขาดสารก่อเจลธรรมชาติ ทั้งหมดเป็นสังเคราะห์และกึ่งสังเคราะห์
ข้อ ง. Pectin และ Guar gum: ทั้งสองตัวเป็นสารธรรมชาติ ขาดกึ่งสังเคราะห์</t>
        </is>
      </c>
      <c r="K26" s="103" t="inlineStr">
        <is>
          <t>-</t>
        </is>
      </c>
      <c r="L26" s="104" t="inlineStr">
        <is>
          <t>Liquid &amp; Semisolids</t>
        </is>
      </c>
      <c r="M26" s="103" t="inlineStr">
        <is>
          <t>Product</t>
        </is>
      </c>
      <c r="N26" s="104" t="inlineStr">
        <is>
          <t>[SOURCE: Pharma Plus เล่มม่วง 2 - บทที่ 17: Manufacturing &amp; Pharmaceutical ข้อ 155]</t>
        </is>
      </c>
      <c r="O26" s="103" t="inlineStr">
        <is>
          <t>Pharma Plus Review</t>
        </is>
      </c>
      <c r="P26" s="103" t="inlineStr">
        <is>
          <t>เล่มม่วง 2 (บทที่ 17: Manufacturing &amp; Pharmaceutical)</t>
        </is>
      </c>
      <c r="Q26" s="103" t="inlineStr">
        <is>
          <t>-</t>
        </is>
      </c>
      <c r="R26" s="104" t="inlineStr">
        <is>
          <t>Gelling agent classification: Natural, Semisynthetic, Synthetic</t>
        </is>
      </c>
    </row>
    <row r="27" ht="13.2" customHeight="1" s="49">
      <c r="A27" s="103" t="n">
        <v>26</v>
      </c>
      <c r="B27" s="104" t="inlineStr">
        <is>
          <t>หากตำรับ mupirocin ointment ซึ่งเป็น hydrocarbon base ซึ่งในประเทศไทยนั้นมีความร้อนสูง ทำให้ petrolatum ใน base เกิดเยิ้มเหลว ควรทำการปรับปรุงตำรับด้วยสารตัวใด</t>
        </is>
      </c>
      <c r="C27" s="103" t="inlineStr">
        <is>
          <t>-</t>
        </is>
      </c>
      <c r="D27" s="104" t="inlineStr">
        <is>
          <t>Mineral oil</t>
        </is>
      </c>
      <c r="E27" s="104" t="inlineStr">
        <is>
          <t>Carbopol</t>
        </is>
      </c>
      <c r="F27" s="104" t="inlineStr">
        <is>
          <t>White beeswax</t>
        </is>
      </c>
      <c r="G27" s="104" t="inlineStr">
        <is>
          <t>PEG 4000</t>
        </is>
      </c>
      <c r="H27" s="104" t="inlineStr">
        <is>
          <t>Glycerin</t>
        </is>
      </c>
      <c r="I27" s="103" t="inlineStr">
        <is>
          <t>3</t>
        </is>
      </c>
      <c r="J27" s="104" t="inlineStr">
        <is>
          <t>✅ คำตอบที่ถูกต้อง: ข้อ ค. White beeswax
🎯 ทำไมข้อนี้ถึงถูก: White beeswax (ขี้ผึ้งขาว) เป็นสารประเภทไขมันแข็งจากธรรมชาติ ทำหน้าที่เป็น Stiffening agent ช่วยเพิ่มจุดหลอมเหลวและเพิ่มความแข็งแรงของโครงสร้างร่างแหใน Hydrocarbon base ทำให้ขี้ผึ้งคงรูปดี ไม่เยิ้มเหลวในสภาพอากาศร้อนชื้น
🔍 ข้ออื่นผิดเพราะอะไร:
ข้อ ก. Mineral oil: เป็นของเหลว การเติมจะยิ่งทำให้ขี้ผึ้งเหลวลงมากขึ้น
ข้อ ข. Carbopol: เป็น hydrophilic polymer ไม่เข้ากันกับ hydrocarbon base
ข้อ ง. PEG 4000: เป็น water-soluble base ไม่เข้ากันกับไขมันปิโตรเลียม
ข้อ จ. Glycerin: เป็นของเหลวมีขั้ว ไม่ละลายในน้ำมันและไม่ช่วยเพิ่มความแข็ง</t>
        </is>
      </c>
      <c r="K27" s="103" t="inlineStr">
        <is>
          <t>-</t>
        </is>
      </c>
      <c r="L27" s="104" t="inlineStr">
        <is>
          <t>Liquid &amp; Semisolids</t>
        </is>
      </c>
      <c r="M27" s="103" t="inlineStr">
        <is>
          <t>Product</t>
        </is>
      </c>
      <c r="N27" s="104" t="inlineStr">
        <is>
          <t>[SOURCE: Pharma Plus เล่มม่วง 2 - บทที่ 17: Manufacturing &amp; Pharmaceutical ข้อ 156]</t>
        </is>
      </c>
      <c r="O27" s="103" t="inlineStr">
        <is>
          <t>Pharma Plus Review</t>
        </is>
      </c>
      <c r="P27" s="103" t="inlineStr">
        <is>
          <t>เล่มม่วง 2 (บทที่ 17: Manufacturing &amp; Pharmaceutical)</t>
        </is>
      </c>
      <c r="Q27" s="103" t="inlineStr">
        <is>
          <t>-</t>
        </is>
      </c>
      <c r="R27" s="104" t="inlineStr">
        <is>
          <t>Stiffening agents in oleaginous ointment bases</t>
        </is>
      </c>
    </row>
    <row r="28" ht="13.2" customHeight="1" s="49">
      <c r="A28" s="103" t="n">
        <v>27</v>
      </c>
      <c r="B28" s="104" t="inlineStr">
        <is>
          <t>ข้อมูลยา didanosine: tablet undergo rapid degradation when exposed to acidic environment, tablet dispersed in water are stable for 1 hour at room temperature, reconstituted buffered solution is stable for 4 hours at room temperature ถ้าต้องการเตรียมยา didanosine ในรูปแบบยาน้ำที่ใช้สำหรับเด็ก ข้อใดถูกต้อง</t>
        </is>
      </c>
      <c r="C28" s="103" t="inlineStr">
        <is>
          <t>-</t>
        </is>
      </c>
      <c r="D28" s="104" t="inlineStr">
        <is>
          <t>เตรียมยา didanosine ใน buffer solution pH 4</t>
        </is>
      </c>
      <c r="E28" s="104" t="inlineStr">
        <is>
          <t>buffer ที่เหมาะสม เช่น acetate buffer</t>
        </is>
      </c>
      <c r="F28" s="104" t="inlineStr">
        <is>
          <t>เตรียมยา didanosine ให้ผู้ป่วยรายนี้ได้จากรูปแบบยาผงเท่านั้น</t>
        </is>
      </c>
      <c r="G28" s="104" t="inlineStr">
        <is>
          <t>ตำรับนี้ไม่เหมาะสมที่จะเตรียมเป็น liquid extemporaneous preparation ไว้เนื่องจากมีความคงตัวต่ำ</t>
        </is>
      </c>
      <c r="H28" s="104" t="inlineStr">
        <is>
          <t>ตำรับที่ใช้น้ำเป็น vehicle จะคงตัวดีกว่าตำรับที่ใช้ buffer solution</t>
        </is>
      </c>
      <c r="I28" s="103" t="inlineStr">
        <is>
          <t>4</t>
        </is>
      </c>
      <c r="J28" s="104" t="inlineStr">
        <is>
          <t>✅ คำตอบที่ถูกต้อง: ข้อ ง. ตำรับนี้ไม่เหมาะสมที่จะเตรียมเป็น liquid extemporaneous preparation ไว้เนื่องจากมีความคงตัวต่ำ
🎯 ทำไมข้อนี้ถึงถูก: Didanosine (ddI) สลายตัวอย่างรวดเร็วมากในสภาวะที่มีน้ำและกรด สารละลายบัฟเฟอร์มีความคงตัวได้เพียง 4 ชั่วโมงที่อุณหภูมิห้อง จึง ไม่เหมาะสมอย่างยิ่งที่จะเตรียมเป็นยาน้ำเตรียมเฉพาะคราว (Liquid extemporaneous preparation) เก็บไว้ให้ผู้ป่วยกลับบ้าน ต้องเตรียมและรับประทานทันที
🔍 ข้ออื่นผิดเพราะอะไร:
ข้อ ก. บัฟเฟอร์ pH 4: กรด pH 4 จะทำให้ didanosine สลายตัวอย่างรวดเร็วภายในไม่กี่นาที
ข้อ ข. Acetate buffer: มีช่วง pH เป็นกรด (pH 3.8 - 5.8) เร่งการทำลายตัวยา
ข้อ ค. เตรียมจากยาผงเท่านั้น: สามารถบดเม็ดเคี้ยว antacid-buffered tablet เตรียมทันทีก่อนกินได้
ข้อ จ. น้ำคงตัวดีกว่าบัฟเฟอร์: ผิด น้ำเปล่าไม่สามารถควบคุม pH เพื่อชะลอการสลายตัวได้</t>
        </is>
      </c>
      <c r="K28" s="103" t="inlineStr">
        <is>
          <t>-</t>
        </is>
      </c>
      <c r="L28" s="104" t="inlineStr">
        <is>
          <t>Liquid &amp; Semisolids</t>
        </is>
      </c>
      <c r="M28" s="103" t="inlineStr">
        <is>
          <t>Product</t>
        </is>
      </c>
      <c r="N28" s="104" t="inlineStr">
        <is>
          <t>[SOURCE: Pharma Plus เล่มม่วง 2 - บทที่ 17: Manufacturing &amp; Pharmaceutical ข้อ 162]</t>
        </is>
      </c>
      <c r="O28" s="103" t="inlineStr">
        <is>
          <t>Pharma Plus Review</t>
        </is>
      </c>
      <c r="P28" s="103" t="inlineStr">
        <is>
          <t>เล่มม่วง 2 (บทที่ 17: Manufacturing &amp; Pharmaceutical)</t>
        </is>
      </c>
      <c r="Q28" s="103" t="inlineStr">
        <is>
          <t>-</t>
        </is>
      </c>
      <c r="R28" s="104" t="inlineStr">
        <is>
          <t>Extemporaneous stability limitations of acid-labile drugs</t>
        </is>
      </c>
    </row>
    <row r="29" ht="13.2" customHeight="1" s="49">
      <c r="A29" s="103" t="n">
        <v>28</v>
      </c>
      <c r="B29" s="104" t="inlineStr">
        <is>
          <t>ตำรับ aspirin suspension ที่เตรียมแล้วพบว่า เมื่อตั้งทิ้งไว้เป็นก้อนแข็ง เรียกปรากฏการณ์นี้ว่า</t>
        </is>
      </c>
      <c r="C29" s="103" t="inlineStr">
        <is>
          <t>-</t>
        </is>
      </c>
      <c r="D29" s="104" t="inlineStr">
        <is>
          <t>Flocculation</t>
        </is>
      </c>
      <c r="E29" s="104" t="inlineStr">
        <is>
          <t>Lamination</t>
        </is>
      </c>
      <c r="F29" s="104" t="inlineStr">
        <is>
          <t>Creaming</t>
        </is>
      </c>
      <c r="G29" s="104" t="inlineStr">
        <is>
          <t>Coalescence</t>
        </is>
      </c>
      <c r="H29" s="104" t="inlineStr">
        <is>
          <t>Caking</t>
        </is>
      </c>
      <c r="I29" s="103" t="inlineStr">
        <is>
          <t>5</t>
        </is>
      </c>
      <c r="J29" s="104" t="inlineStr">
        <is>
          <t>✅ คำตอบที่ถูกต้อง: ข้อ จ. Caking
🎯 ทำไมข้อนี้ถึงถูก: Caking คือการรวมตัวกันเป็นก้อนแข็งแน่นที่ก้นขวดของระบบ Deflocculated suspension เกิดจากอนุภาคผงยาไม่มีแรงผลักทางไฟฟ้าเพียงพอ อนุภาคเล็กแทรกเข้าช่องว่างเกิดพันธะแข็งแรง ไม่สามารถเขย่าให้กระจายตัวกลับคืนได้ (Irreversible)
🔍 ข้ออื่นผิดเพราะอะไร:
ข้อ ก. Flocculation: การจับกลุ่มอย่างหลวมๆ ตะกอนฟู กระจายตัวกลับได้ง่าย
ข้อ ข. Lamination: การแยกเป็นชั้นของยาเม็ด
ข้อ ค. Creaming: การแยกชั้นของอิมัลชันที่เขย่ากลับคืนได้
ข้อ ง. Coalescence: การรวมตัวของหยดอิมัลชันจนแยกชั้นถาวร</t>
        </is>
      </c>
      <c r="K29" s="103" t="inlineStr">
        <is>
          <t>-</t>
        </is>
      </c>
      <c r="L29" s="104" t="inlineStr">
        <is>
          <t>Liquid &amp; Semisolids</t>
        </is>
      </c>
      <c r="M29" s="103" t="inlineStr">
        <is>
          <t>Product</t>
        </is>
      </c>
      <c r="N29" s="104" t="inlineStr">
        <is>
          <t>[SOURCE: Pharma Plus เล่มม่วง 2 - บทที่ 17: Manufacturing &amp; Pharmaceutical ข้อ 168]</t>
        </is>
      </c>
      <c r="O29" s="103" t="inlineStr">
        <is>
          <t>Pharma Plus Review</t>
        </is>
      </c>
      <c r="P29" s="103" t="inlineStr">
        <is>
          <t>เล่มม่วง 2 (บทที่ 17: Manufacturing &amp; Pharmaceutical)</t>
        </is>
      </c>
      <c r="Q29" s="103" t="inlineStr">
        <is>
          <t>-</t>
        </is>
      </c>
      <c r="R29" s="104" t="inlineStr">
        <is>
          <t>Suspension physical instability: Caking</t>
        </is>
      </c>
    </row>
    <row r="30" ht="13.2" customHeight="1" s="49">
      <c r="A30" s="103" t="n">
        <v>29</v>
      </c>
      <c r="B30" s="104" t="inlineStr">
        <is>
          <t>ที่โรงพยาบาลแห่งหนึ่งได้รับข้อมูลยา carbamazepine suspension จาก 3 บริษัท:
- ยา A: Sedimentation volume ลดลงเร็ว และ Redispersible time = 40 วินาที
- ยา B: Sedimentation volume คงที่สูงสุดที่ 8.0 และ Redispersible time = 6 วินาที
- ยา C: Sedimentation volume ลดลงเร็ว และ Redispersible time = 32 วินาที
ท่านผู้เป็นคณะกรรมการคัดเลือกยาเข้าโรงพยาบาล จะเลือกยาจากบริษัทใด</t>
        </is>
      </c>
      <c r="C30" s="103" t="inlineStr">
        <is>
          <t>-</t>
        </is>
      </c>
      <c r="D30" s="104" t="inlineStr">
        <is>
          <t>ยา C เกิด caking มากที่สุด</t>
        </is>
      </c>
      <c r="E30" s="104" t="inlineStr">
        <is>
          <t>ยา B ดีรูปแบบการกระจายตัวดีที่สุด</t>
        </is>
      </c>
      <c r="F30" s="104" t="inlineStr">
        <is>
          <t>ยา C เกิด flocculation ดีที่สุด</t>
        </is>
      </c>
      <c r="G30" s="104" t="inlineStr">
        <is>
          <t>ยา A เกิด flocculation ดีกว่า ยา B</t>
        </is>
      </c>
      <c r="H30" s="104" t="inlineStr">
        <is>
          <t>ยา A เกิดการกระจายตัวดีกว่า ยา C</t>
        </is>
      </c>
      <c r="I30" s="103" t="inlineStr">
        <is>
          <t>2</t>
        </is>
      </c>
      <c r="J30" s="104" t="inlineStr">
        <is>
          <t>✅ คำตอบที่ถูกต้อง: ข้อ ข. ยา B ดีรูปแบบการกระจายตัวดีที่สุด
🎯 ทำไมข้อนี้ถึงถูก: ยา B มีอัตราการตกตะกอนช้าที่สุด (Sedimentation volume ยังคงสูงถึง 8.0 หลัง 120 นาที) และที่สำคัญที่สุดคือใช้เวลาในการเขย่าให้กระจายตัวกลับคืน (Redispersible time) เพียง 6 วินาที (สั้นที่สุด) แสดงว่าเป็น Flocculated suspension ในอุดมคติ กระจายตัวสม่ำเสมอและไม่เกิด caking
🔍 ข้ออื่นผิดเพราะอะไร:
ข้อ ก. ยา C เกิด caking มากที่สุด: ข้อมูลยังไม่เพียงพอสรุปการเกิด caking ถาวร
ข้อ ค. ยา C เกิด flocculation ดีที่สุด: ผิด ยา B มีคุณสมบัติ flocculation ดีกว่า
ข้อ ง. ยา A เกิด flocculation ดีกว่า ยา B: ผิด ยา A ตกตะกอนเร็วกว่าและใช้เวลากระจายตัวนานถึง 40 วินาที
ข้อ จ. ยา A กระจายตัวดีกว่ายา C: ยา A ใช้เวลากระจายตัวนานกว่ายา C (40 เทียบกับ 32 วินาที)</t>
        </is>
      </c>
      <c r="K30" s="103" t="inlineStr">
        <is>
          <t>-</t>
        </is>
      </c>
      <c r="L30" s="104" t="inlineStr">
        <is>
          <t>Liquid &amp; Semisolids</t>
        </is>
      </c>
      <c r="M30" s="103" t="inlineStr">
        <is>
          <t>Product</t>
        </is>
      </c>
      <c r="N30" s="104" t="inlineStr">
        <is>
          <t>[SOURCE: Pharma Plus เล่มม่วง 2 - บทที่ 17: Manufacturing &amp; Pharmaceutical ข้อ 173]</t>
        </is>
      </c>
      <c r="O30" s="103" t="inlineStr">
        <is>
          <t>Pharma Plus Review</t>
        </is>
      </c>
      <c r="P30" s="103" t="inlineStr">
        <is>
          <t>เล่มม่วง 2 (บทที่ 17: Manufacturing &amp; Pharmaceutical)</t>
        </is>
      </c>
      <c r="Q30" s="103" t="inlineStr">
        <is>
          <t>-</t>
        </is>
      </c>
      <c r="R30" s="104" t="inlineStr">
        <is>
          <t>Suspension evaluation criteria: Sedimentation volume and redispersibility</t>
        </is>
      </c>
    </row>
    <row r="31" ht="13.2" customHeight="1" s="49">
      <c r="A31" s="103" t="n">
        <v>30</v>
      </c>
      <c r="B31" s="104" t="inlineStr">
        <is>
          <t>การเตรียม clotrimazole ละลายน้ำได้น้อย จึงมีการเตรียมเป็น topical solution มีส่วนประกอบ Glycerin, PEG 400, Propylene glycol การทำให้สารละลายเป็นสารละลายใสจะทำอย่างไร</t>
        </is>
      </c>
      <c r="C31" s="103" t="inlineStr">
        <is>
          <t>-</t>
        </is>
      </c>
      <c r="D31" s="104" t="inlineStr">
        <is>
          <t>Cosolvency</t>
        </is>
      </c>
      <c r="E31" s="104" t="inlineStr">
        <is>
          <t>Complexation</t>
        </is>
      </c>
      <c r="F31" s="104" t="inlineStr">
        <is>
          <t>Micelle</t>
        </is>
      </c>
      <c r="G31" s="104" t="inlineStr">
        <is>
          <t>Liposome</t>
        </is>
      </c>
      <c r="H31" s="104" t="inlineStr">
        <is>
          <t>Crystallization</t>
        </is>
      </c>
      <c r="I31" s="103" t="inlineStr">
        <is>
          <t>1</t>
        </is>
      </c>
      <c r="J31" s="104" t="inlineStr">
        <is>
          <t>✅ คำตอบที่ถูกต้อง: ข้อ ก. Cosolvency
🎯 ทำไมข้อนี้ถึงถูก: การใช้ตัวทำละลายร่วม (Co-solvents) เช่น PEG 400, Propylene glycol และ Glycerin ร่วมกับน้ำ เรียกว่าเทคนิค Cosolvency ซึ่งช่วยลดค่า Dielectric constant ของตัวกลางให้ใกล้เคียงกับตัวยา Clotrimazole ที่ไม่มีขั้ว ทำให้ตัวยาละลายได้เพิ่มขึ้นอย่างมากจนได้สารละลายใส
🔍 ข้ออื่นผิดเพราะอะไร:
ข้อ ข. Complexation: การใช้สารเกิดสารเชิงซ้อน เช่น cyclodextrins
ข้อ ค. Micelle: การใช้สารลดแรงตึงผิว (surfactants) เหนือค่า CMC
ข้อ ง. Liposome: การกักเก็บยาในถุงฟอสโฟลิปิดไบคู่
ข้อ จ. Crystallization: การตกผลึก เป็นการทำให้สารแยกตัวออกจากสารละลาย ไม่ใช่การทำให้ใส</t>
        </is>
      </c>
      <c r="K31" s="103" t="inlineStr">
        <is>
          <t>-</t>
        </is>
      </c>
      <c r="L31" s="104" t="inlineStr">
        <is>
          <t>Liquid &amp; Semisolids</t>
        </is>
      </c>
      <c r="M31" s="103" t="inlineStr">
        <is>
          <t>Product</t>
        </is>
      </c>
      <c r="N31" s="104" t="inlineStr">
        <is>
          <t>[SOURCE: Pharma Plus เล่มม่วง 2 - บทที่ 17: Manufacturing &amp; Pharmaceutical ข้อ 184]</t>
        </is>
      </c>
      <c r="O31" s="103" t="inlineStr">
        <is>
          <t>Pharma Plus Review</t>
        </is>
      </c>
      <c r="P31" s="103" t="inlineStr">
        <is>
          <t>เล่มม่วง 2 (บทที่ 17: Manufacturing &amp; Pharmaceutical)</t>
        </is>
      </c>
      <c r="Q31" s="103" t="inlineStr">
        <is>
          <t>-</t>
        </is>
      </c>
      <c r="R31" s="104" t="inlineStr">
        <is>
          <t>Cosolvency technique for poorly soluble drugs</t>
        </is>
      </c>
    </row>
    <row r="32" ht="13.2" customHeight="1" s="49">
      <c r="A32" s="103" t="n">
        <v>31</v>
      </c>
      <c r="B32" s="104" t="inlineStr">
        <is>
          <t>ต้องการเตรียมยา Topical Clotrimazole มีส่วนประกอบในตำรับ ได้แก่ Ethyl alcohol, Propylene glycol, PEG 400, Purified water, Lavender oil ใช้วิธีใดในการทำให้เป็นสารละลายใส</t>
        </is>
      </c>
      <c r="C32" s="103" t="inlineStr">
        <is>
          <t>-</t>
        </is>
      </c>
      <c r="D32" s="104" t="inlineStr">
        <is>
          <t>Cosolvency</t>
        </is>
      </c>
      <c r="E32" s="104" t="inlineStr">
        <is>
          <t>pH adjustment</t>
        </is>
      </c>
      <c r="F32" s="104" t="inlineStr">
        <is>
          <t>Complexation</t>
        </is>
      </c>
      <c r="G32" s="104" t="inlineStr">
        <is>
          <t>Prodrug formation</t>
        </is>
      </c>
      <c r="H32" s="104" t="inlineStr">
        <is>
          <t>Micelle solubilization</t>
        </is>
      </c>
      <c r="I32" s="103" t="inlineStr">
        <is>
          <t>1</t>
        </is>
      </c>
      <c r="J32" s="104" t="inlineStr">
        <is>
          <t>✅ คำตอบที่ถูกต้อง: ข้อ ก. Cosolvency
🎯 ทำไมข้อนี้ถึงถูก: Ethyl alcohol, Propylene glycol และ PEG 400 ทำหน้าที่เป็นระบบตัวทำละลายร่วม (Co-solvent system) เพื่อช่วยละลาย Clotrimazole และ Lavender oil ในน้ำให้กลายเป็นสารละลายเนื้อเดียวที่ใสบริสุทธิ์ จึงเป็นเทคนิค Cosolvency
🔍 ข้ออื่นผิดเพราะอะไร:
ข้อ ข. pH adjustment: ในตำรับไม่มีการเติมกรดแก่หรือเบสแก่เพื่อปรับ pH
ข้อ ค. Complexation: ไม่มีสารเชิงซ้อน เช่น ไซโคลเดกซ์ทริน
ข้อ ง. Prodrug formation: เป็นการดัดแปลงโครงสร้างโมเลกุลทางเคมี ไม่ใช่เทคนิคการตั้งตำรับสารละลาย
ข้อ จ. Micelle solubilization: ไม่มีสารลดแรงตึงผิวเข้มข้นสูงเพื่อสร้างไมเซลล์</t>
        </is>
      </c>
      <c r="K32" s="103" t="inlineStr">
        <is>
          <t>-</t>
        </is>
      </c>
      <c r="L32" s="104" t="inlineStr">
        <is>
          <t>Liquid &amp; Semisolids</t>
        </is>
      </c>
      <c r="M32" s="103" t="inlineStr">
        <is>
          <t>Product</t>
        </is>
      </c>
      <c r="N32" s="104" t="inlineStr">
        <is>
          <t>[SOURCE: Pharma Plus เล่มม่วง 2 - บทที่ 17: Manufacturing &amp; Pharmaceutical ข้อ 185]</t>
        </is>
      </c>
      <c r="O32" s="103" t="inlineStr">
        <is>
          <t>Pharma Plus Review</t>
        </is>
      </c>
      <c r="P32" s="103" t="inlineStr">
        <is>
          <t>เล่มม่วง 2 (บทที่ 17: Manufacturing &amp; Pharmaceutical)</t>
        </is>
      </c>
      <c r="Q32" s="103" t="inlineStr">
        <is>
          <t>-</t>
        </is>
      </c>
      <c r="R32" s="104" t="inlineStr">
        <is>
          <t>Cosolvency mechanism in topical solutions</t>
        </is>
      </c>
    </row>
    <row r="33" ht="13.2" customHeight="1" s="49">
      <c r="A33" s="103" t="n">
        <v>32</v>
      </c>
      <c r="B33" s="104" t="inlineStr">
        <is>
          <t>[สูตรตำรับโลชั่น/เจลพริกอิมัลชัน]
สูตรตำรับโลชั่นพริก
Rx สารสกัดพริก 1 g, Lanolin 1 g, Stearic acid 2 g, Propylene glycol 5 g, Tween 80 0.5 ml, Span 80 0.5 ml, Water qs to 100 ml
เภสัชกรเตรียมเป็นอิมัลชัน หลังจากนั้นเขย่าแล้วตั้งทิ้งไว้ เกิดการแยกชั้น ซึ่งไม่สามารถกลับมาเป็นอิมัลชันได้
คำถาม: การเสื่อมของอิมัลชันนี้เรียกว่าอะไร</t>
        </is>
      </c>
      <c r="C33" s="103" t="inlineStr">
        <is>
          <t>-</t>
        </is>
      </c>
      <c r="D33" s="104" t="inlineStr">
        <is>
          <t>Caking</t>
        </is>
      </c>
      <c r="E33" s="104" t="inlineStr">
        <is>
          <t>Cracking</t>
        </is>
      </c>
      <c r="F33" s="104" t="inlineStr">
        <is>
          <t>Bleeding</t>
        </is>
      </c>
      <c r="G33" s="104" t="inlineStr">
        <is>
          <t>Creaming</t>
        </is>
      </c>
      <c r="H33" s="104" t="inlineStr">
        <is>
          <t>Phase inversion</t>
        </is>
      </c>
      <c r="I33" s="103" t="inlineStr">
        <is>
          <t>2</t>
        </is>
      </c>
      <c r="J33" s="104" t="inlineStr">
        <is>
          <t>✅ คำตอบที่ถูกต้อง: ข้อ ข. Cracking
🎯 ทำไมข้อนี้ถึงถูก: การแยกชั้นของอิมัลชันออกเป็น 2 ชั้นอย่างสมบูรณ์ และเมื่อเขย่าแล้วไม่สามารถกลับคืนสภาพเป็นอิมัลชันเนื้อเดียวได้อีก (Irreversible separation) เรียกว่า Cracking (หรือ Breaking) เกิดจากการที่ฟิล์ม interfacial film รอบหยดน้ำมันถูกทำลายอย่างถาวรจนหยดน้ำมันหลอมรวมตัวกัน (Coalescence)
🔍 ข้ออื่นผิดเพราะอะไร:
ข้อ ก. Caking: เป็นการตกตะกอนแข็งแน่นของยาน้ำแขวนตะกอน (Suspension)
ข้อ ค. Bleeding (Syneresis): การแยกตัวของของเหลวออกจากโครงสร้างร่างแหของเจลหรือขี้ผึ้ง
ข้อ ง. Creaming: การแยกชั้นที่หยดน้ำมันลอยขึ้นด้านบน แต่ยังสามารถเขย่าให้กระจายกลับคืนได้ (Reversible)
ข้อ จ. Phase inversion: การกลับวัฏภาคจาก o/w เป็น w/o หรือในทางกลับกัน</t>
        </is>
      </c>
      <c r="K33" s="103" t="inlineStr">
        <is>
          <t>-</t>
        </is>
      </c>
      <c r="L33" s="104" t="inlineStr">
        <is>
          <t>Liquid &amp; Semisolids</t>
        </is>
      </c>
      <c r="M33" s="103" t="inlineStr">
        <is>
          <t>Product</t>
        </is>
      </c>
      <c r="N33" s="104" t="inlineStr">
        <is>
          <t>[SOURCE: Pharma Plus เล่มม่วง 2 - บทที่ 17: Manufacturing &amp; Pharmaceutical ข้อ 186]</t>
        </is>
      </c>
      <c r="O33" s="103" t="inlineStr">
        <is>
          <t>Pharma Plus Review</t>
        </is>
      </c>
      <c r="P33" s="103" t="inlineStr">
        <is>
          <t>เล่มม่วง 2 (บทที่ 17: Manufacturing &amp; Pharmaceutical)</t>
        </is>
      </c>
      <c r="Q33" s="103" t="inlineStr">
        <is>
          <t>CASE_P2_PRD_C06</t>
        </is>
      </c>
      <c r="R33" s="104" t="inlineStr">
        <is>
          <t>Irreversible emulsion instability: Cracking and breaking</t>
        </is>
      </c>
    </row>
    <row r="34" ht="13.2" customHeight="1" s="49">
      <c r="A34" s="103" t="n">
        <v>33</v>
      </c>
      <c r="B34" s="104" t="inlineStr">
        <is>
          <t>[สูตรตำรับโลชั่น/เจลพริกอิมัลชัน]
สูตรตำรับโลชั่นพริก
คำถาม: มีสูตรตำรับโลชั่นพริก เกิดแยกตัว เขย่าแล้วไม่กลับคืนเกิดจากสาเหตุอะไรได้</t>
        </is>
      </c>
      <c r="C34" s="103" t="inlineStr">
        <is>
          <t>-</t>
        </is>
      </c>
      <c r="D34" s="104" t="inlineStr">
        <is>
          <t>เฟสน้ำมันมีมากไป</t>
        </is>
      </c>
      <c r="E34" s="104" t="inlineStr">
        <is>
          <t>สัดส่วนระหว่างวัฏภาคน้ำและน้ำมันต่างกันมาก</t>
        </is>
      </c>
      <c r="F34" s="104" t="inlineStr">
        <is>
          <t>ไม่มี emulsifier</t>
        </is>
      </c>
      <c r="G34" s="104" t="inlineStr">
        <is>
          <t>Emulsifier ไม่เพียงพอ</t>
        </is>
      </c>
      <c r="H34" s="104" t="inlineStr">
        <is>
          <t>ความหนาแน่นเฟสน้ำกับน้ำมันมีความแตกต่างกันมาก</t>
        </is>
      </c>
      <c r="I34" s="103" t="inlineStr">
        <is>
          <t>4</t>
        </is>
      </c>
      <c r="J34" s="104" t="inlineStr">
        <is>
          <t>✅ คำตอบที่ถูกต้อง: ข้อ ง. Emulsifier ไม่เพียงพอ
🎯 ทำไมข้อนี้ถึงถูก: ในสูตรตำรับมี Tween 80 เพียง 0.5 ml และ Span 80 0.5 ml (รวม 1.0 ml หรือประมาณ 1% ในปริมาตร 100 ml) ซึ่งมีปริมาณ สารก่ออิมัลชันไม่เพียงพอ (Insufficient emulsifier concentration) ในการสร้างแผ่นฟิล์ม interfacial film ที่หนาแน่นและแข็งแรงพอที่จะปกคลุมรอบหยดอนุภาคน้ำมันทั้งหมด จึงเกิด cracking
🔍 ข้ออื่นผิดเพราะอะไร:
ข้อ ก. เฟสน้ำมันมีมากไป: ในสูตรมีน้ำมันเพียงประมาณ 4-5 g ถือว่าน้อยมาก
ข้อ ข. สัดส่วนต่างกันมาก: โลชั่นทั่วไปมีน้ำมากกว่า 80-90% เป็นปกติ
ข้อ ค. ไม่มี emulsifier: ในสูตรมี Tween 80 และ Span 80 อยู่แล้ว แต่มีปริมาณไม่พอ
ข้อ จ. ความหนาแน่นต่างกันมาก: ความหนาแน่นต่างกันเป็นสาเหตุของ Creaming ไม่ใช่สาเหตุหลักของ Cracking ถาวร</t>
        </is>
      </c>
      <c r="K34" s="103" t="inlineStr">
        <is>
          <t>-</t>
        </is>
      </c>
      <c r="L34" s="104" t="inlineStr">
        <is>
          <t>Liquid &amp; Semisolids</t>
        </is>
      </c>
      <c r="M34" s="103" t="inlineStr">
        <is>
          <t>Product</t>
        </is>
      </c>
      <c r="N34" s="104" t="inlineStr">
        <is>
          <t>[SOURCE: Pharma Plus เล่มม่วง 2 - บทที่ 17: Manufacturing &amp; Pharmaceutical ข้อ 187]</t>
        </is>
      </c>
      <c r="O34" s="103" t="inlineStr">
        <is>
          <t>Pharma Plus Review</t>
        </is>
      </c>
      <c r="P34" s="103" t="inlineStr">
        <is>
          <t>เล่มม่วง 2 (บทที่ 17: Manufacturing &amp; Pharmaceutical)</t>
        </is>
      </c>
      <c r="Q34" s="103" t="inlineStr">
        <is>
          <t>CASE_P2_PRD_C06</t>
        </is>
      </c>
      <c r="R34" s="104" t="inlineStr">
        <is>
          <t>Emulsifier concentration deficiency and cracking</t>
        </is>
      </c>
    </row>
    <row r="35" ht="13.2" customHeight="1" s="49">
      <c r="A35" s="103" t="n">
        <v>34</v>
      </c>
      <c r="B35" s="104" t="inlineStr">
        <is>
          <t>ยาทาสิว Benzoyl peroxide gel 5% มีส่วนประกอบดังนี้ Carbomer 940, Hydroxypropylmethylcellulose, Tween 20, Ethanol, Glycerin, Triethanolamine, Triclosan, Purified water ข้อใดต่อไปนี้ถูกต้อง</t>
        </is>
      </c>
      <c r="C35" s="103" t="inlineStr">
        <is>
          <t>-</t>
        </is>
      </c>
      <c r="D35" s="104" t="inlineStr">
        <is>
          <t>มีสารก่อเจล 2 ชนิด</t>
        </is>
      </c>
      <c r="E35" s="104" t="inlineStr">
        <is>
          <t>Carbopol ละลายในน้ำเดือด แล้วเติมน้ำเย็นลงละลายทันที</t>
        </is>
      </c>
      <c r="F35" s="104" t="inlineStr">
        <is>
          <t>Triclosan ช่วยให้เจลแข็งตัวโดยการปรับ pH</t>
        </is>
      </c>
      <c r="G35" s="104" t="inlineStr">
        <is>
          <t>Triethanolamine เป็น preservative ของตำรับ</t>
        </is>
      </c>
      <c r="H35" s="104" t="inlineStr">
        <is>
          <t>Carbopol ละลายได้ดีใน alcohol</t>
        </is>
      </c>
      <c r="I35" s="103" t="inlineStr">
        <is>
          <t>4</t>
        </is>
      </c>
      <c r="J35" s="104" t="inlineStr">
        <is>
          <t>✅ คำตอบที่ถูกต้อง: ข้อ ง. Triethanolamine เป็น preservative ของตำรับ
🎯 ทำไมข้อนี้ถึงถูก: ตามเฉลยทางการของเล่มม่วง 2 ระบุข้อ ง (Triethanolamine เป็น preservative ของตำรับ) แม้ในทางทฤษฎี Triethanolamine (TEA) จะทำหน้าที่เป็น Neutralizer ปรับ pH ให้ด่างเพื่อให้ Carbomer คลายตัวเกิดโครงสร้างเจล แต่ต้องยึดตามคีย์ทางการที่เฉลย ง
🔍 ข้ออื่นผิดเพราะอะไร:
ข้อ ก. มีสารก่อเจล 2 ชนิด: ในสูตรมีทั้ง Carbomer และ HPMC แต่เฉลยทางการระบุข้อ ง
ข้อ ข. ละลายในน้ำเดือด: Carbopol กระจายตัวในน้ำอุณหภูมิห้อง ไม่ต้องใช้น้ำเดือด
ข้อ ค. Triclosan ช่วยให้เจลแข็งตัว: Triclosan เป็น antimicrobial agent ไม่ใช่ตัวปรับ pH
ข้อ จ. Carbopol ละลายดีใน alcohol: Carbopol ละลายในน้ำและบวมพองเมื่อปรับเป็นด่าง</t>
        </is>
      </c>
      <c r="K35" s="103" t="inlineStr">
        <is>
          <t>-</t>
        </is>
      </c>
      <c r="L35" s="104" t="inlineStr">
        <is>
          <t>Liquid &amp; Semisolids</t>
        </is>
      </c>
      <c r="M35" s="103" t="inlineStr">
        <is>
          <t>Product</t>
        </is>
      </c>
      <c r="N35" s="104" t="inlineStr">
        <is>
          <t>[SOURCE: Pharma Plus เล่มม่วง 2 - บทที่ 17: Manufacturing &amp; Pharmaceutical ข้อ 191]</t>
        </is>
      </c>
      <c r="O35" s="103" t="inlineStr">
        <is>
          <t>Pharma Plus Review</t>
        </is>
      </c>
      <c r="P35" s="103" t="inlineStr">
        <is>
          <t>เล่มม่วง 2 (บทที่ 17: Manufacturing &amp; Pharmaceutical)</t>
        </is>
      </c>
      <c r="Q35" s="103" t="inlineStr">
        <is>
          <t>-</t>
        </is>
      </c>
      <c r="R35" s="104" t="inlineStr">
        <is>
          <t>Topical gel ingredients and neutralizers (Official Key Note)</t>
        </is>
      </c>
    </row>
    <row r="36" ht="24" customHeight="1" s="49">
      <c r="A36" s="62" t="n">
        <v>35</v>
      </c>
      <c r="B36" s="62" t="inlineStr">
        <is>
          <t>ข้อสอบเก่า</t>
        </is>
      </c>
      <c r="C36" s="62" t="inlineStr">
        <is>
          <t>2558</t>
        </is>
      </c>
      <c r="D36" s="62" t="inlineStr">
        <is>
          <t>Product</t>
        </is>
      </c>
      <c r="E36" s="78" t="inlineStr">
        <is>
          <t>Pharmaceutical Excipients</t>
        </is>
      </c>
      <c r="F36" s="78" t="inlineStr">
        <is>
          <t>Animal-derived pharmaceutical excipients and gelatin allergy</t>
        </is>
      </c>
      <c r="G36" s="78" t="inlineStr">
        <is>
          <t>ถ้าแพ้ ผลิตภัณฑ์จากสัตว์ทุกอย่างไม่ควรใช้ไร</t>
        </is>
      </c>
      <c r="H36" s="78" t="inlineStr">
        <is>
          <t>Chitosan</t>
        </is>
      </c>
      <c r="I36" s="78" t="inlineStr">
        <is>
          <t>Gelatin</t>
        </is>
      </c>
      <c r="J36" s="78" t="inlineStr">
        <is>
          <t>Tragacanth</t>
        </is>
      </c>
      <c r="K36" s="78" t="inlineStr">
        <is>
          <t>Xanthan gum</t>
        </is>
      </c>
      <c r="L36" s="78" t="inlineStr">
        <is>
          <t>Acacia</t>
        </is>
      </c>
      <c r="M36" s="62" t="inlineStr">
        <is>
          <t>ข</t>
        </is>
      </c>
      <c r="N36" s="78" t="inlineStr">
        <is>
          <t xml:space="preserve">✅ คำตอบที่ถูกต้อง: ข้อ ข. Gelatin
🎯 ทำไมข้อนี้ถึงถูก:
🔍 ข้ออื่นผิดเพราะอะไร:
</t>
        </is>
      </c>
      <c r="O36" s="78" t="inlineStr">
        <is>
          <t>[SOURCE: Pharma Plus เล่มม่วง 2 - ข้อสอบย้อนหลังปี 2558 วันที่ 2 ข้อ 13]</t>
        </is>
      </c>
    </row>
    <row r="37" ht="24" customHeight="1" s="49">
      <c r="A37" s="62" t="n">
        <v>36</v>
      </c>
      <c r="B37" s="62" t="inlineStr">
        <is>
          <t>ข้อสอบเก่า</t>
        </is>
      </c>
      <c r="C37" s="62" t="inlineStr">
        <is>
          <t>2558</t>
        </is>
      </c>
      <c r="D37" s="62" t="inlineStr">
        <is>
          <t>Product</t>
        </is>
      </c>
      <c r="E37" s="78" t="inlineStr">
        <is>
          <t>Aerosol Formulation and Pulmonary Drug Delivery</t>
        </is>
      </c>
      <c r="F37" s="78" t="inlineStr">
        <is>
          <t>Pressurized Metered-Dose Inhaler (pMDI) Formulation: Suspension vs Solution Aerosols</t>
        </is>
      </c>
      <c r="G37" s="78" t="inlineStr">
        <is>
          <t>สูตรตำรับยาพ่นสูดชนิดอัดก๊าซ (Metered-dose inhaler: MDI) ประกอบด้วย: ตัวยาสำคัญ AAAA, สารลดแรงตึงผิว BBBB, ก๊าซขับดัน CFC qs ต้องเตรียมในรูปแบบใด [RECONSTRUCTED: ปรับแต่งและเติมเต็มบริบทโจทย์เพื่อความสมบูรณ์]</t>
        </is>
      </c>
      <c r="H37" s="78" t="inlineStr">
        <is>
          <t>Suspension</t>
        </is>
      </c>
      <c r="I37" s="78" t="inlineStr">
        <is>
          <t>Emulsion</t>
        </is>
      </c>
      <c r="J37" s="78" t="inlineStr">
        <is>
          <t>Solution</t>
        </is>
      </c>
      <c r="K37" s="78" t="inlineStr">
        <is>
          <t>Microemulsion</t>
        </is>
      </c>
      <c r="L37" s="78" t="inlineStr">
        <is>
          <t>Powder</t>
        </is>
      </c>
      <c r="M37" s="62" t="inlineStr">
        <is>
          <t>ก</t>
        </is>
      </c>
      <c r="N37" s="78" t="inlineStr">
        <is>
          <t xml:space="preserve">✅ คำตอบที่ถูกต้อง: ข้อ ก. Suspension
🎯 ทำไมข้อนี้ถึงถูก:
🔍 ข้ออื่นผิดเพราะอะไร:
</t>
        </is>
      </c>
      <c r="O37" s="78" t="inlineStr">
        <is>
          <t>[SOURCE: Pharma Plus เล่มม่วง 2 - ข้อสอบย้อนหลังปี 2558 วันที่ 2 ข้อ 45]</t>
        </is>
      </c>
    </row>
    <row r="38" ht="24" customHeight="1" s="49">
      <c r="A38" s="62" t="n">
        <v>37</v>
      </c>
      <c r="B38" s="62" t="inlineStr">
        <is>
          <t>ข้อสอบเก่า</t>
        </is>
      </c>
      <c r="C38" s="62" t="inlineStr">
        <is>
          <t>2558</t>
        </is>
      </c>
      <c r="D38" s="62" t="inlineStr">
        <is>
          <t>Product</t>
        </is>
      </c>
      <c r="E38" s="78" t="inlineStr">
        <is>
          <t>Solid Dosage Forms and Enteric Coating</t>
        </is>
      </c>
      <c r="F38" s="78" t="inlineStr">
        <is>
          <t>Enteric-Coated Formulations for Acid-Labile Drugs</t>
        </is>
      </c>
      <c r="G38" s="78" t="inlineStr">
        <is>
          <t>[กรณีศึกษา 7]
คนไข้อ้วน ชอบกินมื้อเย็นแล้วนอนเลย ชอบดื่มนม สูบบุหรี่ แสบยอดอก ชอบกินอาหารเผ็ดๆ มียาหลายตัว
คำถาม: ยา A ถูกทำลายด้วยกรดในกระเพาะอาหาร มีค่า log P สูง ต้องการพัฒนารูปแบบยาเพื่อไม่ให้ถูกทำลายด้วยกรด และสามารถแบ่งขนาดยา (divided dose) ให้ผู้ป่วยได้ ควรเตรียมในรูปแบบใด</t>
        </is>
      </c>
      <c r="H38" s="78" t="inlineStr">
        <is>
          <t>Capsule</t>
        </is>
      </c>
      <c r="I38" s="78" t="inlineStr">
        <is>
          <t>Enteric capsule</t>
        </is>
      </c>
      <c r="J38" s="78" t="inlineStr">
        <is>
          <t>Capsule ภายในบรรจุ pellet</t>
        </is>
      </c>
      <c r="K38" s="78" t="inlineStr">
        <is>
          <t>Extended release</t>
        </is>
      </c>
      <c r="L38" s="78" t="inlineStr">
        <is>
          <t>Enteric tablet</t>
        </is>
      </c>
      <c r="M38" s="62" t="inlineStr">
        <is>
          <t>จ</t>
        </is>
      </c>
      <c r="N38" s="78" t="inlineStr">
        <is>
          <t xml:space="preserve">✅ คำตอบที่ถูกต้อง: ข้อ จ. Enteric tablet
🎯 ทำไมข้อนี้ถึงถูก:
🔍 ข้ออื่นผิดเพราะอะไร:
</t>
        </is>
      </c>
      <c r="O38" s="78" t="inlineStr">
        <is>
          <t>[SOURCE: Pharma Plus เล่มม่วง 2 - ข้อสอบย้อนหลังปี 2558 วันที่ 2 ข้อ 51]</t>
        </is>
      </c>
    </row>
    <row r="39" ht="24" customHeight="1" s="49">
      <c r="A39" s="62" t="n">
        <v>38</v>
      </c>
      <c r="B39" s="62" t="inlineStr">
        <is>
          <t>ข้อสอบเก่า</t>
        </is>
      </c>
      <c r="C39" s="62" t="inlineStr">
        <is>
          <t>2558</t>
        </is>
      </c>
      <c r="D39" s="62" t="inlineStr">
        <is>
          <t>Product</t>
        </is>
      </c>
      <c r="E39" s="78" t="inlineStr">
        <is>
          <t>Pharmaceutical Packaging</t>
        </is>
      </c>
      <c r="F39" s="78" t="inlineStr">
        <is>
          <t>Blister Packaging vs Strip Packaging and Packaging Materials</t>
        </is>
      </c>
      <c r="G39" s="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บรรจุภัณฑ์ทางยาที่ขึ้นรูปเป็นกระเปาะพลาสติกใสหรือกึ่งแข็งสำหรับบรรจุยาทีละเม็ด และปิดผนึกด้านหลังด้วยแผ่นฟอยล์อลูมิเนียมที่ดันหรือฉีกออกได้ง่าย เรียกว่าบรรจุภัณฑ์ชนิดใด</t>
        </is>
      </c>
      <c r="H39" s="78" t="inlineStr">
        <is>
          <t>Foil</t>
        </is>
      </c>
      <c r="I39" s="78" t="inlineStr">
        <is>
          <t>Blister</t>
        </is>
      </c>
      <c r="J39" s="78" t="inlineStr">
        <is>
          <t>Sachet</t>
        </is>
      </c>
      <c r="K39" s="78" t="inlineStr">
        <is>
          <t>Strip</t>
        </is>
      </c>
      <c r="L39" s="78" t="inlineStr">
        <is>
          <t>Child proof</t>
        </is>
      </c>
      <c r="M39" s="62" t="inlineStr">
        <is>
          <t>ข</t>
        </is>
      </c>
      <c r="N39" s="78" t="inlineStr">
        <is>
          <t xml:space="preserve">✅ คำตอบที่ถูกต้อง: ข้อ ข. Blister
🎯 ทำไมข้อนี้ถึงถูก:
🔍 ข้ออื่นผิดเพราะอะไร:
</t>
        </is>
      </c>
      <c r="O39" s="78" t="inlineStr">
        <is>
          <t>[SOURCE: Pharma Plus เล่มม่วง 2 - ข้อสอบย้อนหลังปี 2558 วันที่ 2 ข้อ 60]</t>
        </is>
      </c>
    </row>
    <row r="40" ht="24" customHeight="1" s="49">
      <c r="A40" s="62" t="n">
        <v>39</v>
      </c>
      <c r="B40" s="62" t="inlineStr">
        <is>
          <t>ข้อสอบเก่า</t>
        </is>
      </c>
      <c r="C40" s="62" t="inlineStr">
        <is>
          <t>2558</t>
        </is>
      </c>
      <c r="D40" s="62" t="inlineStr">
        <is>
          <t>Product</t>
        </is>
      </c>
      <c r="E40" s="78" t="inlineStr">
        <is>
          <t>Aseptic Compounding and Hazardous Drugs</t>
        </is>
      </c>
      <c r="F40" s="78" t="inlineStr">
        <is>
          <t>Cleanroom Negative Pressure Requirements for Hazardous Drug Compounding (USP 800)</t>
        </is>
      </c>
      <c r="G40" s="78" t="inlineStr">
        <is>
          <t>ข้อใดผิดเกี่ยวกับมาตรฐานการเตรียมยาเคมีบำบัด (Chemotherapy Admixture Preparation)</t>
        </is>
      </c>
      <c r="H40" s="78" t="inlineStr">
        <is>
          <t>เตรียมในบริเวณ positive pressure</t>
        </is>
      </c>
      <c r="I40" s="78" t="inlineStr">
        <is>
          <t>เตรียมในตู้ isolator</t>
        </is>
      </c>
      <c r="J40" s="78" t="inlineStr">
        <is>
          <t>ใส่ชุด lint free</t>
        </is>
      </c>
      <c r="K40" s="78" t="inlineStr">
        <is>
          <t>ห้ามให้คนท้องเตรียม</t>
        </is>
      </c>
      <c r="L40" s="78" t="inlineStr">
        <is>
          <t>ไม่มีข้อใดผิด</t>
        </is>
      </c>
      <c r="M40" s="62" t="inlineStr">
        <is>
          <t>ก</t>
        </is>
      </c>
      <c r="N40" s="78" t="inlineStr">
        <is>
          <t xml:space="preserve">✅ คำตอบที่ถูกต้อง: ข้อ ก. เตรียมในบริเวณ positive pressure
🎯 ทำไมข้อนี้ถึงถูก:
🔍 ข้ออื่นผิดเพราะอะไร:
</t>
        </is>
      </c>
      <c r="O40" s="78" t="inlineStr">
        <is>
          <t>[SOURCE: Pharma Plus เล่มม่วง 2 - ข้อสอบย้อนหลังปี 2558 วันที่ 2 ข้อ 69]</t>
        </is>
      </c>
    </row>
    <row r="41" ht="24" customHeight="1" s="49">
      <c r="A41" s="62" t="n">
        <v>40</v>
      </c>
      <c r="B41" s="62" t="inlineStr">
        <is>
          <t>ข้อสอบเก่า</t>
        </is>
      </c>
      <c r="C41" s="62" t="inlineStr">
        <is>
          <t>2558</t>
        </is>
      </c>
      <c r="D41" s="62" t="inlineStr">
        <is>
          <t>Product</t>
        </is>
      </c>
      <c r="E41" s="78" t="inlineStr">
        <is>
          <t>Cold Chain and Biopharmaceutical Storage</t>
        </is>
      </c>
      <c r="F41" s="78" t="inlineStr">
        <is>
          <t>Cold Chain Requirements (2-8 C) for Immunoglobulins and Vaccines</t>
        </is>
      </c>
      <c r="G41" s="78" t="inlineStr">
        <is>
          <t>[กรณีศึกษา 11]
เด็กอายุ 5 ขวบถูกสุนัขกัดที่น่องหลายแผล มีแผลลึก ไม่ทราบประวัติฉีดวัคซีน
คำถาม: ชีววัตถุ ERIG (Equine Rabies Immunoglobulin) ต้องจัดเก็บที่สภาวะอุณหภูมิใดเพื่อรักษาความคงตัวของโปรตีน</t>
        </is>
      </c>
      <c r="H41" s="78" t="inlineStr">
        <is>
          <t>-25 องศา</t>
        </is>
      </c>
      <c r="I41" s="78" t="inlineStr">
        <is>
          <t>2-8 องศา</t>
        </is>
      </c>
      <c r="J41" s="78" t="inlineStr">
        <is>
          <t>น้อยกว่า -8 องศา</t>
        </is>
      </c>
      <c r="K41" s="78" t="inlineStr">
        <is>
          <t>25-30 องศา</t>
        </is>
      </c>
      <c r="L41" s="78" t="inlineStr">
        <is>
          <t>มากกว่า 30 องศา</t>
        </is>
      </c>
      <c r="M41" s="62" t="inlineStr">
        <is>
          <t>ข</t>
        </is>
      </c>
      <c r="N41" s="78" t="inlineStr">
        <is>
          <t xml:space="preserve">✅ คำตอบที่ถูกต้อง: ข้อ ข. 2-8 องศา
🎯 ทำไมข้อนี้ถึงถูก:
🔍 ข้ออื่นผิดเพราะอะไร:
</t>
        </is>
      </c>
      <c r="O41" s="78" t="inlineStr">
        <is>
          <t>[SOURCE: Pharma Plus เล่มม่วง 2 - ข้อสอบย้อนหลังปี 2558 วันที่ 2 ข้อ 76]</t>
        </is>
      </c>
    </row>
    <row r="42" ht="24" customHeight="1" s="49">
      <c r="A42" s="62" t="n">
        <v>41</v>
      </c>
      <c r="B42" s="62" t="inlineStr">
        <is>
          <t>ข้อสอบเก่า</t>
        </is>
      </c>
      <c r="C42" s="62" t="inlineStr">
        <is>
          <t>2558</t>
        </is>
      </c>
      <c r="D42" s="62" t="inlineStr">
        <is>
          <t>Product</t>
        </is>
      </c>
      <c r="E42" s="78" t="inlineStr">
        <is>
          <t>Biopharmaceuticals and Biotechnology</t>
        </is>
      </c>
      <c r="F42" s="78" t="inlineStr">
        <is>
          <t>Recombinant DNA Technology for Human Insulin Production</t>
        </is>
      </c>
      <c r="G42" s="78" t="inlineStr">
        <is>
          <t>[กรณีศึกษา 12]
ผู้ป่วยเบาหวาน อายุ 55 ปี คุมน้ำตาลดีมาตลอด ได้ยา glipizide (5) 2 x 2 กับ simvastatin (20) 1 x 1 วันนี้เจาะน้ำตาล FBG = 175 HbA1C = 11
คำถาม: ยาฉีด Insulin ที่ใช้ในประเทศไทยในปัจจุบัน ผลิตขึ้นด้วยกระบวนการเทคโนโลยีใดเป็นหลัก</t>
        </is>
      </c>
      <c r="H42" s="78" t="inlineStr">
        <is>
          <t>สกัดจากตับอ่อนหมู</t>
        </is>
      </c>
      <c r="I42" s="78" t="inlineStr">
        <is>
          <t>จากการเพาะเลี้ยงเซลล์ตับอ่อนคน</t>
        </is>
      </c>
      <c r="J42" s="78" t="inlineStr">
        <is>
          <t>recombinant technology</t>
        </is>
      </c>
      <c r="K42" s="78" t="inlineStr">
        <is>
          <t>ก และ ข</t>
        </is>
      </c>
      <c r="L42" s="78" t="inlineStr">
        <is>
          <t>ก และ ค</t>
        </is>
      </c>
      <c r="M42" s="62" t="inlineStr">
        <is>
          <t>ค</t>
        </is>
      </c>
      <c r="N42" s="78" t="inlineStr">
        <is>
          <t xml:space="preserve">✅ คำตอบที่ถูกต้อง: ข้อ ค. recombinant technology
🎯 ทำไมข้อนี้ถึงถูก:
🔍 ข้ออื่นผิดเพราะอะไร:
</t>
        </is>
      </c>
      <c r="O42" s="78" t="inlineStr">
        <is>
          <t>[SOURCE: Pharma Plus เล่มม่วง 2 - ข้อสอบย้อนหลังปี 2558 วันที่ 2 ข้อ 84]</t>
        </is>
      </c>
    </row>
    <row r="43" ht="24" customHeight="1" s="49">
      <c r="A43" s="62" t="n">
        <v>42</v>
      </c>
      <c r="B43" s="78" t="inlineStr">
        <is>
          <t>สารใดไม่ใช่ stiffening agent สำหรับ topical antiviral cream</t>
        </is>
      </c>
      <c r="C43" s="62" t="inlineStr"/>
      <c r="D43" s="78" t="inlineStr">
        <is>
          <t>Beeswax</t>
        </is>
      </c>
      <c r="E43" s="78" t="inlineStr">
        <is>
          <t>PEG 4000</t>
        </is>
      </c>
      <c r="F43" s="78" t="inlineStr">
        <is>
          <t>Paraffin wax</t>
        </is>
      </c>
      <c r="G43" s="78" t="inlineStr">
        <is>
          <t>Cetostearyl alcohol</t>
        </is>
      </c>
      <c r="H43" s="78" t="inlineStr">
        <is>
          <t>Isopropyl myristate</t>
        </is>
      </c>
      <c r="I43" s="62" t="inlineStr">
        <is>
          <t>5</t>
        </is>
      </c>
      <c r="J43" s="78" t="inlineStr">
        <is>
          <t>✅ คำตอบที่ถูกต้อง: ข้อ จ. Isopropyl myristate
🎯 ทำไมข้อนี้ถึงถูก:
Isopropyl myristate เป็น liquid ester ทำหน้าที่เป็น emollient, solvent และ skin permeation enhancer เพื่อเพิ่มการซึมผ่านของตัวยา ไม่ได้เป็น stiffening agent ที่ให้ความแข็งหรือความหนืดแก่ตำรับ
🔍 ข้ออื่นผิดเพราะอะไร:
• • ข้อ ก.: Beeswax (ขี้ผึ้ง) เป็น stiffening agent ที่มีจุดหลอมเหลวสูง ช่วยเพิ่มความคงตัวและคงรูปของเนื้อครีมหรือขี้ผึ้ง
• ข้อ ข.: PEG 4000 เป็น polyethylene glycol ชนิดของแข็ง ทำหน้าที่เป็น stiffening agent เพื่อเพิ่มความหนืดใน water-soluble base
• ข้อ ค.: Paraffin wax เป็นไขไฮโดรคาร์บอนของแข็งที่ใช้เป็น stiffening agent ในตำรับกึ่งแข็งกลุ่ม oleaginous bases
• ข้อ ง.: Cetostearyl alcohol เป็น fatty alcohol ของแข็ง ทำหน้าที่เป็น stiffening agent และ co-emulsifier เพิ่มความหนืดในเนื้อครีม</t>
        </is>
      </c>
      <c r="K43" s="62" t="inlineStr"/>
      <c r="L43" s="78" t="inlineStr">
        <is>
          <t>Ointments and Creams</t>
        </is>
      </c>
      <c r="M43" s="62" t="inlineStr">
        <is>
          <t>Product</t>
        </is>
      </c>
      <c r="N43" s="78" t="inlineStr">
        <is>
          <t>[SOURCE: Pharma Plus เล่มม่วง 2 - ข้อสอบย้อนหลัง PLE-CC1 ปี 2564 วันที่ 1 ข้อ 21]</t>
        </is>
      </c>
      <c r="O43" s="62" t="inlineStr">
        <is>
          <t>ข้อสอบเก่า</t>
        </is>
      </c>
      <c r="P43" s="62" t="inlineStr">
        <is>
          <t>2564</t>
        </is>
      </c>
    </row>
    <row r="44" ht="24" customHeight="1" s="49">
      <c r="A44" s="62" t="n">
        <v>43</v>
      </c>
      <c r="B44" s="78" t="inlineStr">
        <is>
          <t>ยาพื้น (ointment base) ใดมีผลแบบ occlusive effect ดีที่สุด</t>
        </is>
      </c>
      <c r="C44" s="62" t="inlineStr"/>
      <c r="D44" s="78" t="inlineStr">
        <is>
          <t>Water-soluble base</t>
        </is>
      </c>
      <c r="E44" s="78" t="inlineStr">
        <is>
          <t>Water-removable base</t>
        </is>
      </c>
      <c r="F44" s="78" t="inlineStr">
        <is>
          <t>Absorption base</t>
        </is>
      </c>
      <c r="G44" s="78" t="inlineStr">
        <is>
          <t>Oleaginous bases</t>
        </is>
      </c>
      <c r="H44" s="78" t="inlineStr">
        <is>
          <t>W/O emulsion base</t>
        </is>
      </c>
      <c r="I44" s="62" t="inlineStr">
        <is>
          <t>4</t>
        </is>
      </c>
      <c r="J44" s="78" t="inlineStr">
        <is>
          <t>✅ คำตอบที่ถูกต้อง: ข้อ ง. Oleaginous bases
🎯 ทำไมข้อนี้ถึงถูก:
Oleaginous bases (หรือ hydrocarbon bases เช่น petrolatum, white ointment) มีคุณสมบัติไม่ชอบน้ำสูงมาก (hydrophobic) สามารถเคลือบผิวหนังป้องกันการระเหยของน้ำออกจากชั้น stratum corneum ได้ดีที่สุด จึงให้ occlusive effect และ emollient effect สูงสุด
🔍 ข้ออื่นผิดเพราะอะไร:
• • ข้อ ก.: Water-soluble bases (เช่น PEG ointment) ละลายน้ำได้ดี ล้างออกง่าย ไม่มีไขมัน จึงไม่มี occlusive effect
• ข้อ ข.: Water-removable bases (เช่น hydrophilic ointment, O/W creams) ล้างออกง่ายด้วยน้ำ ให้ occlusive effect น้อย
• ข้อ ค.: Absorption bases (เช่น hydrophilic petrolatum, lanolin) ดูดซับน้ำได้ ให้ occlusive effect ดีแต่ยังน้อยกว่า oleaginous bases บริสุทธิ์
• ข้อ จ.: W/O emulsion bases (เช่น cold cream) แม้จะมีน้ำมันเป็นวัฏภาคต่อเนื่องแต่มีน้ำกระจายอยู่ จึงให้ occlusive effect ด้อยกว่า oleaginous bases ล้วน</t>
        </is>
      </c>
      <c r="K44" s="62" t="inlineStr"/>
      <c r="L44" s="78" t="inlineStr">
        <is>
          <t>Ointment Bases</t>
        </is>
      </c>
      <c r="M44" s="62" t="inlineStr">
        <is>
          <t>Product</t>
        </is>
      </c>
      <c r="N44" s="78" t="inlineStr">
        <is>
          <t>[SOURCE: Pharma Plus เล่มม่วง 2 - ข้อสอบย้อนหลัง PLE-CC1 ปี 2564 วันที่ 1 ข้อ 32]</t>
        </is>
      </c>
      <c r="O44" s="62" t="inlineStr">
        <is>
          <t>ข้อสอบเก่า</t>
        </is>
      </c>
      <c r="P44" s="62" t="inlineStr">
        <is>
          <t>2564</t>
        </is>
      </c>
    </row>
    <row r="45" ht="24" customHeight="1" s="49">
      <c r="A45" s="62" t="n">
        <v>44</v>
      </c>
      <c r="B45" s="78" t="inlineStr">
        <is>
          <t>[กรณีศึกษา]
การทดสอบตำรับยาครีมแบบ freeze-thaw cycle พบว่าตำรับเกิดการเปลี่ยนแปลงโดยมีลักษณะเหลวขึ้น
คำถาม: การทดสอบตำรับยาครีมแบบ freeze thaw cycle พบว่าตำรับเปลี่ยนแปลงไปโดยมีลักษณะเหลวขึ้นจะแก้ไขปัญหาความไม่คงตัวอย่างไร</t>
        </is>
      </c>
      <c r="C45" s="62" t="inlineStr"/>
      <c r="D45" s="78" t="inlineStr">
        <is>
          <t>เติม tragacanth ในตำรับ O/W</t>
        </is>
      </c>
      <c r="E45" s="78" t="inlineStr">
        <is>
          <t>ใช้เครื่อง ball mill ในการเตรียมตำรับ W/O</t>
        </is>
      </c>
      <c r="F45" s="78" t="inlineStr">
        <is>
          <t>เติม hydroxyethyl cellulose ในตำรับ W/O</t>
        </is>
      </c>
      <c r="G45" s="78" t="inlineStr">
        <is>
          <t>เติม sodium chloride ในตำรับ O/W</t>
        </is>
      </c>
      <c r="H45" s="78" t="inlineStr">
        <is>
          <t>เติม sodium benzoate ในตำรับ O/W</t>
        </is>
      </c>
      <c r="I45" s="62" t="inlineStr">
        <is>
          <t>1</t>
        </is>
      </c>
      <c r="J45" s="78" t="inlineStr">
        <is>
          <t>✅ คำตอบที่ถูกต้อง: ข้อ ก. เติม tragacanth ในตำรับ O/W
🎯 ทำไมข้อนี้ถึงถูก:
เมื่อครีมชนิด O/W มีลักษณะเหลวขึ้น แสดงว่าสูญเสียความหนืดใน external aqueous phase การเติม hydrocolloid เช่น tragacanth ซึ่งเป็น polymeric thickening/suspending agent ลงใน external phase จะช่วยเพิ่มความหนืดและป้องกันการแยกชั้นของตำรับ O/W
🔍 ข้ออื่นผิดเพราะอะไร:
• • ข้อ ข.: Ball mill เป็นเครื่องมือบดลดขนาดอนุภาคของแข็ง ไม่ใช่เครื่องมือสำหรับแก้ไขปัญหาความหนืดของตำรับครีมเหลว
• ข้อ ค.: Hydroxyethyl cellulose (HEC) เป็น hydrophilic polymer ซึ่งละลายในน้ำ จึงไม่สามารถใช้เติมเพื่อเพิ่มความหนืดใน external phase ของตำรับ W/O ที่เป็นน้ำมันได้
• ข้อ ง.: การเติม sodium chloride ซึ่งเป็น electrolyte ลงในตำรับ O/W อาจทำให้ประจุของสารลดแรงตึงผิวเสียสมดุลและเร่งให้เกิด creaming หรือ coalescence เร็วขึ้น
• ข้อ จ.: Sodium benzoate เป็น antimicrobial preservative ไม่มีผลต่อการเพิ่มความหนืดของเนื้อครีม</t>
        </is>
      </c>
      <c r="K45" s="62" t="inlineStr"/>
      <c r="L45" s="78" t="inlineStr">
        <is>
          <t>Emulsions and Creams Stability</t>
        </is>
      </c>
      <c r="M45" s="62" t="inlineStr">
        <is>
          <t>Product</t>
        </is>
      </c>
      <c r="N45" s="78" t="inlineStr">
        <is>
          <t>[SOURCE: Pharma Plus เล่มม่วง 2 - ข้อสอบย้อนหลัง PLE-CC1 ปี 2564 วันที่ 1 ข้อ 33]</t>
        </is>
      </c>
      <c r="O45" s="62" t="inlineStr">
        <is>
          <t>ข้อสอบเก่า</t>
        </is>
      </c>
      <c r="P45" s="62" t="inlineStr">
        <is>
          <t>2564</t>
        </is>
      </c>
    </row>
    <row r="46" ht="24" customHeight="1" s="49">
      <c r="A46" s="62" t="n">
        <v>45</v>
      </c>
      <c r="B46" s="78" t="inlineStr">
        <is>
          <t>[กรณีศึกษา]
เด็กอายุ 4 ขวบ มีอาการคันทวารหนัก ตรวจ scotch tape technique พบไข่พยาธิเส้นด้าย (Enterobius vermicularis)
คำถาม: ควรเตรียมตำรับรูปแบบใดสำหรับเด็ก ซึ่งตัวยาเป็นผงที่ไม่ละลายน้ำ</t>
        </is>
      </c>
      <c r="C46" s="62" t="inlineStr"/>
      <c r="D46" s="78" t="inlineStr">
        <is>
          <t>Elixir</t>
        </is>
      </c>
      <c r="E46" s="78" t="inlineStr">
        <is>
          <t>Solution</t>
        </is>
      </c>
      <c r="F46" s="78" t="inlineStr">
        <is>
          <t>Tablets</t>
        </is>
      </c>
      <c r="G46" s="78" t="inlineStr">
        <is>
          <t>Capsule</t>
        </is>
      </c>
      <c r="H46" s="78" t="inlineStr">
        <is>
          <t>Suspension</t>
        </is>
      </c>
      <c r="I46" s="62" t="inlineStr">
        <is>
          <t>5</t>
        </is>
      </c>
      <c r="J46" s="78" t="inlineStr">
        <is>
          <t>✅ คำตอบที่ถูกต้อง: ข้อ จ. Suspension
🎯 ทำไมข้อนี้ถึงถูก:
สำหรับผู้ป่วยเด็กอายุ 4 ขวบที่ไม่สามารถกลืนยาเม็ดได้ และตัวยาเป็นผงของแข็งที่ไม่ละลายน้ำ รูปแบบเภสัชภัณฑ์ที่เหมาะสมที่สุดคือ ยาน้ำแขวนตะกอน (Oral Suspension) ซึ่งอนุภาคยาของแข็งจะกระจายตัวสม่ำเสมอในกระสายยาเหลว
🔍 ข้ออื่นผิดเพราะอะไร:
• • ข้อ ก.: Elixir เป็นยาน้ำใสที่มีแอลกอฮอล์เป็นส่วนประกอบ ต้องใช้ตัวยาที่สามารถละลายได้ใน hydroalcoholic vehicle และแอลกอฮอล์ไม่เหมาะกับเด็กเล็ก
• ข้อ ข.: Solution เป็นยาน้ำใส สารสำคัญต้องละลายน้ำได้อย่างสมบูรณ์ ซึ่งขัดกับคุณสมบัติของตัวยาที่ไม่ละลายน้ำ
• ข้อ ค.: Tablets เป็นยาเม็ดของแข็ง เด็กอายุ 4 ขวบยังกลืนยาเม็ดได้ลำบากและเสี่ยงต่อการสำลักอุดกั้นทางเดินหายใจ (choking hazard)
• ข้อ ง.: Capsule เป็นแคปซูลของแข็ง มีปัญหาเรื่องการกลืนและอันตรายต่อการสำลักในเด็กเล็กเช่นกัน</t>
        </is>
      </c>
      <c r="K46" s="62" t="inlineStr"/>
      <c r="L46" s="78" t="inlineStr">
        <is>
          <t>Suspensions</t>
        </is>
      </c>
      <c r="M46" s="62" t="inlineStr">
        <is>
          <t>Product</t>
        </is>
      </c>
      <c r="N46" s="78" t="inlineStr">
        <is>
          <t>[SOURCE: Pharma Plus เล่มม่วง 2 - ข้อสอบย้อนหลัง PLE-CC1 ปี 2564 วันที่ 1 ข้อ 52]</t>
        </is>
      </c>
      <c r="O46" s="62" t="inlineStr">
        <is>
          <t>ข้อสอบเก่า</t>
        </is>
      </c>
      <c r="P46" s="62" t="inlineStr">
        <is>
          <t>2564</t>
        </is>
      </c>
    </row>
    <row r="47" ht="24" customHeight="1" s="49">
      <c r="A47" s="62" t="n">
        <v>46</v>
      </c>
      <c r="B47" s="78" t="inlineStr">
        <is>
          <t>[การพัฒนาตำรับยาน้ำแขวนตะกอน HCTZ]
ยาน้ำแขวนตะกอน HCTZ suspension 50 ml ตั้งทิ้งไว้ 4 สัปดาห์ พบว่ามีค่า sedimentation volume ratio (F) เท่ากับ 0.5
คำถาม: HCTZ suspension 50 ml ตั้งทิ้งไว้ 4 wk ได้ F = 0.5 ควรแก้ไขตำรับอย่างไร</t>
        </is>
      </c>
      <c r="C47" s="62" t="inlineStr"/>
      <c r="D47" s="78" t="inlineStr">
        <is>
          <t>เพิ่ม paraben concentrate</t>
        </is>
      </c>
      <c r="E47" s="78" t="inlineStr">
        <is>
          <t>เพิ่ม sodium carboxy methyl cellulose</t>
        </is>
      </c>
      <c r="F47" s="78" t="inlineStr">
        <is>
          <t>เปลี่ยน saccharin sodium เป็น syrup</t>
        </is>
      </c>
      <c r="G47" s="78" t="inlineStr">
        <is>
          <t>เพิ่ม sodium metabisulfite</t>
        </is>
      </c>
      <c r="H47" s="78" t="inlineStr">
        <is>
          <t>เพิ่มอุณหภูมิ</t>
        </is>
      </c>
      <c r="I47" s="62" t="inlineStr">
        <is>
          <t>2</t>
        </is>
      </c>
      <c r="J47" s="78" t="inlineStr">
        <is>
          <t>✅ คำตอบที่ถูกต้อง: ข้อ ข. เพิ่ม sodium carboxy methyl cellulose
🎯 ทำไมข้อนี้ถึงถูก:
ค่า sedimentation volume ratio F เท่ากับ 0.5 แสดงว่าอนุภาคเกิดการตกตะกอนลงมาเหลือปริมาตรตะกอนเพียงครึ่งหนึ่งของปริมาตรเดิม การเพิ่มความหนืดของตัวกลางด้วย suspending agent เช่น sodium carboxymethylcellulose (SCMC) จะช่วยชะลออัตราการตกตะกอนตาม Stokes' law และช่วยพยุงให้อนุภาคแขวนลอยกระจายตัวได้สม่ำเสมอเพิ่มค่า F ให้เข้าใกล้ 1
🔍 ข้ออื่นผิดเพราะอะไร:
• ข้อ ก. เพิ่ม paraben concentrate: ทำหน้าที่เป็น antimicrobial preservative เพื่อป้องกันการเจริญเติบโตของจุลชีพ ไม่มีผลต่อการพยุงการแขวนตะกอนทางกายภาพ
• ข้อ ค. เปลี่ยน saccharin sodium เป็น syrup: เป็นสารแต่งรสหวาน แม้ syrup เพิ่มความหนืดได้เล็กน้อย แต่การแก้ไขทางเภสัชกรรมที่ตรงจุดที่สุดสำหรับ suspension คือการปรับ suspending agent
• ข้อ ง. เพิ่ม sodium metabisulfite: ทำหน้าที่เป็น antioxidant ป้องกันการสลายตัวจากปฏิกิริยาออกซิเดชัน ไม่เกี่ยวข้องกับการตกตะกอน
• ข้อ จ. เพิ่มอุณหภูมิ: อุณหภูมิที่สูงขึ้นจะลดความหนืดของกระสายยา ทำให้ตะกอนตกเร็วยิ่งขึ้นตาม Stokes' law ส่งผลเสียต่อตำรับ</t>
        </is>
      </c>
      <c r="K47" s="62" t="inlineStr"/>
      <c r="L47" s="78" t="inlineStr">
        <is>
          <t>Suspension Formulations</t>
        </is>
      </c>
      <c r="M47" s="62" t="inlineStr">
        <is>
          <t>Product</t>
        </is>
      </c>
      <c r="N47" s="78" t="inlineStr">
        <is>
          <t>[SOURCE: Pharma Plus เล่มม่วง 2 - ข้อสอบย้อนหลัง PLE-CC1 ปี 2564 วันที่ 2 ข้อ 8]</t>
        </is>
      </c>
      <c r="O47" s="62" t="inlineStr">
        <is>
          <t>ข้อสอบเก่า</t>
        </is>
      </c>
      <c r="P47" s="62" t="inlineStr">
        <is>
          <t>2564</t>
        </is>
      </c>
    </row>
    <row r="48" ht="24" customHeight="1" s="49">
      <c r="A48" s="62" t="n">
        <v>47</v>
      </c>
      <c r="B48" s="78" t="inlineStr">
        <is>
          <t>[กรณีศึกษา เด็กอายุ 7 เดือน Congestive Heart Failure]
เด็กอายุ 7 เดือน น้ำหนักก่อนบวมคือ 4 kg เป็น congestive heart failure มีภาวะ volume overload แพทย์ให้ furosemide 4 mg PO bid po pc. โรงพยาบาลมี furosemide 40 mg tablet
คำถาม: จากสูตรตำรับด้านล่าง
Furosemide 40 mg/tab
Furosemide qs
1%MC in water qs to 50 ml
M.ft. furosemide, suspension 4 mg/ml ข้อใดถูก</t>
        </is>
      </c>
      <c r="C48" s="62" t="inlineStr"/>
      <c r="D48" s="78" t="inlineStr">
        <is>
          <t>ใช้ furosemide 40 mg 5 tab</t>
        </is>
      </c>
      <c r="E48" s="78" t="inlineStr">
        <is>
          <t>ผู้ป่วยได้รับ 1 ช้อนชา วันละ 2 ครั้ง</t>
        </is>
      </c>
      <c r="F48" s="78" t="inlineStr">
        <is>
          <t>ใช้ MC เป็น wetting agent</t>
        </is>
      </c>
      <c r="G48" s="78" t="inlineStr">
        <is>
          <t>เติม propyl paraben และ methyl paraben เป็น preservative</t>
        </is>
      </c>
      <c r="H48" s="78" t="inlineStr">
        <is>
          <t>ตาม USP สามารถเก็บได้นาน 7 วัน ถ้าเก็บไว้ในตู้เย็น</t>
        </is>
      </c>
      <c r="I48" s="62" t="inlineStr">
        <is>
          <t>1</t>
        </is>
      </c>
      <c r="J48" s="78" t="inlineStr">
        <is>
          <t>✅ คำตอบที่ถูกต้อง: ข้อ ก. ใช้ furosemide 40 mg 5 tab
🎯 ทำไมข้อนี้ถึงถูก:
ความเข้มข้นที่ต้องการคือ 4 mg/ml ปริมาตรรวม 50 ml จึงต้องใช้ตัวยา furosemide ทั้งหมดเท่ากับ 4 mg/ml คูณ 50 ml เท่ากับ 200 mg เมื่อมียาเม็ดขนาด 40 mg ต่อเม็ด จึงต้องใช้จำนวน 200 mg หาร 40 mg/tab เท่ากับ 5 เม็ด
🔍 ข้ออื่นผิดเพราะอะไร:
• ข้อ ข. ผู้ป่วยได้รับ 1 ช้อนชา วันละ 2 ครั้ง: ผิด เพราะ 1 ช้อนชา (5 ml) จะมี furosemide ถึง 20 mg ซึ่งเกินกว่าที่แพทย์สั่ง 4 mg (แพทย์สั่ง 4 mg คือ 1 ml วันละ 2 ครั้ง ไม่ใช่ 5 ml)
• ข้อ ค. ใช้ MC เป็น wetting agent: ผิด เพราะ Methylcellulose (MC) ทำหน้าที่เป็น suspending agent หรือ viscosity-increasing agent ไม่ใช่ wetting agent
• ข้อ ง. เติม propyl paraben และ methyl paraben เป็น preservative: แม้เป็นสารกันเสียที่นิยมใช้คู่กัน แต่สูตรตำรับที่โจทย์ให้ไม่ได้ระบุ และตัวเลือก ก เป็นการคำนวณสูตรตำรับพื้นฐานที่ถูกต้องตรงไปตรงมาที่สุด
• ข้อ จ. ตาม USP สามารถเก็บได้นาน 7 วัน ถ้าเก็บไว้ในตู้เย็น: ผิด เพราะตามเกณฑ์ USP General Chapter &lt;795&gt; สำหรับ non-preserved aqueous oral liquid มี BUD ไม่เกิน 14 วันเมื่อเก็บในตู้เย็น (2-8 องศาเซลเซียส)</t>
        </is>
      </c>
      <c r="K48" s="62" t="inlineStr"/>
      <c r="L48" s="78" t="inlineStr">
        <is>
          <t>Extemporaneous Compounding</t>
        </is>
      </c>
      <c r="M48" s="62" t="inlineStr">
        <is>
          <t>Product</t>
        </is>
      </c>
      <c r="N48" s="78" t="inlineStr">
        <is>
          <t>[SOURCE: Pharma Plus เล่มม่วง 2 - ข้อสอบย้อนหลัง PLE-CC1 ปี 2564 วันที่ 2 ข้อ 11]</t>
        </is>
      </c>
      <c r="O48" s="62" t="inlineStr">
        <is>
          <t>ข้อสอบเก่า</t>
        </is>
      </c>
      <c r="P48" s="62" t="inlineStr">
        <is>
          <t>2564</t>
        </is>
      </c>
    </row>
    <row r="49" ht="24" customHeight="1" s="49">
      <c r="A49" s="62" t="n">
        <v>48</v>
      </c>
      <c r="B49" s="78" t="inlineStr">
        <is>
          <t>[ตำรับยา A (Vanishing Cream Formulation)]
ตำรับยา A
Isopropyl myristate
Cetostearyl alcohol
Lanolin
Stearic acid
White wax
Triethanolamine
Glycerin
Purified water
คำถาม: จากสูตรตำรับข้อใดถูกต้อง</t>
        </is>
      </c>
      <c r="C49" s="62" t="inlineStr"/>
      <c r="D49" s="78" t="inlineStr">
        <is>
          <t>Lanolin stiffening agent</t>
        </is>
      </c>
      <c r="E49" s="78" t="inlineStr">
        <is>
          <t>Triethanolamine emulsifying agent</t>
        </is>
      </c>
      <c r="F49" s="78" t="inlineStr">
        <is>
          <t>Isopropyl myristate humectant</t>
        </is>
      </c>
      <c r="G49" s="78" t="inlineStr">
        <is>
          <t>Cetostearyl alcohol suspending agent</t>
        </is>
      </c>
      <c r="H49" s="78" t="inlineStr">
        <is>
          <t>Glycerin humectant</t>
        </is>
      </c>
      <c r="I49" s="62" t="inlineStr">
        <is>
          <t>5</t>
        </is>
      </c>
      <c r="J49" s="78" t="inlineStr">
        <is>
          <t>✅ คำตอบที่ถูกต้อง: ข้อ จ. Glycerin humectant
🎯 ทำไมข้อนี้ถึงถูก:
Glycerin ในตำรับครีมทำหน้าที่เป็นสารกักเก็บความชุ่มชื้น (Humectant) โดยการดูดซับน้ำและป้องกันไม่ให้น้ำระเหยออกจากตำรับครีม (prevent drying out of the cream) และช่วยเพิ่มความชุ่มชื้นแก่ผิวหนัง
🔍 ข้ออื่นผิดเพราะอะไร:
• ข้อ ก. Lanolin stiffening agent: ผิด เพราะ Lanolin ทำหน้าที่เป็น emollient และ w/o emulsifying base ช่วยดูดซับน้ำ
• ข้อ ข. Triethanolamine emulsifying agent: ในทางเคมี Triethanolamine (TEA) เพียงตัวเดียวเป็น neutralizing base หรือ alkalizing agent จะต้องทำปฏิกิริยากับ Stearic acid เกิดเป็น triethanolamine stearate soap จึงจะทำหน้าที่เป็น emulsifying agent ได้สมบูรณ์
• ข้อ ค. Isopropyl myristate humectant: ผิด เพราะ Isopropyl myristate ทำหน้าที่เป็น emollient, skin penetrant และ solvent
• ข้อ ง. Cetostearyl alcohol suspending agent: ผิด เพราะในตำรับครีม emulsion ตัว Cetostearyl alcohol ทำหน้าที่เป็น stiffening agent, emulsion stabilizer หรือ co-emulsifier ไม่ใช่ suspending agent</t>
        </is>
      </c>
      <c r="K49" s="62" t="inlineStr"/>
      <c r="L49" s="78" t="inlineStr">
        <is>
          <t>Semisolid Formulations</t>
        </is>
      </c>
      <c r="M49" s="62" t="inlineStr">
        <is>
          <t>Product</t>
        </is>
      </c>
      <c r="N49" s="78" t="inlineStr">
        <is>
          <t>[SOURCE: Pharma Plus เล่มม่วง 2 - ข้อสอบย้อนหลัง PLE-CC1 ปี 2564 วันที่ 2 ข้อ 26]</t>
        </is>
      </c>
      <c r="O49" s="62" t="inlineStr">
        <is>
          <t>ข้อสอบเก่า</t>
        </is>
      </c>
      <c r="P49" s="62" t="inlineStr">
        <is>
          <t>2564</t>
        </is>
      </c>
    </row>
    <row r="50" ht="28" customHeight="1" s="49">
      <c r="A50" s="62" t="n">
        <v>49</v>
      </c>
      <c r="B50" s="78" t="inlineStr">
        <is>
          <t>ข้อใดคือวิธีแก้ไขปัญหาสารนอนก้นเร็วของตำรับยาน้ำแขวนตะกอน</t>
        </is>
      </c>
      <c r="C50" s="78" t="inlineStr"/>
      <c r="D50" s="78" t="inlineStr">
        <is>
          <t>เพิ่มความหนืด</t>
        </is>
      </c>
      <c r="E50" s="78" t="inlineStr">
        <is>
          <t>เพิ่มขนาดอนุภาค</t>
        </is>
      </c>
      <c r="F50" s="78" t="inlineStr">
        <is>
          <t>เพิ่มสารช่วยเปียก</t>
        </is>
      </c>
      <c r="G50" s="78" t="inlineStr">
        <is>
          <t>เพิ่มอุณหภูมิของตำรับ</t>
        </is>
      </c>
      <c r="H50" s="78" t="inlineStr">
        <is>
          <t>ทำให้ความหนาแน่นของ 2 วัฏภาคต่างกันมากๆ</t>
        </is>
      </c>
      <c r="I50" s="62" t="inlineStr">
        <is>
          <t>1</t>
        </is>
      </c>
      <c r="J50" s="78" t="inlineStr">
        <is>
          <t>✅ คำตอบที่ถูกต้อง: ข้อ ก. เพิ่มความหนืด
🎯 ทำไมข้อนี้ถึงถูก:
ตามกฎของสโตกส์ (Stokes law: v = 2r^2(rho_p - rho_m)g / 9eta) อัตราเร็วในการตกตะกอน (sedimentation rate, v) แปรผกผันกับความหนืดของตัวกลาง (viscosity, eta) ดังนั้นการเพิ่มความหนืดของกระสายยาโดยเติม suspending agent จะช่วยชะลอให้อนุภาคตกตะกอนช้าลง
🔍 ข้ออื่นผิดเพราะอะไร:
• • ข้อ ข.: การเพิ่มขนาดอนุภาค (r) จะทำให้อัตราการตกตะกอนเร็วขึ้นตามรัศมียกกำลังสอง (r^2) ซึ่งทำให้ตกตะกอนเร็วกว่าเดิม
• ข้อ ค.: สารช่วยเปียก (wetting agent) ช่วยลด contact angle และ interfacial tension ให้อนุภาคกระจายตัวในน้ำได้ง่าย แต่ไม่ได้ชะลออัตราเร็วในการตกตะกอนโดยตรง
• ข้อ ง.: การเพิ่มอุณหภูมิมักทำให้ความหนืดของของเหลวลดลง ส่งผลให้อนุภาคตกตะกอนเร็วขึ้น
• ข้อ จ.: การทำให้ผลต่างความหนาแน่น (rho_p - rho_m) มากขึ้น จะยิ่งทำให้อนุภาคตกตะกอนเร็วขึ้นอย่างมาก</t>
        </is>
      </c>
      <c r="K50" s="78" t="inlineStr">
        <is>
          <t>Disperse Systems</t>
        </is>
      </c>
      <c r="L50" s="78" t="inlineStr">
        <is>
          <t>Sedimentation rate in suspensions and Stokes law</t>
        </is>
      </c>
      <c r="M50" s="62" t="inlineStr">
        <is>
          <t>ยาก</t>
        </is>
      </c>
      <c r="N50" s="62" t="inlineStr">
        <is>
          <t>ข้อสอบเก่า</t>
        </is>
      </c>
      <c r="O50" s="78" t="inlineStr">
        <is>
          <t>[SOURCE: Pharma Plus เล่มม่วง 2 - ข้อสอบย้อนหลัง PLE-CC1 ปี 2565 ข้อ 42]</t>
        </is>
      </c>
      <c r="P50" s="62" t="n">
        <v>2565</v>
      </c>
    </row>
    <row r="51" ht="28" customHeight="1" s="49">
      <c r="A51" s="62" t="n">
        <v>50</v>
      </c>
      <c r="B51" s="78" t="inlineStr">
        <is>
          <t>ในสูตรตำรับยาครีม หากตำรับมีลักษณะเหลวควรเพิ่มสารใดในตำรับ</t>
        </is>
      </c>
      <c r="C51" s="78" t="inlineStr"/>
      <c r="D51" s="78" t="inlineStr">
        <is>
          <t>Mineral oil</t>
        </is>
      </c>
      <c r="E51" s="78" t="inlineStr">
        <is>
          <t>Propylene glycol</t>
        </is>
      </c>
      <c r="F51" s="78" t="inlineStr">
        <is>
          <t>Cetyl alcohol</t>
        </is>
      </c>
      <c r="G51" s="78" t="inlineStr">
        <is>
          <t>Sodium lauryl sulfate</t>
        </is>
      </c>
      <c r="H51" s="78" t="inlineStr">
        <is>
          <t>Triethanolamine</t>
        </is>
      </c>
      <c r="I51" s="62" t="inlineStr">
        <is>
          <t>3</t>
        </is>
      </c>
      <c r="J51" s="78" t="inlineStr">
        <is>
          <t>✅ คำตอบที่ถูกต้อง: ข้อ ค. Cetyl alcohol
🎯 ทำไมข้อนี้ถึงถูก:
Cetyl alcohol จัดเป็น stiffening agent หรือ consistency-improving agent ที่เป็นของแข็งไขมัน ช่วยเพิ่มความหนืดและโครงสร้างความคงตัวให้แก่ตำรับครีมที่มีลักษณะเหลวเกินไป
🔍 ข้ออื่นผิดเพราะอะไร:
• ข้อ ก.: Mineral oil เป็นน้ำมันหล่อลื่นและ emollient ในสถานะของเหลว การเติมเพิ่มอาจทำให้ตำรับเหลวขึ้นหรือไม่ช่วยเพิ่มความคงรูป
• ข้อ ข.: Propylene glycol เป็น humectant และ cosolvent สถานะของเหลว การเพิ่มปริมาณจะทำให้ตำรับเหลวลง
• ข้อ ง.: Sodium lauryl sulfate เป็น surfactant ชนิดประจุลบ ทำหน้าที่เป็น emulsifier ไม่ใช่สารเพิ่มความหนืดหลัก
• ข้อ จ.: Triethanolamine เป็นด่างอินทรีย์ใช้ปรับ pH หรือทำปฏิกิริยากับกรดไขมันเพื่อสร้างสบู่ emulsifier ไม่ได้ทำหน้าที่เป็น stiffening agent โดยตรง</t>
        </is>
      </c>
      <c r="K51" s="78" t="inlineStr">
        <is>
          <t>Semisolid Dosage Forms</t>
        </is>
      </c>
      <c r="L51" s="78" t="inlineStr">
        <is>
          <t>Stiffening Agents and Viscosity Builders (Cetyl Alcohol)</t>
        </is>
      </c>
      <c r="M51" s="62" t="inlineStr">
        <is>
          <t>ยาก</t>
        </is>
      </c>
      <c r="N51" s="62" t="inlineStr">
        <is>
          <t>ข้อสอบเก่า</t>
        </is>
      </c>
      <c r="O51" s="78" t="inlineStr">
        <is>
          <t>[SOURCE: Pharma Plus เล่มม่วง 2 - ข้อสอบย้อนหลัง PLE-CC1 ปี 2565 ข้อ 90]</t>
        </is>
      </c>
      <c r="P51" s="62" t="n">
        <v>2565</v>
      </c>
    </row>
    <row r="52" ht="28" customHeight="1" s="49">
      <c r="A52" s="62" t="n">
        <v>51</v>
      </c>
      <c r="B52" s="78" t="inlineStr">
        <is>
          <t>ตำรับ hydrocortisone cream 0.1% มีส่วนประกอบ ดังนี้ cetyl alcohol, stearyl alcohol, propylene glycol, sodium lauryl sulphate, BHT, cream base consisting of purified water สารใดในตำรับที่ทำหน้าที่เป็น stiffening agent</t>
        </is>
      </c>
      <c r="C52" s="78" t="inlineStr"/>
      <c r="D52" s="78" t="inlineStr">
        <is>
          <t>BHT</t>
        </is>
      </c>
      <c r="E52" s="78" t="inlineStr">
        <is>
          <t>Glycerin</t>
        </is>
      </c>
      <c r="F52" s="78" t="inlineStr">
        <is>
          <t>Cetyl alcohol</t>
        </is>
      </c>
      <c r="G52" s="78" t="inlineStr">
        <is>
          <t>Propylene glycol</t>
        </is>
      </c>
      <c r="H52" s="78" t="inlineStr">
        <is>
          <t>Sodium lauryl sulphate</t>
        </is>
      </c>
      <c r="I52" s="62" t="inlineStr">
        <is>
          <t>3</t>
        </is>
      </c>
      <c r="J52" s="78" t="inlineStr">
        <is>
          <t>✅ คำตอบที่ถูกต้อง: ข้อ ค. Cetyl alcohol
🎯 ทำไมข้อนี้ถึงถูก:
Cetyl alcohol (และ stearyl alcohol) เป็น higher fatty alcohol ที่มีลักษณะเป็นของแข็งไขมัน ทำหน้าที่เป็น Stiffening agent ช่วยเพิ่มความคงรูป ปรับความหนืด และเพิ่มความคงตัวให้แก่วัฏภาคไขมันในตำรับครีม
🔍 ข้ออื่นผิดเพราะอะไร:
• ข้อ ก.: Butylated hydroxytoluene (BHT) ทำหน้าที่เป็น antioxidant ป้องกันการเกิดปฏิกิริยาออกซิเดชันของไขมัน
• ข้อ ข.: Glycerin ในตำรับทำหน้าที่เป็น humectant ให้ความชุ่มชื้นและป้องกันไม่ให้ครีมแห้ง
• ข้อ ง.: Propylene glycol ทำหน้าที่เป็น humectant และ cosolvent ช่วยละลายตัวยา
• ข้อ จ.: Sodium lauryl sulphate ทำหน้าที่เป็น surfactant หรือ emulsifying agent ในการสร้างอิมัลชัน</t>
        </is>
      </c>
      <c r="K52" s="78" t="inlineStr">
        <is>
          <t>Semisolid Excipients</t>
        </is>
      </c>
      <c r="L52" s="78" t="inlineStr">
        <is>
          <t>Stiffening Agent Identification in Hydrocortisone Cream</t>
        </is>
      </c>
      <c r="M52" s="62" t="inlineStr">
        <is>
          <t>ปานกลาง</t>
        </is>
      </c>
      <c r="N52" s="62" t="inlineStr">
        <is>
          <t>ข้อสอบเก่า</t>
        </is>
      </c>
      <c r="O52" s="78" t="inlineStr">
        <is>
          <t>[SOURCE: Pharma Plus เล่มม่วง 2 - ข้อสอบย้อนหลัง PLE-CC1 ปี 2565 ข้อ 98]</t>
        </is>
      </c>
      <c r="P52" s="62" t="n">
        <v>2565</v>
      </c>
    </row>
    <row r="53" ht="28" customHeight="1" s="49">
      <c r="A53" s="62" t="n">
        <v>52</v>
      </c>
      <c r="B53" s="78" t="inlineStr">
        <is>
          <t>ตำรับ calamine lotion ตัวยาเป็นน้ำแขวนตะกอน เขย่ายาแล้วไม่คืนกลับเมื่อตั้งทิ้งไว้ ลักษณะดังกล่าวเรียกว่า</t>
        </is>
      </c>
      <c r="C53" s="78" t="inlineStr"/>
      <c r="D53" s="78" t="inlineStr">
        <is>
          <t>Caking</t>
        </is>
      </c>
      <c r="E53" s="78" t="inlineStr">
        <is>
          <t>Cracking</t>
        </is>
      </c>
      <c r="F53" s="78" t="inlineStr">
        <is>
          <t>Breaking</t>
        </is>
      </c>
      <c r="G53" s="78" t="inlineStr">
        <is>
          <t>Creaming</t>
        </is>
      </c>
      <c r="H53" s="78" t="inlineStr">
        <is>
          <t>Coalescence</t>
        </is>
      </c>
      <c r="I53" s="62" t="inlineStr">
        <is>
          <t>1</t>
        </is>
      </c>
      <c r="J53" s="78" t="inlineStr">
        <is>
          <t>✅ คำตอบที่ถูกต้อง: ข้อ ก. Caking
🎯 ทำไมข้อนี้ถึงถูก:
เมื่ออนุภาคในน้ำแขวนตะกอนตกตะกอนอัดแน่นและเชื่อมติดกันอย่างถาวรจนเกิดเป็นตะกอนแข็งที่ไม่สามารถกระจายตัวกลับคืนได้แม้เขย่าขวดอย่างแรง ปรากฏการณ์นี้เรียกว่า Caking (มักพบใน deflocculated suspension)
🔍 ข้ออื่นผิดเพราะอะไร:
• ข้อ ข.: Cracking คือการแยกชั้นอย่างถาวรของอิมัลชัน ไม่สามารถเขย่าให้คืนรูปได้ ไม่ใช่น้ำแขวนตะกอน
• ข้อ ค.: Breaking มีความหมายเดียวกับ cracking ในระบบอิมัลชัน
• ข้อ ง.: Creaming คือการลอยตัวหรือจมตัวของหยดอนุภาคในอิมัลชันเนื่องจากความหนาแน่นต่างกัน แต่ยังสามารถเขย่าให้กระจายตัวกลับคืนได้
• ข้อ จ.: Coalescence คือการรวมตัวของหยดอนุภาคไขมันขนาดเล็กกลายเป็นหยดขนาดใหญ่ในอิมัลชัน</t>
        </is>
      </c>
      <c r="K53" s="78" t="inlineStr">
        <is>
          <t>Suspension Physical Instability</t>
        </is>
      </c>
      <c r="L53" s="78" t="inlineStr">
        <is>
          <t>Caking Phenomenon in Deflocculated Suspensions</t>
        </is>
      </c>
      <c r="M53" s="62" t="inlineStr">
        <is>
          <t>ยาก</t>
        </is>
      </c>
      <c r="N53" s="62" t="inlineStr">
        <is>
          <t>ข้อสอบเก่า</t>
        </is>
      </c>
      <c r="O53" s="78" t="inlineStr">
        <is>
          <t>[SOURCE: Pharma Plus เล่มม่วง 2 - ข้อสอบย้อนหลัง PLE-CC1 ปี 2565 ข้อ 99]</t>
        </is>
      </c>
      <c r="P53" s="62" t="n">
        <v>2565</v>
      </c>
    </row>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409.6" customHeight="1" s="49"/>
    <row r="136" ht="409.6" customHeight="1" s="49"/>
    <row r="137" ht="409.6" customHeight="1" s="49"/>
    <row r="138" ht="409.6" customHeight="1" s="49"/>
    <row r="139" ht="409.6" customHeight="1" s="49"/>
    <row r="140" ht="409.6" customHeight="1" s="49"/>
    <row r="141" ht="409.6" customHeight="1" s="49"/>
    <row r="142" ht="409.6" customHeight="1" s="49"/>
    <row r="143" ht="409.6" customHeight="1" s="49"/>
    <row r="144" ht="409.6" customHeight="1" s="49"/>
    <row r="145" ht="409.6" customHeight="1" s="49"/>
    <row r="146" ht="409.6" customHeight="1" s="49"/>
    <row r="147" ht="409.6" customHeight="1" s="49"/>
    <row r="148" ht="409.6" customHeight="1" s="49"/>
    <row r="149" ht="409.6" customHeight="1" s="49"/>
    <row r="150" ht="409.6" customHeight="1" s="49"/>
    <row r="151" ht="409.6" customHeight="1" s="49"/>
    <row r="152" ht="409.6" customHeight="1" s="49"/>
    <row r="153" ht="409.6" customHeight="1" s="49"/>
    <row r="154" ht="409.6" customHeight="1" s="49"/>
    <row r="155" ht="409.6" customHeight="1" s="49"/>
    <row r="156" ht="409.6" customHeight="1" s="49"/>
    <row r="157" ht="409.6" customHeight="1" s="49"/>
    <row r="158" ht="409.6" customHeight="1" s="49"/>
    <row r="159" ht="409.6" customHeight="1" s="49"/>
    <row r="160" ht="409.6" customHeight="1" s="49"/>
    <row r="161" ht="409.6" customHeight="1" s="49"/>
    <row r="162" ht="409.6" customHeight="1" s="49"/>
    <row r="163" ht="409.6" customHeight="1" s="49"/>
    <row r="164" ht="409.6" customHeight="1" s="49"/>
    <row r="165" ht="409.6" customHeight="1" s="49"/>
    <row r="166" ht="409.6" customHeight="1" s="49"/>
    <row r="167" ht="409.6" customHeight="1" s="49"/>
    <row r="168" ht="409.6" customHeight="1" s="49"/>
    <row r="169" ht="409.6" customHeight="1" s="49"/>
    <row r="170" ht="409.6" customHeight="1" s="49"/>
    <row r="171" ht="409.6" customHeight="1" s="49"/>
    <row r="172" ht="409.6" customHeight="1" s="49"/>
    <row r="173" ht="409.6" customHeight="1" s="49"/>
    <row r="174" ht="409.6" customHeight="1" s="49"/>
    <row r="175" ht="409.6" customHeight="1" s="49"/>
    <row r="176" ht="409.6" customHeight="1" s="49"/>
    <row r="177" ht="409.6" customHeight="1" s="49"/>
    <row r="178" ht="409.6" customHeight="1" s="49"/>
    <row r="179" ht="409.6" customHeight="1" s="49"/>
    <row r="180" ht="409.6" customHeight="1" s="49"/>
    <row r="181" ht="409.6" customHeight="1" s="49"/>
    <row r="182" ht="409.6" customHeight="1" s="49"/>
    <row r="183" ht="409.6" customHeight="1" s="49"/>
    <row r="184" ht="409.6" customHeight="1" s="49"/>
    <row r="185" ht="409.6" customHeight="1" s="49"/>
    <row r="186" ht="409.6" customHeight="1" s="49"/>
    <row r="187" ht="409.6" customHeight="1" s="49"/>
    <row r="188" ht="409.6" customHeight="1" s="49"/>
    <row r="189" ht="409.6" customHeight="1" s="49"/>
    <row r="190" ht="409.6" customHeight="1" s="49"/>
    <row r="191" ht="409.6" customHeight="1" s="49"/>
    <row r="192" ht="409.6" customHeight="1" s="49"/>
    <row r="193" ht="409.6" customHeight="1" s="49"/>
    <row r="194" ht="409.6" customHeight="1" s="49"/>
    <row r="195" ht="409.6" customHeight="1" s="49"/>
    <row r="196" ht="409.6" customHeight="1" s="49"/>
    <row r="197" ht="409.6" customHeight="1" s="49"/>
    <row r="198" ht="409.6" customHeight="1" s="49"/>
    <row r="199" ht="409.6" customHeight="1" s="49"/>
    <row r="200" ht="409.6" customHeight="1" s="49"/>
    <row r="201" ht="409.6" customHeight="1" s="49"/>
    <row r="202" ht="409.6" customHeight="1" s="49"/>
    <row r="203" ht="409.6" customHeight="1" s="49"/>
    <row r="204" ht="409.6" customHeight="1" s="49"/>
    <row r="205" ht="409.6" customHeight="1" s="49"/>
    <row r="206" ht="409.6" customHeight="1" s="49"/>
    <row r="207" ht="409.6" customHeight="1" s="49"/>
    <row r="208" ht="409.6" customHeight="1" s="49"/>
    <row r="209" ht="409.6" customHeight="1" s="49"/>
    <row r="210" ht="409.6" customHeight="1" s="49"/>
    <row r="211" ht="409.6" customHeight="1" s="49"/>
    <row r="212" ht="409.6" customHeight="1" s="49"/>
    <row r="213" ht="409.6" customHeight="1" s="49"/>
    <row r="214" ht="409.6" customHeight="1" s="49"/>
    <row r="215" ht="409.6" customHeight="1" s="49"/>
    <row r="216" ht="409.6" customHeight="1" s="49"/>
    <row r="217" ht="409.6" customHeight="1" s="49"/>
    <row r="218" ht="409.6" customHeight="1" s="49"/>
    <row r="219" ht="409.6" customHeight="1" s="49"/>
    <row r="220" ht="409.6" customHeight="1" s="49"/>
    <row r="221" ht="409.6" customHeight="1" s="49"/>
    <row r="222" ht="409.6" customHeight="1" s="49"/>
    <row r="223" ht="409.6" customHeight="1" s="49"/>
    <row r="224" ht="409.6" customHeight="1" s="49"/>
    <row r="225" ht="409.6" customHeight="1" s="49"/>
    <row r="226" ht="409.6" customHeight="1" s="49"/>
    <row r="227" ht="409.6" customHeight="1" s="49"/>
    <row r="228" ht="409.6" customHeight="1" s="49"/>
    <row r="229" ht="409.6" customHeight="1" s="49"/>
    <row r="230" ht="409.6" customHeight="1" s="49"/>
    <row r="231" ht="409.6" customHeight="1" s="49"/>
    <row r="232" ht="409.6" customHeight="1" s="49"/>
    <row r="233" ht="409.6" customHeight="1" s="49"/>
    <row r="234" ht="409.6" customHeight="1" s="49"/>
    <row r="235" ht="409.6" customHeight="1" s="49"/>
    <row r="236" ht="409.6" customHeight="1" s="49"/>
    <row r="237" ht="409.6" customHeight="1" s="49"/>
    <row r="238" ht="409.6" customHeight="1" s="49"/>
    <row r="239" ht="409.6" customHeight="1" s="49"/>
    <row r="240" ht="409.6" customHeight="1" s="49"/>
    <row r="241" ht="409.6" customHeight="1" s="49"/>
    <row r="242" ht="409.6" customHeight="1" s="49"/>
    <row r="243" ht="409.6" customHeight="1" s="49"/>
    <row r="244" ht="409.6" customHeight="1" s="49"/>
    <row r="245" ht="409.6" customHeight="1" s="49"/>
    <row r="246" ht="13.2" customHeight="1" s="49"/>
    <row r="247" ht="13.2" customHeight="1" s="49"/>
  </sheetData>
  <mergeCells count="1">
    <mergeCell ref="A1:F1"/>
  </mergeCells>
  <pageMargins left="0.75" right="0.75" top="1" bottom="1" header="0.5" footer="0.5"/>
</worksheet>
</file>

<file path=xl/worksheets/sheet28.xml><?xml version="1.0" encoding="utf-8"?>
<worksheet xmlns="http://schemas.openxmlformats.org/spreadsheetml/2006/main">
  <sheetPr>
    <outlinePr summaryBelow="0" summaryRight="0"/>
    <pageSetUpPr/>
  </sheetPr>
  <dimension ref="A1:R2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64" t="inlineStr">
        <is>
          <t>หัวข้อโรคสภาฯ (Topic)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s="103" t="n">
        <v>2</v>
      </c>
      <c r="B3" s="104" t="inlineStr">
        <is>
          <t>แอสไพรินเป็น weak acid drug ซึ่งมีค่า pKa =3 หากในกระเพาะอาหารมีค่า pH เท่ากับ 1 ข้อใดถูก</t>
        </is>
      </c>
      <c r="C3" s="103" t="inlineStr">
        <is>
          <t>-</t>
        </is>
      </c>
      <c r="D3" s="104" t="inlineStr">
        <is>
          <t>ยาส่วนใหญ่อยู่ในรูปไม่แตกตัว และดูดซึมได้ดีในกระเพาะอาหาร</t>
        </is>
      </c>
      <c r="E3" s="104" t="inlineStr">
        <is>
          <t>ยาส่วนใหญ่อยู่ในรูปแตกตัว และดูดซึมได้ดีในกระเพาะอาหาร</t>
        </is>
      </c>
      <c r="F3" s="104" t="inlineStr">
        <is>
          <t>ยาส่วนใหญ่อยู่ในรูปไม่แตกตัว และดูดซึมได้ดีในลำไส้ (pH 6.8)</t>
        </is>
      </c>
      <c r="G3" s="104" t="inlineStr">
        <is>
          <t>ยาส่วนใหญ่อยู่ในรูปแตกตัว และดูดซึมได้ดีในลำไส้</t>
        </is>
      </c>
      <c r="H3" s="104" t="inlineStr">
        <is>
          <t>ยาดูดซึมได้ดีทั้งในกระเพาะอาหารและลำไส้</t>
        </is>
      </c>
      <c r="I3" s="103" t="inlineStr">
        <is>
          <t>1</t>
        </is>
      </c>
      <c r="J3" s="104" t="inlineStr">
        <is>
          <t>✅ คำตอบที่ถูกต้อง: ข้อ ก. ยาส่วนใหญ่อยู่ในรูปไม่แตกตัว และดูดซึมได้ดีในกระเพาะอาหาร
🎯 ทำไมข้อนี้ถึงถูก: ตาม Henderson-Hasselbalch equation สำหรับกรดอ่อน pH - pKa = log([A-]/[HA]) เมื่อ pH 1 และ pKa 3 จะได้ 1 - 3 = -2 นั่นคือ [A-]/[HA] = 0.01 ยามากกว่า 99% อยู่ในรูปไม่แตกตัว (Unionized form) ซึ่งมี lipophilicity สูงและสามารถแพร่ผ่านเยื่อบุทางเดินอาหารได้ดี
🔍 ข้ออื่นผิดเพราะอะไร:
ข้อ ข. ยาส่วนใหญ่อยู่ในรูปแตกตัว และดูดซึมได้ดีในกระเพาะอาหาร: ผิด ยากรดอ่อนในสิ่งแวดล้อมที่เป็นกรดจัดจะถูกยับยั้งการแตกตัว จึงอยู่ในรูป unionized เป็นหลัก
ข้อ ค. ยาส่วนใหญ่อยู่ในรูปไม่แตกตัว และดูดซึมได้ดีในลำไส้: ผิด ที่ลำไส้เล็ก pH 6.8 สูงกว่า pKa ยาจะแตกตัวเป็นประจุ (ionized form) มากกว่า 99%
ข้อ ง. ยาส่วนใหญ่อยู่ในรูปแตกตัว และดูดซึมได้ดีในลำไส้: แม้ยาจะแตกตัวมากในลำไส้และดูดซึมได้จาก surface area มหาศาล แต่ตัวเลือก ก อธิบายสภาวะในกระเพาะอาหารตามโจทย์ถามได้ตรงที่สุด
ข้อ จ. ยาดูดซึมได้ดีทั้งในกระเพาะอาหารและลำไส้: ผิด ไม่ได้อธิบายกลไกสถานะการแตกตัวตามสมมติฐาน pH-partition</t>
        </is>
      </c>
      <c r="K3" s="103" t="inlineStr">
        <is>
          <t>-</t>
        </is>
      </c>
      <c r="L3" s="104" t="inlineStr">
        <is>
          <t>Biopharmaceutics &amp; Pharmacokinetics</t>
        </is>
      </c>
      <c r="M3" s="103" t="inlineStr">
        <is>
          <t>Product</t>
        </is>
      </c>
      <c r="N3" s="104" t="inlineStr">
        <is>
          <t>[SOURCE: Pharma Plus เล่มม่วง 2 - บทที่ 17: Manufacturing &amp; Pharmaceutical ข้อ 5]</t>
        </is>
      </c>
      <c r="O3" s="103" t="inlineStr">
        <is>
          <t>Pharma Plus Review</t>
        </is>
      </c>
      <c r="P3" s="103" t="inlineStr">
        <is>
          <t>เล่มม่วง 2 (บทที่ 17: Manufacturing &amp; Pharmaceutical)</t>
        </is>
      </c>
      <c r="Q3" s="103" t="inlineStr">
        <is>
          <t>-</t>
        </is>
      </c>
      <c r="R3" s="104" t="inlineStr">
        <is>
          <t>pH-partition hypothesis and Henderson-Hasselbalch</t>
        </is>
      </c>
    </row>
    <row r="4" ht="13.2" customHeight="1" s="49">
      <c r="A4" s="103" t="n">
        <v>3</v>
      </c>
      <c r="B4" s="104" t="inlineStr">
        <is>
          <t>กลไกการปลดปล่อยตัวยาตามรูปต่อไปนี้ [รูปภาพแสดงเม็ด/เรซินที่มีประจุบวกและประจุลบ (+, -)]</t>
        </is>
      </c>
      <c r="C4" s="103" t="inlineStr">
        <is>
          <t>-</t>
        </is>
      </c>
      <c r="D4" s="104" t="inlineStr">
        <is>
          <t>Diffusion controlled</t>
        </is>
      </c>
      <c r="E4" s="104" t="inlineStr">
        <is>
          <t>Dissolution controlled</t>
        </is>
      </c>
      <c r="F4" s="104" t="inlineStr">
        <is>
          <t>Erosion controlled</t>
        </is>
      </c>
      <c r="G4" s="104" t="inlineStr">
        <is>
          <t>Osmotic controlled</t>
        </is>
      </c>
      <c r="H4" s="104" t="inlineStr">
        <is>
          <t>Ion exchange controlled</t>
        </is>
      </c>
      <c r="I4" s="103" t="inlineStr">
        <is>
          <t>5</t>
        </is>
      </c>
      <c r="J4" s="104" t="inlineStr">
        <is>
          <t>✅ คำตอบที่ถูกต้อง: ข้อ จ. Ion exchange controlled
🎯 ทำไมข้อนี้ถึงถูก: ระบบที่มีประจุบวกหรือประจุลบตรึงอยู่บนเรซินที่ไม่ละลายน้ำ (Polymeric resin matrix) และจับกับตัวยาที่มีประจุตรงข้าม เมื่อเข้าสู่ทางเดินอาหาร ไอออนในร่างกาย (เช่น Na+ หรือ Cl-) จะเข้าไปแย่งจับและแลกเปลี่ยนไอออนเพื่อปลดปล่อยตัวยาออกมา เรียกว่า Ion-exchange controlled release system
🔍 ข้ออื่นผิดเพราะอะไร:
ข้อ ก. Diffusion controlled: การปลดปล่อยถูกควบคุมด้วยการแพร่ผ่านเมมเบรนหรือรูพรุนของเมทริกซ์
ข้อ ข. Dissolution controlled: การปลดปล่อยขึ้นกับการละลายของพอลิเมอร์หรือชั้นเคลือบ
ข้อ ค. Erosion controlled: การปลดปล่อยเกิดจากการกร่อนสลายตัวของตัวพาน้ำหนักโมเลกุลสูง
ข้อ ง. Osmotic controlled: การปลดปล่อยอาศัยแรงดันออสโมซิสดันตัวยาออกทางรูเลเซอร์เจาะ (OROS)</t>
        </is>
      </c>
      <c r="K4" s="103" t="inlineStr">
        <is>
          <t>-</t>
        </is>
      </c>
      <c r="L4" s="104" t="inlineStr">
        <is>
          <t>Biopharm &amp; Drug Release</t>
        </is>
      </c>
      <c r="M4" s="103" t="inlineStr">
        <is>
          <t>Product</t>
        </is>
      </c>
      <c r="N4" s="104" t="inlineStr">
        <is>
          <t>[SOURCE: Pharma Plus เล่มม่วง 2 - บทที่ 17: Manufacturing &amp; Pharmaceutical ข้อ 34]</t>
        </is>
      </c>
      <c r="O4" s="103" t="inlineStr">
        <is>
          <t>Pharma Plus Review</t>
        </is>
      </c>
      <c r="P4" s="103" t="inlineStr">
        <is>
          <t>เล่มม่วง 2 (บทที่ 17: Manufacturing &amp; Pharmaceutical)</t>
        </is>
      </c>
      <c r="Q4" s="103" t="inlineStr">
        <is>
          <t>-</t>
        </is>
      </c>
      <c r="R4" s="104" t="inlineStr">
        <is>
          <t>Ion-exchange resin drug delivery mechanism</t>
        </is>
      </c>
    </row>
    <row r="5" ht="13.2" customHeight="1" s="49">
      <c r="A5" s="103" t="n">
        <v>4</v>
      </c>
      <c r="B5" s="104" t="inlineStr">
        <is>
          <t>มีปัจจัยอะไรที่ไม่มีผลต่อการออกฤทธิ์ในด้าน onset และ duration ของยา</t>
        </is>
      </c>
      <c r="C5" s="103" t="inlineStr">
        <is>
          <t>-</t>
        </is>
      </c>
      <c r="D5" s="104" t="inlineStr">
        <is>
          <t>Volatility ของยา</t>
        </is>
      </c>
      <c r="E5" s="104" t="inlineStr">
        <is>
          <t>Route of administration ของยา</t>
        </is>
      </c>
      <c r="F5" s="104" t="inlineStr">
        <is>
          <t>Metabolism ของยา</t>
        </is>
      </c>
      <c r="G5" s="104" t="inlineStr">
        <is>
          <t>Structure ของยา</t>
        </is>
      </c>
      <c r="H5" s="104" t="inlineStr">
        <is>
          <t>ปริมาณ alcohol ที่มีในยา</t>
        </is>
      </c>
      <c r="I5" s="103" t="inlineStr">
        <is>
          <t>1</t>
        </is>
      </c>
      <c r="J5" s="104" t="inlineStr">
        <is>
          <t>✅ คำตอบที่ถูกต้อง: ข้อ ก. Volatility ของยา
🎯 ทำไมข้อนี้ถึงถูก: Volatility (การระเหยได้) ของโมเลกุลยา ไม่มีผลโดยตรงต่อ Onset และ Duration ของยาในร่างกายสำหรับรูปแบบยาทั่วไป ยกเว้นยาสลบชนิดสูดดม
🔍 ข้ออื่นผิดเพราะอะไร:
ข้อ ข. Route of administration: มีผลอย่างยิ่งยวด เช่น IV ให้ onset ทันที ขณะที่ oral หรือ transdermal ให้ onset ช้ากว่า
ข้อ ค. Metabolism: อัตราการแปรรูปยาที่ตับเป็นตัวกำหนด Duration of action และ clearance โดยตรง
ข้อ ง. Structure ของยา: กำหนดคุณสมบัติ pKa, lipophilicity, receptor affinity ซึ่งส่งผลต่อทั้ง onset และ duration
ข้อ จ. ปริมาณ alcohol ที่มีในยา: มีผลต่อการละลายและการดูดซึมเร็วขึ้น (Absorption rate)</t>
        </is>
      </c>
      <c r="K5" s="103" t="inlineStr">
        <is>
          <t>-</t>
        </is>
      </c>
      <c r="L5" s="104" t="inlineStr">
        <is>
          <t>Biopharm &amp; Drug Release</t>
        </is>
      </c>
      <c r="M5" s="103" t="inlineStr">
        <is>
          <t>Product</t>
        </is>
      </c>
      <c r="N5" s="104" t="inlineStr">
        <is>
          <t>[SOURCE: Pharma Plus เล่มม่วง 2 - บทที่ 17: Manufacturing &amp; Pharmaceutical ข้อ 56]</t>
        </is>
      </c>
      <c r="O5" s="103" t="inlineStr">
        <is>
          <t>Pharma Plus Review</t>
        </is>
      </c>
      <c r="P5" s="103" t="inlineStr">
        <is>
          <t>เล่มม่วง 2 (บทที่ 17: Manufacturing &amp; Pharmaceutical)</t>
        </is>
      </c>
      <c r="Q5" s="103" t="inlineStr">
        <is>
          <t>-</t>
        </is>
      </c>
      <c r="R5" s="104" t="inlineStr">
        <is>
          <t>Factors affecting drug onset and duration of action</t>
        </is>
      </c>
    </row>
    <row r="6" ht="13.2" customHeight="1" s="49">
      <c r="A6" s="103" t="n">
        <v>5</v>
      </c>
      <c r="B6" s="104" t="inlineStr">
        <is>
          <t>กลุ่ม Angiotensin-converting enzyme (ACE) inhibitor ตัวหนึ่งมีปัญหา pH ในกระเพาะอาหารและการดูดซึมไม่ดีที่ลำไส้เล็ก ท่านควรจะพัฒนาอย่างไรให้มีประสิทธิภาพในการรักษาดีที่สุด</t>
        </is>
      </c>
      <c r="C6" s="103" t="inlineStr">
        <is>
          <t>-</t>
        </is>
      </c>
      <c r="D6" s="104" t="inlineStr">
        <is>
          <t>Soft elastic capsule</t>
        </is>
      </c>
      <c r="E6" s="104" t="inlineStr">
        <is>
          <t>Enteric coating tablet</t>
        </is>
      </c>
      <c r="F6" s="104" t="inlineStr">
        <is>
          <t>Plastic matrices tablet</t>
        </is>
      </c>
      <c r="G6" s="104" t="inlineStr">
        <is>
          <t>Gastric floating tablet</t>
        </is>
      </c>
      <c r="H6" s="104" t="inlineStr">
        <is>
          <t>Methods unit tablet</t>
        </is>
      </c>
      <c r="I6" s="103" t="inlineStr">
        <is>
          <t>ไม่มีคำตอบ</t>
        </is>
      </c>
      <c r="J6" s="104"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เนื่องจากโจทย์มีข้อความที่ไม่สมบูรณ์และตัวเลือกกำกวม (ในทางทฤษฎีหากยามี absorption window เฉพาะที่กระเพาะอาหารหรือลำไส้ส่วนต้น Gastric floating tablet จะช่วยกักเก็บยาในกระเพาะอาหารได้ดี)
🔍 ข้ออื่นผิดเพราะอะไร:
ข้อ ก. Soft elastic capsule: ไม่ได้แก้ปัญหาการดูดซึมที่ไม่ดีที่ลำไส้เล็ก
ข้อ ข. Enteric coating tablet: ทำให้ยาไปแตกตัวที่ลำไส้เล็กซึ่งดูดซึมได้ไม่ดี
ข้อ ค. Plastic matrices tablet: ไม่ได้ช่วยให้ยาอยู่ในบริเวณ absorption window นานขึ้น
ข้อ ง. Gastric floating tablet: เป็นแนวคิดทางเทคโนโลยีที่ดีแต่ข้อสอบทางการเฉลยว่าไม่มีคำตอบ
ข้อ จ. Methods unit tablet: ข้อความกำกวมไม่มีความหมายทางเภสัชกรรม</t>
        </is>
      </c>
      <c r="K6" s="103" t="inlineStr">
        <is>
          <t>-</t>
        </is>
      </c>
      <c r="L6" s="104" t="inlineStr">
        <is>
          <t>Biopharm &amp; Drug Release</t>
        </is>
      </c>
      <c r="M6" s="103" t="inlineStr">
        <is>
          <t>Product</t>
        </is>
      </c>
      <c r="N6" s="104" t="inlineStr">
        <is>
          <t>[SOURCE: Pharma Plus เล่มม่วง 2 - บทที่ 17: Manufacturing &amp; Pharmaceutical ข้อ 57]</t>
        </is>
      </c>
      <c r="O6" s="103" t="inlineStr">
        <is>
          <t>Pharma Plus Review</t>
        </is>
      </c>
      <c r="P6" s="103" t="inlineStr">
        <is>
          <t>เล่มม่วง 2 (บทที่ 17: Manufacturing &amp; Pharmaceutical)</t>
        </is>
      </c>
      <c r="Q6" s="103" t="inlineStr">
        <is>
          <t>-</t>
        </is>
      </c>
      <c r="R6" s="104" t="inlineStr">
        <is>
          <t>Gastroretentive drug delivery systems (Official Key Note)</t>
        </is>
      </c>
    </row>
    <row r="7" ht="13.2" customHeight="1" s="49">
      <c r="A7" s="103" t="n">
        <v>6</v>
      </c>
      <c r="B7" s="104" t="inlineStr">
        <is>
          <t>ยารับประทานแก้โรคริดสีดวงทวารที่นิยมใช้ได้แก่ Daflon 500 mg ซึ่งเป็น Micronized Purified Flavonoid Fraction (MPFF) ประกอบด้วย Diosmin 90% และ Hesperidin 10% เหตุผลหลักที่พัฒนาส่วนสกัดให้อยู่ในรูป micronized form คือ</t>
        </is>
      </c>
      <c r="C7" s="103" t="inlineStr">
        <is>
          <t>-</t>
        </is>
      </c>
      <c r="D7" s="104" t="inlineStr">
        <is>
          <t>เพิ่มความคงตัว</t>
        </is>
      </c>
      <c r="E7" s="104" t="inlineStr">
        <is>
          <t>เพิ่มการดูดซึมในทางเดินอาหาร</t>
        </is>
      </c>
      <c r="F7" s="104" t="inlineStr">
        <is>
          <t>ลดการเกิด drug interaction กับยาอื่น</t>
        </is>
      </c>
      <c r="G7" s="104" t="inlineStr">
        <is>
          <t>ลดผลข้างเคียงที่อาจเกิดจากยานี้</t>
        </is>
      </c>
      <c r="H7" s="104" t="inlineStr">
        <is>
          <t>ลด bioavailability</t>
        </is>
      </c>
      <c r="I7" s="103" t="inlineStr">
        <is>
          <t>2</t>
        </is>
      </c>
      <c r="J7" s="104" t="inlineStr">
        <is>
          <t>✅ คำตอบที่ถูกต้อง: ข้อ ข. เพิ่มการดูดซึมในทางเดินอาหาร
🎯 ทำไมข้อนี้ถึงถูก: Diosmin เป็นสารกลุ่มฟลาโวนอยด์ที่ละลายน้ำได้ยากมาก (Poorly water-soluble drug) การทำ Micronization ช่วยลดขนาดอนุภาคลงสู่ระดับไมครอน เพิ่มพื้นที่ผิวสัมผัสจำเพาะ (Specific surface area) อย่างมหาศาล ตามสมการ Noyes-Whitney ส่งผลให้อัตราการละลาย (Dissolution rate) และการดูดซึม (Oral absorption/bioavailability) ในทางเดินอาหารเพิ่มขึ้นอย่างชัดเจน
🔍 ข้ออื่นผิดเพราะอะไร:
ข้อ ก. เพิ่มความคงตัว: การลดขนาดอนุภาคเพิ่มพื้นที่ผิวสัมผัส อาจทำให้สารไวต่อการสลายตัวมากขึ้น ไม่ได้เพิ่มความคงตัว
ข้อ ค. ลดการเกิด drug interaction: ขนาดอนุภาคไม่มีผลต่ออันตรกิริยาระหว่างยา
ข้อ ง. ลดผลข้างเคียง: ไม่ใช่จุดประสงค์หลักของการทำ micronization
ข้อ จ. ลด bioavailability: ผิด Micronization มีวัตถุประสงค์เพื่อเพิ่ม bioavailability</t>
        </is>
      </c>
      <c r="K7" s="103" t="inlineStr">
        <is>
          <t>-</t>
        </is>
      </c>
      <c r="L7" s="104" t="inlineStr">
        <is>
          <t>Biopharm &amp; Drug Release</t>
        </is>
      </c>
      <c r="M7" s="103" t="inlineStr">
        <is>
          <t>Product</t>
        </is>
      </c>
      <c r="N7" s="104" t="inlineStr">
        <is>
          <t>[SOURCE: Pharma Plus เล่มม่วง 2 - บทที่ 17: Manufacturing &amp; Pharmaceutical ข้อ 102]</t>
        </is>
      </c>
      <c r="O7" s="103" t="inlineStr">
        <is>
          <t>Pharma Plus Review</t>
        </is>
      </c>
      <c r="P7" s="103" t="inlineStr">
        <is>
          <t>เล่มม่วง 2 (บทที่ 17: Manufacturing &amp; Pharmaceutical)</t>
        </is>
      </c>
      <c r="Q7" s="103" t="inlineStr">
        <is>
          <t>-</t>
        </is>
      </c>
      <c r="R7" s="104" t="inlineStr">
        <is>
          <t>Micronization and Noyes-Whitney dissolution enhancement</t>
        </is>
      </c>
    </row>
    <row r="8" ht="13.2" customHeight="1" s="49">
      <c r="A8" s="103" t="n">
        <v>7</v>
      </c>
      <c r="B8" s="104" t="inlineStr">
        <is>
          <t>กลุ่ม angiotensin-converting enzyme (ACE) inhibitor ตัวหนึ่งมีปัญหา pH ในกระเพาะอาหาร และมีการดูดซึมไม่ดีที่ลำไส้เล็ก ท่านควรจะพัฒนาอย่างไรให้มีประสิทธิภาพในการรักษาดีที่สุด</t>
        </is>
      </c>
      <c r="C8" s="103" t="inlineStr">
        <is>
          <t>-</t>
        </is>
      </c>
      <c r="D8" s="104" t="inlineStr">
        <is>
          <t>Soft elastic capsule</t>
        </is>
      </c>
      <c r="E8" s="104" t="inlineStr">
        <is>
          <t>Enteric coating tablet</t>
        </is>
      </c>
      <c r="F8" s="104" t="inlineStr">
        <is>
          <t>Plastic matrices tablet</t>
        </is>
      </c>
      <c r="G8" s="104" t="inlineStr">
        <is>
          <t>Gastric floating tablet</t>
        </is>
      </c>
      <c r="H8" s="104" t="inlineStr">
        <is>
          <t>Methods unit tablet</t>
        </is>
      </c>
      <c r="I8" s="103" t="inlineStr">
        <is>
          <t>ไม่มีคำตอบ</t>
        </is>
      </c>
      <c r="J8" s="104"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เนื่องจากโจทย์ไม่สมบูรณ์และตัวเลือกกำกวม (เป็นคำถามเดียวกับข้อ 57)
🔍 ข้ออื่นผิดเพราะอะไร:
ข้อ ก-จ: ไม่สามารถสรุปคำตอบที่ถูกต้องสมบูรณ์ได้จากตัวเลือกที่ให้มา ตามประกาศเฉลยทางการ</t>
        </is>
      </c>
      <c r="K8" s="103" t="inlineStr">
        <is>
          <t>-</t>
        </is>
      </c>
      <c r="L8" s="104" t="inlineStr">
        <is>
          <t>Biopharm &amp; Drug Release</t>
        </is>
      </c>
      <c r="M8" s="103" t="inlineStr">
        <is>
          <t>Product</t>
        </is>
      </c>
      <c r="N8" s="104" t="inlineStr">
        <is>
          <t>[SOURCE: Pharma Plus เล่มม่วง 2 - บทที่ 17: Manufacturing &amp; Pharmaceutical ข้อ 120]</t>
        </is>
      </c>
      <c r="O8" s="103" t="inlineStr">
        <is>
          <t>Pharma Plus Review</t>
        </is>
      </c>
      <c r="P8" s="103" t="inlineStr">
        <is>
          <t>เล่มม่วง 2 (บทที่ 17: Manufacturing &amp; Pharmaceutical)</t>
        </is>
      </c>
      <c r="Q8" s="103" t="inlineStr">
        <is>
          <t>-</t>
        </is>
      </c>
      <c r="R8" s="104" t="inlineStr">
        <is>
          <t>Gastroretentive dosage form design (Official Key Note)</t>
        </is>
      </c>
    </row>
    <row r="9" ht="13.2" customHeight="1" s="49">
      <c r="A9" s="103" t="n">
        <v>8</v>
      </c>
      <c r="B9" s="104" t="inlineStr">
        <is>
          <t>ยาที่ผู้ป่วยได้รับก่อนมารพ. คือ nifedipine SR เป็นการปลดปล่อยยารูปแบบใด</t>
        </is>
      </c>
      <c r="C9" s="103" t="inlineStr">
        <is>
          <t>-</t>
        </is>
      </c>
      <c r="D9" s="104" t="inlineStr">
        <is>
          <t>ปลดปล่อยยาทันทีหลังรับประทานอาหาร</t>
        </is>
      </c>
      <c r="E9" s="104" t="inlineStr">
        <is>
          <t>ปลดปล่อยยาอย่างเร็ว</t>
        </is>
      </c>
      <c r="F9" s="104" t="inlineStr">
        <is>
          <t>ปลดปล่อยยาในปริมาณที่แน่นอน</t>
        </is>
      </c>
      <c r="G9" s="104" t="inlineStr">
        <is>
          <t>ค่อย ๆ ปล่อยยาออกมาอย่างช้า ๆ</t>
        </is>
      </c>
      <c r="H9" s="104" t="inlineStr">
        <is>
          <t>ค่อย ๆ ปลดปล่อยออกมาในปริมาณน้อย</t>
        </is>
      </c>
      <c r="I9" s="103" t="inlineStr">
        <is>
          <t>4</t>
        </is>
      </c>
      <c r="J9" s="104" t="inlineStr">
        <is>
          <t>✅ คำตอบที่ถูกต้อง: ข้อ ง. ค่อย ๆ ปล่อยยาออกมาอย่างช้า ๆ
🎯 ทำไมข้อนี้ถึงถูก: Sustained-release (SR หรือ Extended-release) เป็นระบบนำส่งยาที่ควบคุมอัตราการปลดปล่อยตัวยาสำคัญให้ค่อยๆ ปล่อยยาออกมาอย่างช้าๆ ต่อเนื่องเป็นระยะเวลานานหลายชั่วโมง เพื่อรักษาระดับยาในเลือดให้คงที่และลดความถี่ในการรับประทานยา
🔍 ข้ออื่นผิดเพราะอะไร:
ข้อ ก. ปลดปล่อยยาทันทีหลังอาหาร: เป็น Immediate release ที่ให้อาหารช่วยดูดซึม
ข้อ ข. ปลดปล่อยยาอย่างเร็ว: เป็น Rapid / Immediate release
ข้อ ค. ปลดปล่อยในปริมาณที่แน่นอน: นิยามกำกวม
ข้อ จ. ปลดปล่อยออกมาในปริมาณน้อย: ยาอาจปลดปล่อยในปริมาณมากตามขนาดยา แต่ปล่อยในอัตราความเร็วที่ช้าลง</t>
        </is>
      </c>
      <c r="K9" s="103" t="inlineStr">
        <is>
          <t>-</t>
        </is>
      </c>
      <c r="L9" s="104" t="inlineStr">
        <is>
          <t>Biopharm &amp; Drug Release</t>
        </is>
      </c>
      <c r="M9" s="103" t="inlineStr">
        <is>
          <t>Product</t>
        </is>
      </c>
      <c r="N9" s="104" t="inlineStr">
        <is>
          <t>[SOURCE: Pharma Plus เล่มม่วง 2 - บทที่ 17: Manufacturing &amp; Pharmaceutical ข้อ 123]</t>
        </is>
      </c>
      <c r="O9" s="103" t="inlineStr">
        <is>
          <t>Pharma Plus Review</t>
        </is>
      </c>
      <c r="P9" s="103" t="inlineStr">
        <is>
          <t>เล่มม่วง 2 (บทที่ 17: Manufacturing &amp; Pharmaceutical)</t>
        </is>
      </c>
      <c r="Q9" s="103" t="inlineStr">
        <is>
          <t>-</t>
        </is>
      </c>
      <c r="R9" s="104" t="inlineStr">
        <is>
          <t>Sustained-release mechanism definition</t>
        </is>
      </c>
    </row>
    <row r="10" ht="13.2" customHeight="1" s="49">
      <c r="A10" s="103" t="n">
        <v>9</v>
      </c>
      <c r="B10" s="104" t="inlineStr">
        <is>
          <t>Ritonavir ขับออกทาง feces ในรูป unchanged ถึง 86% หากต้องการเพิ่ม absorption น่าจะทำโดยวิธีใดต่อไปนี้ ยกเว้น</t>
        </is>
      </c>
      <c r="C10" s="103" t="inlineStr">
        <is>
          <t>-</t>
        </is>
      </c>
      <c r="D10" s="104" t="inlineStr">
        <is>
          <t>ลดขนาดของผงยา</t>
        </is>
      </c>
      <c r="E10" s="104" t="inlineStr">
        <is>
          <t>ทำเป็น prodrug</t>
        </is>
      </c>
      <c r="F10" s="104" t="inlineStr">
        <is>
          <t>ใส่ absorption enhancer</t>
        </is>
      </c>
      <c r="G10" s="104" t="inlineStr">
        <is>
          <t>ใส่ lubricant เพิ่มขึ้นในตำรับยา</t>
        </is>
      </c>
      <c r="H10" s="104" t="inlineStr">
        <is>
          <t>เพิ่ม solubilizing agent ในตำรับยา</t>
        </is>
      </c>
      <c r="I10" s="103" t="inlineStr">
        <is>
          <t>4</t>
        </is>
      </c>
      <c r="J10" s="104" t="inlineStr">
        <is>
          <t>✅ คำตอบที่ถูกต้อง: ข้อ ง. ใส่ lubricant เพิ่มขึ้นในตำรับยา
🎯 ทำไมข้อนี้ถึงถูก: สารหล่อลื่นส่วนใหญ่ เช่น Magnesium stearate เป็นสารที่ไม่ชอบน้ำอย่างรุนแรง (Hydrophobic material) การใส่ lubricant เพิ่มขึ้นจะไปเคลือบผิวอนุภาคของตัวยา ขัดขวางการเปียกน้ำ (Wetting) และชะลอการละลายของยา ทำให้ยาดูดซึมได้แย่ลงกว่าเดิม
🔍 ข้ออื่นผิดเพราะอะไร:
ข้อ ก. ลดขนาดผงยา: เพิ่มพื้นที่ผิว ช่วยเพิ่มอัตราการละลายและการดูดซึม
ข้อ ข. ทำเป็น prodrug: ช่วยเพิ่มความสามารถในการละลายหรือการซึมผ่านเยื่อบุ
ข้อ ค. ใส่ absorption enhancer: ช่วยเปิด tight junction หรือเพิ่ม membrane permeability
ข้อ จ. เพิ่ม solubilizing agent: เช่น Surfactant หรือ Co-solvent ช่วยเพิ่มการละลายของ ritonavir ในทางเดินอาหาร</t>
        </is>
      </c>
      <c r="K10" s="103" t="inlineStr">
        <is>
          <t>-</t>
        </is>
      </c>
      <c r="L10" s="104" t="inlineStr">
        <is>
          <t>Biopharm &amp; Drug Release</t>
        </is>
      </c>
      <c r="M10" s="103" t="inlineStr">
        <is>
          <t>Product</t>
        </is>
      </c>
      <c r="N10" s="104" t="inlineStr">
        <is>
          <t>[SOURCE: Pharma Plus เล่มม่วง 2 - บทที่ 17: Manufacturing &amp; Pharmaceutical ข้อ 161]</t>
        </is>
      </c>
      <c r="O10" s="103" t="inlineStr">
        <is>
          <t>Pharma Plus Review</t>
        </is>
      </c>
      <c r="P10" s="103" t="inlineStr">
        <is>
          <t>เล่มม่วง 2 (บทที่ 17: Manufacturing &amp; Pharmaceutical)</t>
        </is>
      </c>
      <c r="Q10" s="103" t="inlineStr">
        <is>
          <t>-</t>
        </is>
      </c>
      <c r="R10" s="104" t="inlineStr">
        <is>
          <t>Methods to enhance oral bioavailability and lubricant interference</t>
        </is>
      </c>
    </row>
    <row r="11" ht="13.2" customHeight="1" s="49">
      <c r="A11" s="103" t="n">
        <v>10</v>
      </c>
      <c r="B11" s="104" t="inlineStr">
        <is>
          <t>การศึกษาที่บอกถึงฤทธิ์ทางเภสัชวิทยา (ยาเม็ด)</t>
        </is>
      </c>
      <c r="C11" s="103" t="inlineStr">
        <is>
          <t>-</t>
        </is>
      </c>
      <c r="D11" s="104" t="inlineStr">
        <is>
          <t>Friability</t>
        </is>
      </c>
      <c r="E11" s="104" t="inlineStr">
        <is>
          <t>Dissolution</t>
        </is>
      </c>
      <c r="F11" s="104" t="inlineStr">
        <is>
          <t>Weight variation</t>
        </is>
      </c>
      <c r="G11" s="104" t="inlineStr">
        <is>
          <t>Content uniformity</t>
        </is>
      </c>
      <c r="H11" s="104" t="inlineStr">
        <is>
          <t>Uniformity diameter</t>
        </is>
      </c>
      <c r="I11" s="103" t="inlineStr">
        <is>
          <t>2</t>
        </is>
      </c>
      <c r="J11" s="104" t="inlineStr">
        <is>
          <t>✅ คำตอบที่ถูกต้อง: ข้อ ข. Dissolution
🎯 ทำไมข้อนี้ถึงถูก: Dissolution test (การทดสอบการละลายของตัวยา) เป็นการทดสอบในหลอดทดลอง (In vitro) เพียงชนิดเดียวที่สามารถเชื่อมโยงโดยตรง (In Vitro-In Vivo Correlation: IVIVC) กับอัตราการดูดซึมยาเข้าสู่กระแสเลือด ระดับยาในพลาสมา และการตอบสนองทางเภสัชวิทยาในร่างกายมนุษย์
🔍 ข้ออื่นผิดเพราะอะไร:
ข้อ ก. Friability: วัดความแข็งแรงเชิงกลของเม็ดยาต่อการกร่อน
ข้อ ค. Weight variation: ควบคุมความสม่ำเสมอของน้ำหนักเม็ดยา
ข้อ ง. Content uniformity: ควบคุมความสม่ำเสมอของปริมาณตัวยาในแต่ละเม็ด
ข้อ จ. Uniformity diameter: ควบคุมขนาดเส้นผ่านศูนย์กลางทางกายภาพ</t>
        </is>
      </c>
      <c r="K11" s="103" t="inlineStr">
        <is>
          <t>-</t>
        </is>
      </c>
      <c r="L11" s="104" t="inlineStr">
        <is>
          <t>Biopharm &amp; Drug Release</t>
        </is>
      </c>
      <c r="M11" s="103" t="inlineStr">
        <is>
          <t>Product</t>
        </is>
      </c>
      <c r="N11" s="104" t="inlineStr">
        <is>
          <t>[SOURCE: Pharma Plus เล่มม่วง 2 - บทที่ 17: Manufacturing &amp; Pharmaceutical ข้อ 179]</t>
        </is>
      </c>
      <c r="O11" s="103" t="inlineStr">
        <is>
          <t>Pharma Plus Review</t>
        </is>
      </c>
      <c r="P11" s="103" t="inlineStr">
        <is>
          <t>เล่มม่วง 2 (บทที่ 17: Manufacturing &amp; Pharmaceutical)</t>
        </is>
      </c>
      <c r="Q11" s="103" t="inlineStr">
        <is>
          <t>-</t>
        </is>
      </c>
      <c r="R11" s="104" t="inlineStr">
        <is>
          <t>In vitro in vivo correlation (IVIVC) and dissolution test</t>
        </is>
      </c>
    </row>
    <row r="12" ht="13.2" customHeight="1" s="49">
      <c r="A12" s="103" t="n">
        <v>11</v>
      </c>
      <c r="B12" s="104" t="inlineStr">
        <is>
          <t>ทำ dissolution test ของยาวาร์ฟารินขนาด 5 mg ได้ผลการทดสอบของยาทั้งหกเม็ดใน S1 มา โดยยามีน้ำหนัก 4.25 mg, 4.00 mg, 4.5 mg, 4.5 mg, 5.25 mg และ 4.7 mg ข้อใดถูกต้อง</t>
        </is>
      </c>
      <c r="C12" s="103" t="inlineStr">
        <is>
          <t>-</t>
        </is>
      </c>
      <c r="D12" s="104" t="inlineStr">
        <is>
          <t>ผ่านการทดสอบใน S1 ทั้งหกเม็ด</t>
        </is>
      </c>
      <c r="E12" s="104" t="inlineStr">
        <is>
          <t>มี 3 เม็ดไม่ผ่านการทดสอบใน S1</t>
        </is>
      </c>
      <c r="F12" s="104" t="inlineStr">
        <is>
          <t>มี 1 เม็ดไม่ผ่านการทดสอบใน S1</t>
        </is>
      </c>
      <c r="G12" s="104" t="inlineStr">
        <is>
          <t>ต้องทำการทดสอบเพิ่มอีก 12 เม็ด</t>
        </is>
      </c>
      <c r="H12" s="104" t="inlineStr">
        <is>
          <t>มี 4 เม็ดไม่ผ่านการทดสอบ</t>
        </is>
      </c>
      <c r="I12" s="103" t="inlineStr">
        <is>
          <t>ไม่มีคำตอบ</t>
        </is>
      </c>
      <c r="J12" s="104"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เนื่องจากโจทย์ไม่ได้กำหนดค่า Q (เกณฑ์การละลายขั้นต่ำตาม monograph ของ warfarin) มาให้ จึงไม่สามารถเปรียบเทียบเกณฑ์ S1 (Each unit is not less than Q + 5%) ได้อย่างสมบูรณ์
🔍 ข้ออื่นผิดเพราะอะไร:
ข้อ ก-จ: ไม่สามารถคำนวณสรุปผลได้เนื่องจากขาดข้อมูลค่า Q อ้างอิงในโจทย์ ตามประกาศเฉลยทางการ</t>
        </is>
      </c>
      <c r="K12" s="103" t="inlineStr">
        <is>
          <t>-</t>
        </is>
      </c>
      <c r="L12" s="104" t="inlineStr">
        <is>
          <t>Biopharm &amp; Drug Release</t>
        </is>
      </c>
      <c r="M12" s="103" t="inlineStr">
        <is>
          <t>Product</t>
        </is>
      </c>
      <c r="N12" s="104" t="inlineStr">
        <is>
          <t>[SOURCE: Pharma Plus เล่มม่วง 2 - บทที่ 17: Manufacturing &amp; Pharmaceutical ข้อ 180]</t>
        </is>
      </c>
      <c r="O12" s="103" t="inlineStr">
        <is>
          <t>Pharma Plus Review</t>
        </is>
      </c>
      <c r="P12" s="103" t="inlineStr">
        <is>
          <t>เล่มม่วง 2 (บทที่ 17: Manufacturing &amp; Pharmaceutical)</t>
        </is>
      </c>
      <c r="Q12" s="103" t="inlineStr">
        <is>
          <t>-</t>
        </is>
      </c>
      <c r="R12" s="104" t="inlineStr">
        <is>
          <t>USP dissolution acceptance criteria (Official Key Note)</t>
        </is>
      </c>
    </row>
    <row r="13" ht="13.2" customHeight="1" s="49">
      <c r="A13" s="103" t="n">
        <v>12</v>
      </c>
      <c r="B13" s="104" t="inlineStr">
        <is>
          <t>ยา allopurinol ของบริษัทใดมีความสามารถในการละลายน้ำที่ดีกว่ากัน</t>
        </is>
      </c>
      <c r="C13" s="103" t="inlineStr">
        <is>
          <t>-</t>
        </is>
      </c>
      <c r="D13" s="104" t="inlineStr">
        <is>
          <t>ยาของบริษัท A ละลายน้ำได้ดีกว่า บริษัท B เนื่องจากมี lactose ทำให้ละลายน้ำได้ดีกว่า</t>
        </is>
      </c>
      <c r="E13" s="104" t="inlineStr">
        <is>
          <t>ยาของบริษัท A ละลายน้ำได้ดีกว่า บริษัท B เนื่องจากมีปริมาณ magnesium stearate มากกว่า</t>
        </is>
      </c>
      <c r="F13" s="104" t="inlineStr">
        <is>
          <t>ยาของบริษัท B ละลายน้ำได้ดีกว่า บริษัท A เนื่องจากมี microcrystalline cellulose ช่วยในการละลาย</t>
        </is>
      </c>
      <c r="G13" s="104" t="inlineStr">
        <is>
          <t>ยาของบริษัท B ละลายน้ำได้ดีกว่า บริษัท A เนื่องจากมี sodium lauryl sulfate เป็น wetting agent</t>
        </is>
      </c>
      <c r="H13" s="104" t="inlineStr">
        <is>
          <t>ยาของบริษัท A และ B ละลายน้ำได้เท่ากันเนื่องจากยา allopurinol มีคุณสมบัติละลายน้ำได้น้อยอยู่แล้ว</t>
        </is>
      </c>
      <c r="I13" s="103" t="inlineStr">
        <is>
          <t>ไม่มีคำตอบ</t>
        </is>
      </c>
      <c r="J13" s="104"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เนื่องจากโจทย์ต้นฉบับขาดตารางแสดงสูตรตำรับของบริษัท A และบริษัท B ทำให้ไม่สามารถเปรียบเทียบสารช่วยและคุณสมบัติการละลายได้
🔍 ข้ออื่นผิดเพราะอะไร:
ข้อ ก-จ: ไม่สามารถสรุปคำตอบได้เนื่องจากโจทย์ไม่สมบูรณ์ ขาดข้อมูลสูตรตำรับอ้างอิง</t>
        </is>
      </c>
      <c r="K13" s="103" t="inlineStr">
        <is>
          <t>-</t>
        </is>
      </c>
      <c r="L13" s="104" t="inlineStr">
        <is>
          <t>Biopharm &amp; Drug Release</t>
        </is>
      </c>
      <c r="M13" s="103" t="inlineStr">
        <is>
          <t>Product</t>
        </is>
      </c>
      <c r="N13" s="104" t="inlineStr">
        <is>
          <t>[SOURCE: Pharma Plus เล่มม่วง 2 - บทที่ 17: Manufacturing &amp; Pharmaceutical ข้อ 181]</t>
        </is>
      </c>
      <c r="O13" s="103" t="inlineStr">
        <is>
          <t>Pharma Plus Review</t>
        </is>
      </c>
      <c r="P13" s="103" t="inlineStr">
        <is>
          <t>เล่มม่วง 2 (บทที่ 17: Manufacturing &amp; Pharmaceutical)</t>
        </is>
      </c>
      <c r="Q13" s="103" t="inlineStr">
        <is>
          <t>-</t>
        </is>
      </c>
      <c r="R13" s="104" t="inlineStr">
        <is>
          <t>Comparative dissolution and formulation factors (Official Key Note)</t>
        </is>
      </c>
    </row>
    <row r="14" ht="13.2" customHeight="1" s="49">
      <c r="A14" s="103" t="n">
        <v>13</v>
      </c>
      <c r="B14" s="104" t="inlineStr">
        <is>
          <t>ถ้าจะเตรียมยาเพื่อไม่ให้ผ่านกระบวนการ metabolite ที่ตับ เราควรจะเตรียมในรูปแบบใด</t>
        </is>
      </c>
      <c r="C14" s="103" t="inlineStr">
        <is>
          <t>-</t>
        </is>
      </c>
      <c r="D14" s="104" t="inlineStr">
        <is>
          <t>Film coated tablets</t>
        </is>
      </c>
      <c r="E14" s="104" t="inlineStr">
        <is>
          <t>Enteric coated tablets</t>
        </is>
      </c>
      <c r="F14" s="104" t="inlineStr">
        <is>
          <t>Osmotic pump tablets</t>
        </is>
      </c>
      <c r="G14" s="104" t="inlineStr">
        <is>
          <t>Matrix tablets</t>
        </is>
      </c>
      <c r="H14" s="104" t="inlineStr">
        <is>
          <t>Rectal suppositories</t>
        </is>
      </c>
      <c r="I14" s="103" t="inlineStr">
        <is>
          <t>4</t>
        </is>
      </c>
      <c r="J14" s="104" t="inlineStr">
        <is>
          <t>✅ คำตอบที่ถูกต้อง: ข้อ ง. Matrix tablets
🎯 ทำไมข้อนี้ถึงถูก: ตามเฉลยทางการของเล่มม่วง 2 ระบุข้อ ง (Matrix tablets) แม้ในเชิงทฤษฎีทางเภสัชจลนศาสตร์ ยาเหน็บทวารหนัก (Rectal suppositories: ข้อ จ) จะดูดซึมผ่าน inferior และ middle hemorrhoidal veins เข้าสู่วงจรเลือดใหญ่โดยตรง เลี่ยงผ่านตับได้ประมาณ 50-70% แต่ต้องยึดตามคีย์เฉลยทางการที่ตอบ ง
🔍 ข้ออื่นผิดเพราะอะไร:
ข้อ ก-ค. Film / Enteric / Osmotic pump: ทั้งหมดดูดซึมผ่านทางเดินอาหาร เข้าสู่ Hepatic portal vein สู่ตับ 100%
ข้อ จ. Rectal suppositories: ในทางวิชาการหลีกเลี่ยงตับได้ แต่เฉลยทางการเล่มม่วงระบุข้อ ง</t>
        </is>
      </c>
      <c r="K14" s="103" t="inlineStr">
        <is>
          <t>-</t>
        </is>
      </c>
      <c r="L14" s="104" t="inlineStr">
        <is>
          <t>Biopharm &amp; Drug Release</t>
        </is>
      </c>
      <c r="M14" s="103" t="inlineStr">
        <is>
          <t>Product</t>
        </is>
      </c>
      <c r="N14" s="104" t="inlineStr">
        <is>
          <t>[SOURCE: Pharma Plus เล่มม่วง 2 - บทที่ 17: Manufacturing &amp; Pharmaceutical ข้อ 188]</t>
        </is>
      </c>
      <c r="O14" s="103" t="inlineStr">
        <is>
          <t>Pharma Plus Review</t>
        </is>
      </c>
      <c r="P14" s="103" t="inlineStr">
        <is>
          <t>เล่มม่วง 2 (บทที่ 17: Manufacturing &amp; Pharmaceutical)</t>
        </is>
      </c>
      <c r="Q14" s="103" t="inlineStr">
        <is>
          <t>-</t>
        </is>
      </c>
      <c r="R14" s="104" t="inlineStr">
        <is>
          <t>Hepatic bypass dosage forms (Official Key Note)</t>
        </is>
      </c>
    </row>
    <row r="15" ht="13.2" customHeight="1" s="49">
      <c r="A15" s="103" t="n">
        <v>14</v>
      </c>
      <c r="B15" s="104" t="inlineStr">
        <is>
          <t>ระบบควบคุมการปลดปล่อยยาแบบใดสามารถหักแบ่งครึ่งเม็ดได้</t>
        </is>
      </c>
      <c r="C15" s="103" t="inlineStr">
        <is>
          <t>-</t>
        </is>
      </c>
      <c r="D15" s="104" t="inlineStr">
        <is>
          <t>Enteric coated</t>
        </is>
      </c>
      <c r="E15" s="104" t="inlineStr">
        <is>
          <t>Reservoir</t>
        </is>
      </c>
      <c r="F15" s="104" t="inlineStr">
        <is>
          <t>Osmotic control</t>
        </is>
      </c>
      <c r="G15" s="104" t="inlineStr">
        <is>
          <t>Matrix control</t>
        </is>
      </c>
      <c r="H15" s="104" t="inlineStr">
        <is>
          <t>Film diffuse control</t>
        </is>
      </c>
      <c r="I15" s="103" t="inlineStr">
        <is>
          <t>5</t>
        </is>
      </c>
      <c r="J15" s="104" t="inlineStr">
        <is>
          <t>✅ คำตอบที่ถูกต้อง: ข้อ จ. Film diffuse control
🎯 ทำไมข้อนี้ถึงถูก: ตามเฉลยทางการของเล่มม่วง 2 ระบุข้อ จ (Film diffuse control) (ในทางปฏิบัติระบบที่หักแบ่งได้มักเป็น Matrix tablets ที่มีรอยบาก หรือ Multiple unit pellet system: MUPS แต่ต้องยึดตามคีย์ทางการที่เฉลย จ)
🔍 ข้ออื่นผิดเพราะอะไร:
ข้อ ก. Enteric coated: ห้ามหักแบ่งเด็ดขาด เพราะจะทำลายฟิล์มต้านกรด
ข้อ ข. Reservoir: ห้ามหักแบ่งเด็ดขาด เพราะจะทำให้ยาด้านในทะลักออกมาทั้งหมด (Dose dumping)
ข้อ ค. Osmotic control: ห้ามหักแบ่งเด็ดขาด เพราะจะทำลาย semipermeable membrane และ osmotic engine
ข้อ ง. Matrix control: ในทางทฤษฎีมักหักได้หากมีรอยบาก แต่เฉลยทางการระบุข้อ จ</t>
        </is>
      </c>
      <c r="K15" s="103" t="inlineStr">
        <is>
          <t>-</t>
        </is>
      </c>
      <c r="L15" s="104" t="inlineStr">
        <is>
          <t>Biopharm &amp; Drug Release</t>
        </is>
      </c>
      <c r="M15" s="103" t="inlineStr">
        <is>
          <t>Product</t>
        </is>
      </c>
      <c r="N15" s="104" t="inlineStr">
        <is>
          <t>[SOURCE: Pharma Plus เล่มม่วง 2 - บทที่ 17: Manufacturing &amp; Pharmaceutical ข้อ 189]</t>
        </is>
      </c>
      <c r="O15" s="103" t="inlineStr">
        <is>
          <t>Pharma Plus Review</t>
        </is>
      </c>
      <c r="P15" s="103" t="inlineStr">
        <is>
          <t>เล่มม่วง 2 (บทที่ 17: Manufacturing &amp; Pharmaceutical)</t>
        </is>
      </c>
      <c r="Q15" s="103" t="inlineStr">
        <is>
          <t>-</t>
        </is>
      </c>
      <c r="R15" s="104" t="inlineStr">
        <is>
          <t>Splitting of controlled-release dosage forms (Official Key Note)</t>
        </is>
      </c>
    </row>
    <row r="16" ht="13.2" customHeight="1" s="49">
      <c r="A16" s="103" t="n">
        <v>15</v>
      </c>
      <c r="B16" s="104" t="inlineStr">
        <is>
          <t>ในการพิสูจน์ Bioequivalence ระหว่างยา 2 ตัว จะต้องคำนึงถึง parameter ใดบ้าง</t>
        </is>
      </c>
      <c r="C16" s="103" t="inlineStr">
        <is>
          <t>-</t>
        </is>
      </c>
      <c r="D16" s="104" t="inlineStr">
        <is>
          <t>AUC0-&gt;inf และ Tmax</t>
        </is>
      </c>
      <c r="E16" s="104" t="inlineStr">
        <is>
          <t>AUC0-&gt;inf และ Cmax</t>
        </is>
      </c>
      <c r="F16" s="104" t="inlineStr">
        <is>
          <t>AUC0-&gt;inf และ Elimination half life</t>
        </is>
      </c>
      <c r="G16" s="104" t="inlineStr">
        <is>
          <t>Cmax และ Elimination half life</t>
        </is>
      </c>
      <c r="H16" s="104" t="inlineStr">
        <is>
          <t>Tmax และ Elimination half life</t>
        </is>
      </c>
      <c r="I16" s="103" t="inlineStr">
        <is>
          <t>5</t>
        </is>
      </c>
      <c r="J16" s="104" t="inlineStr">
        <is>
          <t>✅ คำตอบที่ถูกต้อง: ข้อ จ. Tmax และ Elimination half life
🎯 ทำไมข้อนี้ถึงถูก: ตามเฉลยทางการของเล่มม่วง 2 ระบุข้อ จ (Tmax และ Elimination half life) แม้ในแนวทางสากลของ US FDA และ WHO การประเมินชีวสมมูล (Bioequivalence) จะใช้ AUC (Extent of absorption) และ Cmax (Rate of absorption) เป็นเกณฑ์ 90% Confidence Interval (80.00 - 125.00%) แต่ต้องยึดตามคีย์ทางการที่เฉลย จ
🔍 ข้ออื่นผิดเพราะอะไร:
ข้อ ข. AUC และ Cmax: เป็นพารามิเตอร์หลักสากลตามข้อกำหนด อย. และ FDA แต่เฉลยทางการเล่มม่วงระบุข้อ จ
ข้อ ก, ค, ง: เป็นตัวเลือกที่เฉลยทางการไม่ได้เลือก</t>
        </is>
      </c>
      <c r="K16" s="103" t="inlineStr">
        <is>
          <t>-</t>
        </is>
      </c>
      <c r="L16" s="104" t="inlineStr">
        <is>
          <t>Biopharm &amp; Drug Release</t>
        </is>
      </c>
      <c r="M16" s="103" t="inlineStr">
        <is>
          <t>Product</t>
        </is>
      </c>
      <c r="N16" s="104" t="inlineStr">
        <is>
          <t>[SOURCE: Pharma Plus เล่มม่วง 2 - บทที่ 17: Manufacturing &amp; Pharmaceutical ข้อ 194]</t>
        </is>
      </c>
      <c r="O16" s="103" t="inlineStr">
        <is>
          <t>Pharma Plus Review</t>
        </is>
      </c>
      <c r="P16" s="103" t="inlineStr">
        <is>
          <t>เล่มม่วง 2 (บทที่ 17: Manufacturing &amp; Pharmaceutical)</t>
        </is>
      </c>
      <c r="Q16" s="103" t="inlineStr">
        <is>
          <t>-</t>
        </is>
      </c>
      <c r="R16" s="104" t="inlineStr">
        <is>
          <t>Bioequivalence pharmacokinetics parameters (Official Key Note)</t>
        </is>
      </c>
    </row>
    <row r="17" ht="13.2" customHeight="1" s="49">
      <c r="A17" t="n">
        <v>15</v>
      </c>
      <c r="B17" t="inlineStr">
        <is>
          <t>สถานการณ์ที่ 5
ยา HCTZ จัดอยู่ใน class III ตาม BSC ข้อใดถูก</t>
        </is>
      </c>
      <c r="D17" t="inlineStr">
        <is>
          <t>มีการละลายน้ำสูง มี permeability สูง</t>
        </is>
      </c>
      <c r="E17" t="inlineStr">
        <is>
          <t>มีการละลายน้ำสูง มี permeability ต่ำ</t>
        </is>
      </c>
      <c r="F17" t="inlineStr">
        <is>
          <t>มีการละลายน้ำต่ำ มี permeability สูง</t>
        </is>
      </c>
      <c r="G17" t="inlineStr">
        <is>
          <t>มีการละลายน้ำต่ำ มี permeability ต่ำ</t>
        </is>
      </c>
      <c r="H17" t="inlineStr">
        <is>
          <t>ไม่มีข้อถูกต้อง</t>
        </is>
      </c>
      <c r="I17" t="n">
        <v>2</v>
      </c>
      <c r="J17" t="inlineStr">
        <is>
          <t>✅ คำตอบที่ถูกต้อง: ข้อ ข. มีการละลายน้ำสูง มี permeability ต่ำ
🎯 ทำไมข้อนี้ถึงถูก: ระบบ Biopharmaceutics Classification System (BCS) แบ่งตัวยาเป็น 4 กลุ่ม โดย BCS Class III หมายถึง ตัวยาที่มีความสามารถในการละลายน้ำสูง (High solubility) แต่มีความสามารถในการซึมผ่านเยื่อบุทางเดินอาหารต่ำ (Low permeability)
🔍 ข้ออื่นผิดเพราะอะไร:
• ข้อ ก. มีการละลายน้ำสูง มี permeability สูง: เป็นลักษณะของ BCS Class I
• ข้อ ค. มีการละลายน้ำต่ำ มี permeability สูง: เป็นลักษณะของ BCS Class II
• ข้อ ง. มีการละลายน้ำต่ำ มี permeability ต่ำ: เป็นลักษณะของ BCS Class IV
• ข้อ จ. ไม่มีข้อถูกต้อง: ไม่ถูกต้องเนื่องจากข้อ ข เป็นคำจำกัดความที่ถูกต้อง</t>
        </is>
      </c>
      <c r="L17" t="inlineStr">
        <is>
          <t>Biopharmaceutics Classification System (BCS)</t>
        </is>
      </c>
      <c r="M17" t="inlineStr">
        <is>
          <t>Product</t>
        </is>
      </c>
      <c r="N17" t="inlineStr">
        <is>
          <t>ข้อ 28 ข้อสอบย้อนหลังปี 2556 Pharma Plus เล่มม่วง 2</t>
        </is>
      </c>
      <c r="O17" t="inlineStr">
        <is>
          <t>ข้อสอบเก่า</t>
        </is>
      </c>
    </row>
    <row r="18" ht="13.2" customHeight="1" s="49">
      <c r="A18" t="n">
        <v>16</v>
      </c>
      <c r="B18" t="inlineStr">
        <is>
          <t>ในการศึกษาแบบข้ามสลับ หากพบปัญหาว่ายังคงพบระดับยาก่อนให้ยาครั้งต่อไปจะแก้ปัญหานี้อย่างไร</t>
        </is>
      </c>
      <c r="D18" t="inlineStr">
        <is>
          <t>ลดระยะเวลา washing out period</t>
        </is>
      </c>
      <c r="E18" t="inlineStr">
        <is>
          <t>เพิ่มระยะเวลา washing out period</t>
        </is>
      </c>
      <c r="F18" t="inlineStr">
        <is>
          <t>ลดระดับยาที่ทำการศึกษาลง</t>
        </is>
      </c>
      <c r="G18" t="inlineStr">
        <is>
          <t>เจาะเลือดทิ้งประมาณ 10 มล. ก่อนทำการทดลอง</t>
        </is>
      </c>
      <c r="H18" t="inlineStr">
        <is>
          <t>ไม่มีข้อใดถูกต้อง</t>
        </is>
      </c>
      <c r="I18" t="n">
        <v>2</v>
      </c>
      <c r="J18" t="inlineStr">
        <is>
          <t>✅ คำตอบที่ถูกต้อง: ข้อ ข. เพิ่มระยะเวลา washing out period
🎯 ทำไมข้อนี้ถึงถูก: ในการศึกษาชีวสมมูลแบบข้ามสลับ (crossover study) หากตรวจพบระดับยาในเลือดก่อนการให้ยาในรอบถัดไป แสดงว่าเกิด carryover effect จากยายังถูกขจัดออกจากร่างกายไม่หมด วิธีการแก้ไขที่ถูกต้องคือการเพิ่มระยะเวลาพักล้างยา (washout period) ให้ยาวนานขึ้นอย่างน้อย 5 ถึง 7 เท่าของ elimination half-life ของตัวยา
🔍 ข้ออื่นผิดเพราะอะไร:
ข้อ ก. ลดระยะเวลา washing out period: การลดระยะเวลาจะยิ่งทำให้ยาตกค้างมากขึ้นและเพิ่มความรุนแรงของ carryover effect
ข้อ ค. ลดระดับยาที่ทำการศึกษาลง: ขนาดของยาที่ใช้ศึกษาต้องเป็นขนาดที่กำหนดตามเกณฑ์การประเมินชีวสมมูล ไม่สามารถปรับลดขนาดยาตามอำเภอใจได้
ข้อ ง. เจาะเลือดทิ้งประมาณ 10 มล. ก่อนทำการทดลอง: การเจาะเลือดทิ้งไม่สามารถกำจัดยาที่กระจายตัวอยู่ในเนื้อเยื่อและระบบไหลเวียนโลหิตของผู้เข้าร่วมวิจัยได้
ข้อ จ. ไม่มีข้อใดถูกต้อง: มีข้อที่ถูกต้องชัดเจนคือการเพิ่มระยะเวลา washout period</t>
        </is>
      </c>
      <c r="L18" t="inlineStr">
        <is>
          <t>Bioequivalence &amp; Clinical Study Design</t>
        </is>
      </c>
      <c r="M18" t="inlineStr">
        <is>
          <t>Product</t>
        </is>
      </c>
      <c r="N18" t="inlineStr">
        <is>
          <t>ข้อ 83 ข้อสอบย้อนหลังปี 2556 Pharma Plus เล่มม่วง 2</t>
        </is>
      </c>
      <c r="O18" t="inlineStr">
        <is>
          <t>ข้อสอบเก่า</t>
        </is>
      </c>
    </row>
    <row r="19" ht="13.2" customHeight="1" s="49">
      <c r="A19" t="n">
        <v>17</v>
      </c>
      <c r="B19" t="inlineStr">
        <is>
          <t>สถานการณ์ที่ 22
ผู้ป่วยหญิง อายุ 65 ปี มาขอซื้อยานอนหลับ ถือซองยา diazepam 5 mg tab มาด้วย
ยา diazepam มี half-life 30 ชั่วโมง จะมี elimination rate ในการกำจัดยากี่วันจึงจะกำจัดยาออกจากร่างกาย 95%</t>
        </is>
      </c>
      <c r="D19" t="inlineStr">
        <is>
          <t>1</t>
        </is>
      </c>
      <c r="E19" t="inlineStr">
        <is>
          <t>3</t>
        </is>
      </c>
      <c r="F19" t="inlineStr">
        <is>
          <t>5</t>
        </is>
      </c>
      <c r="G19" t="inlineStr">
        <is>
          <t>7</t>
        </is>
      </c>
      <c r="H19" t="inlineStr">
        <is>
          <t>9</t>
        </is>
      </c>
      <c r="I19" t="n">
        <v>3</v>
      </c>
      <c r="J19" t="inlineStr">
        <is>
          <t>✅ คำตอบที่ถูกต้อง: ข้อ ค. 5
🎯 ทำไมข้อนี้ถึงถูก: ตามหลักจลนศาสตร์เภสัชกรรม ยาจะถูกกำจัดออกจากร่างกายได้มากกว่า 95% เมื่อเวลาผ่านไปประมาณ 4.32 ถึง 5 เท่าของค่าครึ่งชีวิต (half-life): เวลาที่ใช้ = 4.32 คูณ 30 ชั่วโมง = 129.6 ชั่วโมง หรือ 5 คูณ 30 ชั่วโมง = 150 ชั่วโมง เมื่อแปลงเป็นวันโดยหารด้วย 24 ชั่วโมงต่อวัน จะได้ 129.6 หาร 24 = 5.4 วัน (ประมาณ 5 วัน)
🔍 ข้ออื่นผิดเพราะอะไร:
ข้อ ก. 1 วัน: เวลาเพียง 24 ชั่วโมงยังไม่ครบ 1 ค่าครึ่งชีวิต (ขจัดยาได้น้อยกว่า 50%)
ข้อ ข. 3 วัน: 72 ชั่วโมง คิดเป็น 2.4 เท่าของค่าครึ่งชีวิต กำจัดยาได้ประมาณ 80%
ข้อ ง. 7 วัน: นานเกินความจำเป็นสำหรับการกำจัด 95% (7 วัน หรือ 168 ชั่วโมง กำจัดได้มากกว่า 98%)
ข้อ จ. 9 วัน: เทียบเท่า 7.2 ค่าครึ่งชีวิต ซึ่งยากำจัดหมดเกือบ 100% แล้ว</t>
        </is>
      </c>
      <c r="L19" t="inlineStr">
        <is>
          <t>Clinical Pharmacokinetics</t>
        </is>
      </c>
      <c r="M19" t="inlineStr">
        <is>
          <t>Clinic</t>
        </is>
      </c>
      <c r="N19" t="inlineStr">
        <is>
          <t>ข้อ 86 ข้อสอบย้อนหลังปี 2556 Pharma Plus เล่มม่วง 2</t>
        </is>
      </c>
      <c r="O19" t="inlineStr">
        <is>
          <t>ข้อสอบเก่า</t>
        </is>
      </c>
    </row>
    <row r="20" ht="24" customHeight="1" s="49">
      <c r="A20" s="62" t="n">
        <v>18</v>
      </c>
      <c r="B20" s="62" t="inlineStr">
        <is>
          <t>ข้อสอบเก่า</t>
        </is>
      </c>
      <c r="C20" s="62" t="inlineStr">
        <is>
          <t>2558</t>
        </is>
      </c>
      <c r="D20" s="62" t="inlineStr">
        <is>
          <t>Product</t>
        </is>
      </c>
      <c r="E20" s="78" t="inlineStr">
        <is>
          <t>Drug Absorption &amp; Transport</t>
        </is>
      </c>
      <c r="F20" s="78" t="inlineStr">
        <is>
          <t>LAT1 amino acid carrier transport across BBB</t>
        </is>
      </c>
      <c r="G20" s="78" t="inlineStr">
        <is>
          <t>[กรณีศึกษา 2]
ผู้ป่วยพาร์กินสันได้รับยา levodopa+benserazide และ trihexyphenidyl
คำถาม: L-dopa เข้า BBB ด้วยกลไกใด</t>
        </is>
      </c>
      <c r="H20" s="78" t="inlineStr">
        <is>
          <t>ใช้ amino acid co-transporter</t>
        </is>
      </c>
      <c r="I20" s="78" t="inlineStr">
        <is>
          <t>ใช้ passive diffusion</t>
        </is>
      </c>
      <c r="J20" s="78" t="inlineStr">
        <is>
          <t>ถูกเปลี่ยนเป็น dopamine ก่อนที่จะผ่าน BBB</t>
        </is>
      </c>
      <c r="K20" s="78" t="inlineStr">
        <is>
          <t>ต้องอาศัย carrier ในการเข้าสมอง</t>
        </is>
      </c>
      <c r="L20" s="78" t="inlineStr">
        <is>
          <t>ผ่านกระบวนการ active transporter</t>
        </is>
      </c>
      <c r="M20" s="62" t="inlineStr">
        <is>
          <t>ก</t>
        </is>
      </c>
      <c r="N20" s="78" t="inlineStr">
        <is>
          <t xml:space="preserve">✅ คำตอบที่ถูกต้อง: ข้อ ก. ใช้ amino acid co-transporter
🎯 ทำไมข้อนี้ถึงถูก:
🔍 ข้ออื่นผิดเพราะอะไร:
</t>
        </is>
      </c>
      <c r="O20" s="78" t="inlineStr">
        <is>
          <t>[SOURCE: Pharma Plus เล่มม่วง 2 - ข้อสอบย้อนหลังปี 2558 วันที่ 1 ข้อ 13]</t>
        </is>
      </c>
    </row>
    <row r="21" ht="24" customHeight="1" s="49">
      <c r="A21" s="62" t="n">
        <v>19</v>
      </c>
      <c r="B21" s="62" t="inlineStr">
        <is>
          <t>ข้อสอบเก่า</t>
        </is>
      </c>
      <c r="C21" s="62" t="inlineStr">
        <is>
          <t>2558</t>
        </is>
      </c>
      <c r="D21" s="62" t="inlineStr">
        <is>
          <t>Product</t>
        </is>
      </c>
      <c r="E21" s="78" t="inlineStr">
        <is>
          <t>Pharmacokinetic Parameters</t>
        </is>
      </c>
      <c r="F21" s="78" t="inlineStr">
        <is>
          <t>Elimination rate constant and half-life calculation</t>
        </is>
      </c>
      <c r="G21" s="78" t="inlineStr">
        <is>
          <t>จงหาค่าคงที่ของการกำจัดยาที่มีค่าครึ่งชีวิต 8 ชม.</t>
        </is>
      </c>
      <c r="H21" s="78" t="inlineStr">
        <is>
          <t>5.544 hr⁻¹</t>
        </is>
      </c>
      <c r="I21" s="78" t="inlineStr">
        <is>
          <t>7.704 hr⁻¹</t>
        </is>
      </c>
      <c r="J21" s="78" t="inlineStr">
        <is>
          <t>0.086 hr⁻¹</t>
        </is>
      </c>
      <c r="K21" s="78" t="inlineStr">
        <is>
          <t>0.120 hr⁻¹</t>
        </is>
      </c>
      <c r="L21" s="78" t="inlineStr">
        <is>
          <t>0.963 hr⁻¹</t>
        </is>
      </c>
      <c r="M21" s="62" t="inlineStr">
        <is>
          <t>ค</t>
        </is>
      </c>
      <c r="N21" s="78" t="inlineStr">
        <is>
          <t xml:space="preserve">✅ คำตอบที่ถูกต้อง: ข้อ ค. 0.086 hr⁻¹
🎯 ทำไมข้อนี้ถึงถูก:
🔍 ข้ออื่นผิดเพราะอะไร:
</t>
        </is>
      </c>
      <c r="O21" s="78" t="inlineStr">
        <is>
          <t>[SOURCE: Pharma Plus เล่มม่วง 2 - ข้อสอบย้อนหลังปี 2558 วันที่ 1 ข้อ 53]</t>
        </is>
      </c>
    </row>
    <row r="22" ht="24" customHeight="1" s="49">
      <c r="A22" s="62" t="n">
        <v>20</v>
      </c>
      <c r="B22" s="62" t="inlineStr">
        <is>
          <t>ข้อสอบเก่า</t>
        </is>
      </c>
      <c r="C22" s="62" t="inlineStr">
        <is>
          <t>2558</t>
        </is>
      </c>
      <c r="D22" s="62" t="inlineStr">
        <is>
          <t>Product</t>
        </is>
      </c>
      <c r="E22" s="78" t="inlineStr">
        <is>
          <t>Transdermal Drug Delivery Systems (TDDS)</t>
        </is>
      </c>
      <c r="F22" s="78" t="inlineStr">
        <is>
          <t>Pharmacokinetic steady-state profile of transdermal patches</t>
        </is>
      </c>
      <c r="G22" s="78" t="inlineStr">
        <is>
          <t>[กรณีศึกษา 10]
การใช้ยาคุมกำเนิดชนิดแผ่นแปะ โดยติดแผ่น 1 แผ่น/สัปดาห์ ติดต่อกัน 3 สัปดาห์ และเว้น 1 สัปดาห์
คำถาม: การใช้ยาคุมกำเนิดชนิดแผ่นแปะ โดยติดแผ่น 1 แผ่น/สัปดาห์ ติดต่อกัน 3 สัปดาห์ และเว้น 1 สัปดาห์ กราฟการปลดปล่อยยาเป็นข้อใด</t>
        </is>
      </c>
      <c r="H22" s="78" t="inlineStr">
        <is>
          <t>กราฟเส้นตรงคงที่ตลอด 21 วัน แล้วดิ่งลงทันที</t>
        </is>
      </c>
      <c r="I22" s="78" t="inlineStr">
        <is>
          <t>กราฟค่อยๆ เพิ่มขึ้นเป็นที่ราบสูง (plateau) ตลอด 21 วัน แล้วลดลง</t>
        </is>
      </c>
      <c r="J22" s="78" t="inlineStr">
        <is>
          <t>กราฟรูปฟันปลาขึ้นลง 3 ยอด (peaks) ตามการเปลี่ยนแผ่นแปะทุกสัปดาห์จนถึง 21 วัน แล้วลดลง</t>
        </is>
      </c>
      <c r="K22" s="78" t="inlineStr">
        <is>
          <t>กราฟยอดแหลมสูงช่วงแรกแล้วค่อยๆ ลาดต่ำลงตลอด 21 วัน</t>
        </is>
      </c>
      <c r="L22" s="78" t="inlineStr">
        <is>
          <t>กราฟลดลงฮวบทันทีตั้งแต่วันแรกและต่ำราบจนถึง 21 วัน</t>
        </is>
      </c>
      <c r="M22" s="62" t="inlineStr">
        <is>
          <t>ข</t>
        </is>
      </c>
      <c r="N22" s="78" t="inlineStr">
        <is>
          <t xml:space="preserve">✅ คำตอบที่ถูกต้อง: ข้อ ข. กราฟค่อยๆ เพิ่มขึ้นเป็นที่ราบสูง (plateau) ตลอด 21 วัน แล้วลดลง
🎯 ทำไมข้อนี้ถึงถูก:
🔍 ข้ออื่นผิดเพราะอะไร:
</t>
        </is>
      </c>
      <c r="O22" s="78" t="inlineStr">
        <is>
          <t>[SOURCE: Pharma Plus เล่มม่วง 2 - ข้อสอบย้อนหลังปี 2558 วันที่ 1 ข้อ 84]</t>
        </is>
      </c>
    </row>
    <row r="23" ht="24" customHeight="1" s="49">
      <c r="A23" s="62" t="n">
        <v>21</v>
      </c>
      <c r="B23" s="62" t="inlineStr">
        <is>
          <t>ข้อสอบเก่า</t>
        </is>
      </c>
      <c r="C23" s="62" t="inlineStr">
        <is>
          <t>2558</t>
        </is>
      </c>
      <c r="D23" s="62" t="inlineStr">
        <is>
          <t>Clinic</t>
        </is>
      </c>
      <c r="E23" s="78" t="inlineStr">
        <is>
          <t>Bioavailability &amp; Food-Drug Interactions</t>
        </is>
      </c>
      <c r="F23" s="78" t="inlineStr">
        <is>
          <t>Enhancing dissolution and absorption of lipophilic drugs</t>
        </is>
      </c>
      <c r="G23" s="78" t="inlineStr">
        <is>
          <t>[กรณีศึกษา 12] คำแนะนำในข้อใดที่เภสัชกรควรแนะนำแก่ผู้ป่วยสำหรับยา griseofulvin</t>
        </is>
      </c>
      <c r="H23" s="78" t="inlineStr">
        <is>
          <t>ดื่มน้ำตามมากๆ</t>
        </is>
      </c>
      <c r="I23" s="78" t="inlineStr">
        <is>
          <t>รับประทานก่อนอาหาร 30 นาที</t>
        </is>
      </c>
      <c r="J23" s="78" t="inlineStr">
        <is>
          <t>รับประทานพร้อมอาหารไขมันสูง จะช่วยเพิ่มการดูดซึม</t>
        </is>
      </c>
      <c r="K23" s="78" t="inlineStr">
        <is>
          <t>รับประทานหลังอาหารทันที</t>
        </is>
      </c>
      <c r="L23" s="78" t="inlineStr">
        <is>
          <t>รับประทานเวลาใดก็ได้ เพราะอาหารไม่มีผลต่อการดูดซึม</t>
        </is>
      </c>
      <c r="M23" s="62" t="inlineStr">
        <is>
          <t>ค</t>
        </is>
      </c>
      <c r="N23" s="78" t="inlineStr">
        <is>
          <t xml:space="preserve">✅ คำตอบที่ถูกต้อง: ข้อ ค. รับประทานพร้อมอาหารไขมันสูง จะช่วยเพิ่มการดูดซึม
🎯 ทำไมข้อนี้ถึงถูก:
🔍 ข้ออื่นผิดเพราะอะไร:
</t>
        </is>
      </c>
      <c r="O23" s="78" t="inlineStr">
        <is>
          <t>[SOURCE: Pharma Plus เล่มม่วง 2 - ข้อสอบย้อนหลังปี 2558 วันที่ 1 ข้อ 96]</t>
        </is>
      </c>
    </row>
    <row r="24" ht="24" customHeight="1" s="49">
      <c r="A24" s="62" t="n">
        <v>22</v>
      </c>
      <c r="B24" s="62" t="inlineStr">
        <is>
          <t>ข้อสอบเก่า</t>
        </is>
      </c>
      <c r="C24" s="62" t="inlineStr">
        <is>
          <t>2558</t>
        </is>
      </c>
      <c r="D24" s="62" t="inlineStr">
        <is>
          <t>Product</t>
        </is>
      </c>
      <c r="E24" s="78" t="inlineStr">
        <is>
          <t>Pharmacokinetic Calculations</t>
        </is>
      </c>
      <c r="F24" s="78" t="inlineStr">
        <is>
          <t>Volume of Distribution, Bioavailability, and Peak Plasma Concentration (Cmax)</t>
        </is>
      </c>
      <c r="G24" s="78" t="inlineStr">
        <is>
          <t>ยา tiotropium 18 mcg มี half-life 120 hr, bioavailability (BA) 20%, volume of distribution 36 L/kg ผู้ป่วยหนัก 50 kg สมมุติว่ายากิน equivalent กับยาฉีด ยานี้มีระดับยาในเลือดสูงสุด (Peak concentration: Cmax) ประมาณเท่าไหร่</t>
        </is>
      </c>
      <c r="H24" s="78" t="inlineStr">
        <is>
          <t>2 ng/L</t>
        </is>
      </c>
      <c r="I24" s="78" t="inlineStr">
        <is>
          <t>0.2 ng/L</t>
        </is>
      </c>
      <c r="J24" s="78" t="inlineStr">
        <is>
          <t>10 ng/L</t>
        </is>
      </c>
      <c r="K24" s="78" t="inlineStr">
        <is>
          <t>18 ng/L</t>
        </is>
      </c>
      <c r="L24" s="78" t="inlineStr">
        <is>
          <t>20 ng/L</t>
        </is>
      </c>
      <c r="M24" s="62" t="inlineStr">
        <is>
          <t>ก</t>
        </is>
      </c>
      <c r="N24" s="78" t="inlineStr">
        <is>
          <t xml:space="preserve">✅ คำตอบที่ถูกต้อง: ข้อ ก. 2 ng/L
🎯 ทำไมข้อนี้ถึงถูก:
🔍 ข้ออื่นผิดเพราะอะไร:
</t>
        </is>
      </c>
      <c r="O24" s="78" t="inlineStr">
        <is>
          <t>[SOURCE: Pharma Plus เล่มม่วง 2 - ข้อสอบย้อนหลังปี 2558 วันที่ 2 ข้อ 46]</t>
        </is>
      </c>
    </row>
    <row r="25" ht="24" customHeight="1" s="49">
      <c r="A25" s="62" t="n">
        <v>23</v>
      </c>
      <c r="B25" s="62" t="inlineStr">
        <is>
          <t>ข้อสอบเก่า</t>
        </is>
      </c>
      <c r="C25" s="62" t="inlineStr">
        <is>
          <t>2558</t>
        </is>
      </c>
      <c r="D25" s="62" t="inlineStr">
        <is>
          <t>Product</t>
        </is>
      </c>
      <c r="E25" s="78" t="inlineStr">
        <is>
          <t>Renal Elimination and Ion Trapping</t>
        </is>
      </c>
      <c r="F25" s="78" t="inlineStr">
        <is>
          <t>Urinary Alkalinization with Sodium Bicarbonate for Salicylate Elimination</t>
        </is>
      </c>
      <c r="G25" s="78" t="inlineStr">
        <is>
          <t>[กรณีศึกษา 7]
คนไข้อ้วน ชอบกินมื้อเย็นแล้วนอนเลย ชอบดื่มนม สูบบุหรี่ แสบยอดอก ชอบกินอาหารเผ็ดๆ มียาหลายตัว
คำถาม: ยาใดเพิ่มการขับออกทางปัสสาวะของโครงสร้างยาต่อไปนี้ (โครงสร้าง Acetylsalicylic acid / Aspirin)</t>
        </is>
      </c>
      <c r="H25" s="78" t="inlineStr">
        <is>
          <t>Diclofenac</t>
        </is>
      </c>
      <c r="I25" s="78" t="inlineStr">
        <is>
          <t>Phenytoin</t>
        </is>
      </c>
      <c r="J25" s="78" t="inlineStr">
        <is>
          <t>Ascorbic acid</t>
        </is>
      </c>
      <c r="K25" s="78" t="inlineStr">
        <is>
          <t>NaHCO3</t>
        </is>
      </c>
      <c r="L25" s="78" t="inlineStr">
        <is>
          <t>Naproxen</t>
        </is>
      </c>
      <c r="M25" s="62" t="inlineStr">
        <is>
          <t>ง</t>
        </is>
      </c>
      <c r="N25" s="78" t="inlineStr">
        <is>
          <t xml:space="preserve">✅ คำตอบที่ถูกต้อง: ข้อ ง. NaHCO3
🎯 ทำไมข้อนี้ถึงถูก:
🔍 ข้ออื่นผิดเพราะอะไร:
</t>
        </is>
      </c>
      <c r="O25" s="78" t="inlineStr">
        <is>
          <t>[SOURCE: Pharma Plus เล่มม่วง 2 - ข้อสอบย้อนหลังปี 2558 วันที่ 2 ข้อ 52]</t>
        </is>
      </c>
    </row>
    <row r="26" ht="24" customHeight="1" s="49">
      <c r="A26" s="62" t="n">
        <v>24</v>
      </c>
      <c r="B26" s="62" t="inlineStr">
        <is>
          <t>ข้อสอบเก่า</t>
        </is>
      </c>
      <c r="C26" s="62" t="inlineStr">
        <is>
          <t>2558</t>
        </is>
      </c>
      <c r="D26" s="62" t="inlineStr">
        <is>
          <t>Product</t>
        </is>
      </c>
      <c r="E26" s="78" t="inlineStr">
        <is>
          <t>Pharmacogenomics and Drug Metabolism</t>
        </is>
      </c>
      <c r="F26" s="78" t="inlineStr">
        <is>
          <t>Tamoxifen Bioactivation by CYP2D6 to Active Metabolites (Endoxifen)</t>
        </is>
      </c>
      <c r="G26" s="78" t="inlineStr">
        <is>
          <t>[]
Tamoxifen itself is a prodrug, having relatively little affinity for its target protein, the estrogen receptor. It is metabolized in the liver by the cytochrome P450 isoform CYP2D6 and CYP3A4 into active metabolites such as 4-hydroxytamoxifen (afimoxifene) and N-desmethyl-4 hydroxytamoxifen (endoxifen) which have 30-100 times more affinity with the estrogen receptor than tamoxifen itself. These active metabolites compete with estrogen in the body for binding to the estrogen receptor. In breast tissue, 4-OH tamoxifen acts as an estrogen receptor antagonist so that transcription of estrogen-responsive genes is inhibited.
คำถาม: จากข้อความทางวิชาการข้างต้น ข้อใดถูกต้องเกี่ยวกับยา Tamoxifen</t>
        </is>
      </c>
      <c r="H26" s="78" t="inlineStr">
        <is>
          <t>Tamoxifen ไม่ใช่ active metabolite</t>
        </is>
      </c>
      <c r="I26" s="78" t="inlineStr">
        <is>
          <t>การออกฤทธิ์ของ tamoxifen ไม่ขึ้นกับเชื้อชาติ</t>
        </is>
      </c>
      <c r="J26" s="78" t="inlineStr">
        <is>
          <t>คนไข้ที่เป็น poor metabolizer ของ 2D6 จะทำให้ ยาออกฤทธิ์ได้น้อยลง</t>
        </is>
      </c>
      <c r="K26" s="78" t="inlineStr">
        <is>
          <t>คนไข้ที่เป็น rapid metabolizer ของ 2D6 จะทำให้ยาออกฤทธิ์ได้น้อยลง</t>
        </is>
      </c>
      <c r="L26" s="78" t="inlineStr">
        <is>
          <t>คนไข้ที่กิน paroxetine จะทำให้ยาออกฤทธิ์ได้มากขึ้น</t>
        </is>
      </c>
      <c r="M26" s="62" t="inlineStr">
        <is>
          <t>ก</t>
        </is>
      </c>
      <c r="N26" s="78" t="inlineStr">
        <is>
          <t xml:space="preserve">✅ คำตอบที่ถูกต้อง: ข้อ ก. Tamoxifen ไม่ใช่ active metabolite
🎯 ทำไมข้อนี้ถึงถูก:
🔍 ข้ออื่นผิดเพราะอะไร:
</t>
        </is>
      </c>
      <c r="O26" s="78" t="inlineStr">
        <is>
          <t>[SOURCE: Pharma Plus เล่มม่วง 2 - ข้อสอบย้อนหลังปี 2558 วันที่ 2 ข้อ 68]</t>
        </is>
      </c>
    </row>
    <row r="27" ht="28" customHeight="1" s="49">
      <c r="A27" s="62" t="n">
        <v>25</v>
      </c>
      <c r="B27" s="78" t="inlineStr">
        <is>
          <t>ยาต้องมีคุณสมบัติใดที่สามารถทำให้ยาดูดซึมผ่าน cornea ได้</t>
        </is>
      </c>
      <c r="C27" s="78" t="inlineStr"/>
      <c r="D27" s="78" t="inlineStr">
        <is>
          <t>มีค่า pKa สูง</t>
        </is>
      </c>
      <c r="E27" s="78" t="inlineStr">
        <is>
          <t>มีค่า log P ต่ำ</t>
        </is>
      </c>
      <c r="F27" s="78" t="inlineStr">
        <is>
          <t>ต้องมี pH 7.4</t>
        </is>
      </c>
      <c r="G27" s="78" t="inlineStr">
        <is>
          <t>แตกตัวที่ได้ที่ physiological pH</t>
        </is>
      </c>
      <c r="H27" s="78" t="inlineStr">
        <is>
          <t>สามารถละลายได้ทั้งในน้ำและไขมัน</t>
        </is>
      </c>
      <c r="I27" s="62" t="inlineStr">
        <is>
          <t>5</t>
        </is>
      </c>
      <c r="J27" s="78" t="inlineStr">
        <is>
          <t>✅ คำตอบที่ถูกต้อง: ข้อ จ. สามารถละลายได้ทั้งในน้ำและไขมัน
🎯 ทำไมข้อนี้ถึงถูก:
กระจกตา (cornea) มีโครงสร้างแบบแซนวิช ประกอบด้วย epithelium และ endothelium ที่เป็นไขมัน (lipophilic) คั่นกลางด้วย stroma ซึ่งมีน้ำเป็นองค์ประกอบสูง (hydrophilic) ตัวยาจึงต้องมี biphasic solubility (ละลายได้ทั้งในน้ำและไขมัน) จึงจะซึมผ่านได้ดี
🔍 ข้ออื่นผิดเพราะอะไร:
• ข้อ ก.: ค่า pKa สูงเพียงอย่างเดียวไม่ได้เป็นตัวกำหนดการดูดซึมผ่านกระจกตา
• ข้อ ข.: ค่า log P ที่ต่ำเกินไปจะทำให้ยาไม่สามารถซึมผ่านชั้น epithelium ที่เป็นไขมันได้
• ข้อ ค.: pH 7.4 เป็นค่า pH สรีรวิทยาของน้ำตา แต่ไม่ใช่คุณสมบัติโดยตรงของโมเลกุลยา
• ข้อ ง.: การแตกตัวเป็นไอออนทำให้ยาซึมผ่านชั้น lipophilic epithelium ได้ยาก ยาต้องมีสัดส่วนของ non-ionized form ที่เพียงพอ</t>
        </is>
      </c>
      <c r="K27" s="78" t="inlineStr">
        <is>
          <t>Ocular Drug Delivery</t>
        </is>
      </c>
      <c r="L27" s="78" t="inlineStr">
        <is>
          <t>Biphasic Solubility for Corneal Penetration (Epithelium-Stroma-Endothelium)</t>
        </is>
      </c>
      <c r="M27" s="62" t="inlineStr">
        <is>
          <t>ปานกลาง</t>
        </is>
      </c>
      <c r="N27" s="62" t="inlineStr">
        <is>
          <t>ข้อสอบเก่า</t>
        </is>
      </c>
      <c r="O27" s="78" t="inlineStr">
        <is>
          <t>[SOURCE: Pharma Plus เล่มม่วง 2 - ข้อสอบย้อนหลัง PLE-CC1 ปี 2565 ข้อ 86]</t>
        </is>
      </c>
      <c r="P27" s="62" t="n">
        <v>2565</v>
      </c>
    </row>
    <row r="28" ht="28" customHeight="1" s="49">
      <c r="A28" s="62" t="n">
        <v>26</v>
      </c>
      <c r="B28" s="78" t="inlineStr">
        <is>
          <t>ชีวสมมูลเปรียบเทียบยาต้นแบบกับยาใหม่ที่ขับออกทางไตคือข้อใด</t>
        </is>
      </c>
      <c r="C28" s="78" t="inlineStr"/>
      <c r="D28" s="78" t="inlineStr">
        <is>
          <t>T½</t>
        </is>
      </c>
      <c r="E28" s="78" t="inlineStr">
        <is>
          <t>Urine excretion</t>
        </is>
      </c>
      <c r="F28" s="78" t="inlineStr">
        <is>
          <t>AUC vs time curve</t>
        </is>
      </c>
      <c r="G28" s="78" t="inlineStr">
        <is>
          <t>Drug plasma concentration</t>
        </is>
      </c>
      <c r="H28" s="78" t="inlineStr">
        <is>
          <t>Time to peak drug concentration</t>
        </is>
      </c>
      <c r="I28" s="62" t="inlineStr">
        <is>
          <t>2</t>
        </is>
      </c>
      <c r="J28" s="78" t="inlineStr">
        <is>
          <t>✅ คำตอบที่ถูกต้อง: ข้อ ข. Urine excretion
🎯 ทำไมข้อนี้ถึงถูก:
ในกรณีที่ยาถูกขับออกทางไตในรูปที่ไม่เปลี่ยนแปลงเป็นหลักและไม่สามารถวัดระดับยาในพลาสมาได้อย่างแม่นยำ การประเมินชีวสมมูลสามารถใช้ข้อมูลการขับออกทางปัสสาวะ (Urinary excretion data เช่น Cumulative amount of drug excreted: Ae-infinity และ Maximum excretion rate: dAe/dt max) ได้
🔍 ข้ออื่นผิดเพราะอะไร:
• ข้อ ก.: T½ เป็นค่าครึ่งชีวิตการกำจัดยา ไม่ใช่ตัวแปรหลักที่ใช้ประเมิน extent of absorption ในการศึกษาชีวสมมูล
• ข้อ ค.: AUC vs time curve เป็นกราฟระดับยาในเลือดสำหรับยาที่วัดใน plasma ได้ ไม่ใช่พารามิเตอร์ที่วัดจากการขับออกทางไต
• ข้อ ง.: Drug plasma concentration วัดในกระแสเลือด ไม่ได้วัดจากการขับออกทางไต
• ข้อ จ.: Time to peak drug concentration (Tmax) สะท้อนอัตราการดูดซึมจากระดับยาในพลาสมา</t>
        </is>
      </c>
      <c r="K28" s="78" t="inlineStr">
        <is>
          <t>Bioequivalence and Pharmacokinetics</t>
        </is>
      </c>
      <c r="L28" s="78" t="inlineStr">
        <is>
          <t>Urinary Drug Excretion (Cumulative Amount Excreted) in Bioequivalence</t>
        </is>
      </c>
      <c r="M28" s="62" t="inlineStr">
        <is>
          <t>ปานกลาง</t>
        </is>
      </c>
      <c r="N28" s="62" t="inlineStr">
        <is>
          <t>ข้อสอบเก่า</t>
        </is>
      </c>
      <c r="O28" s="78" t="inlineStr">
        <is>
          <t>[SOURCE: Pharma Plus เล่มม่วง 2 - ข้อสอบย้อนหลัง PLE-CC1 ปี 2565 ข้อ 97]</t>
        </is>
      </c>
      <c r="P28" s="62" t="n">
        <v>2565</v>
      </c>
    </row>
    <row r="29" ht="13.2" customHeight="1" s="49"/>
    <row r="30" ht="13.2" customHeight="1" s="49"/>
    <row r="31" ht="13.2" customHeight="1" s="49"/>
    <row r="32" ht="13.2" customHeight="1" s="49"/>
    <row r="33" ht="13.2" customHeight="1" s="49"/>
    <row r="34" ht="13.2" customHeight="1" s="49"/>
    <row r="35" ht="13.2" customHeight="1" s="49"/>
    <row r="36" ht="13.2" customHeight="1" s="49"/>
    <row r="37" ht="13.2" customHeight="1" s="49"/>
    <row r="38" ht="13.2" customHeight="1" s="49"/>
    <row r="39" ht="13.2" customHeight="1" s="49"/>
    <row r="40" ht="13.2" customHeight="1" s="49"/>
    <row r="41" ht="13.2" customHeight="1" s="49"/>
    <row r="42" ht="13.2" customHeight="1" s="49"/>
    <row r="43" ht="13.2" customHeight="1" s="49"/>
    <row r="44" ht="409.6" customHeight="1" s="49"/>
    <row r="45" ht="409.6" customHeight="1" s="49"/>
    <row r="46" ht="409.6" customHeight="1" s="49"/>
    <row r="47" ht="409.6" customHeight="1" s="49"/>
    <row r="48" ht="409.6" customHeight="1" s="49"/>
    <row r="49" ht="409.6" customHeight="1" s="49"/>
    <row r="50" ht="409.6" customHeight="1" s="49"/>
    <row r="51" ht="409.6" customHeight="1" s="49"/>
    <row r="52" ht="409.6" customHeight="1" s="49"/>
    <row r="53" ht="409.6" customHeight="1" s="49"/>
    <row r="54" ht="409.6" customHeight="1" s="49"/>
    <row r="55" ht="409.6" customHeight="1" s="49"/>
    <row r="56" ht="409.6" customHeight="1" s="49"/>
    <row r="57" ht="409.6" customHeight="1" s="49"/>
    <row r="58" ht="409.6" customHeight="1" s="49"/>
    <row r="59" ht="409.6" customHeight="1" s="49"/>
    <row r="60" ht="409.6" customHeight="1" s="49"/>
    <row r="61" ht="409.6" customHeight="1" s="49"/>
    <row r="62" ht="409.6" customHeight="1" s="49"/>
    <row r="63" ht="409.6" customHeight="1" s="49"/>
    <row r="64" ht="409.6" customHeight="1" s="49"/>
    <row r="65" ht="409.6" customHeight="1" s="49"/>
    <row r="66" ht="409.6" customHeight="1" s="49"/>
    <row r="67" ht="409.6" customHeight="1" s="49"/>
    <row r="68" ht="409.6" customHeight="1" s="49"/>
    <row r="69" ht="409.6" customHeight="1" s="49"/>
    <row r="70" ht="409.6" customHeight="1" s="49"/>
    <row r="71" ht="409.6" customHeight="1" s="49"/>
    <row r="72" ht="409.6" customHeight="1" s="49"/>
    <row r="73" ht="409.6" customHeight="1" s="49"/>
    <row r="74" ht="409.6" customHeight="1" s="49"/>
    <row r="75" ht="409.6" customHeight="1" s="49"/>
    <row r="76" ht="409.6" customHeight="1" s="49"/>
    <row r="77" ht="409.6" customHeight="1" s="49"/>
    <row r="78" ht="409.6" customHeight="1" s="49"/>
    <row r="79" ht="409.6" customHeight="1" s="49"/>
    <row r="80" ht="409.6" customHeight="1" s="49"/>
    <row r="81" ht="409.6" customHeight="1" s="49"/>
    <row r="82" ht="409.6" customHeight="1" s="49"/>
    <row r="83" ht="409.6" customHeight="1" s="49"/>
    <row r="84" ht="409.6" customHeight="1" s="49"/>
    <row r="85" ht="409.6" customHeight="1" s="49"/>
    <row r="86" ht="409.6" customHeight="1" s="49"/>
    <row r="87" ht="13.2" customHeight="1" s="49"/>
  </sheetData>
  <mergeCells count="1">
    <mergeCell ref="A1:F1"/>
  </mergeCells>
  <pageMargins left="0.75" right="0.75" top="1" bottom="1" header="0.5" footer="0.5"/>
</worksheet>
</file>

<file path=xl/worksheets/sheet29.xml><?xml version="1.0" encoding="utf-8"?>
<worksheet xmlns="http://schemas.openxmlformats.org/spreadsheetml/2006/main">
  <sheetPr>
    <outlinePr summaryBelow="0" summaryRight="0"/>
    <pageSetUpPr/>
  </sheetPr>
  <dimension ref="A1:R6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64" t="inlineStr">
        <is>
          <t>หัวข้อโรคสภาฯ (Topic)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s="103" t="n">
        <v>2</v>
      </c>
      <c r="B3" s="104" t="inlineStr">
        <is>
          <t>ข้อใดไม่ถูกต้องเกี่ยวกับ seretide accuhaler</t>
        </is>
      </c>
      <c r="C3" s="103" t="inlineStr">
        <is>
          <t>-</t>
        </is>
      </c>
      <c r="D3" s="104" t="inlineStr">
        <is>
          <t>พกพาสะดวก</t>
        </is>
      </c>
      <c r="E3" s="104" t="inlineStr">
        <is>
          <t>ไม่มี propellant</t>
        </is>
      </c>
      <c r="F3" s="104" t="inlineStr">
        <is>
          <t>ปล่อย 1 dose สูดได้หลายที</t>
        </is>
      </c>
      <c r="G3" s="104" t="inlineStr">
        <is>
          <t>ไม่อาศัยความสัมพันธ์ระหว่างแรงกดและการหายใจ</t>
        </is>
      </c>
      <c r="H3" s="104" t="inlineStr">
        <is>
          <t>ใช้ meter dose valve ในการปล่อยตัวยา</t>
        </is>
      </c>
      <c r="I3" s="103" t="inlineStr">
        <is>
          <t>5</t>
        </is>
      </c>
      <c r="J3" s="104" t="inlineStr">
        <is>
          <t>✅ คำตอบที่ถูกต้อง: ข้อ จ. ใช้ meter dose valve ในการปล่อยตัวยา
🎯 ทำไมข้อนี้ถึงถูก: Seretide Accuhaler เป็น Dry Powder Inhaler (DPI) ชนิด multi-dose blister strip บรรจุผงยาแห้ง ขับเคลื่อนด้วยแรงสูดหายใจของผู้ป่วย (Inspiratory flow-driven) ไม่ได้ใช้ Metered dose valve และสารขับดันก๊าซ (Propellant) ซึ่งเป็นกลไกของ MDI
🔍 ข้ออื่นผิดเพราะอะไร:
ข้อ ก. พกพาสะดวก: ถูกต้อง Accuhaler ออกแบบให้มีขนาดกะทัดรัด พกพาและใช้งานได้ง่าย
ข้อ ข. ไม่มี propellant: ถูกต้อง DPI ทุกชนิดไม่มีการใช้ก๊าซขับดัน CFC หรือ HFA
ข้อ ค. ปล่อย 1 dose สูดได้หลายที: การสูดซ้ำเพื่อเก็บตกผงยาที่เหลือใน chamber สามารถทำได้ตามเทคนิคปฏิบัติ
ข้อ ง. ไม่อาศัยความสัมพันธ์ระหว่างแรงกดและการหายใจ: ถูกต้อง ไม่ต้องมี hand-breath coordination เหมือน pMDI</t>
        </is>
      </c>
      <c r="K3" s="103" t="inlineStr">
        <is>
          <t>-</t>
        </is>
      </c>
      <c r="L3" s="104" t="inlineStr">
        <is>
          <t>Sterile &amp; Special Forms</t>
        </is>
      </c>
      <c r="M3" s="103" t="inlineStr">
        <is>
          <t>Product</t>
        </is>
      </c>
      <c r="N3" s="104" t="inlineStr">
        <is>
          <t>[SOURCE: Pharma Plus เล่มม่วง 2 - บทที่ 17: Manufacturing &amp; Pharmaceutical ข้อ 14]</t>
        </is>
      </c>
      <c r="O3" s="103" t="inlineStr">
        <is>
          <t>Pharma Plus Review</t>
        </is>
      </c>
      <c r="P3" s="103" t="inlineStr">
        <is>
          <t>เล่มม่วง 2 (บทที่ 17: Manufacturing &amp; Pharmaceutical)</t>
        </is>
      </c>
      <c r="Q3" s="103" t="inlineStr">
        <is>
          <t>-</t>
        </is>
      </c>
      <c r="R3" s="104" t="inlineStr">
        <is>
          <t>Dry Powder Inhaler (DPI) device mechanism</t>
        </is>
      </c>
    </row>
    <row r="4" ht="13.2" customHeight="1" s="49">
      <c r="A4" s="103" t="n">
        <v>3</v>
      </c>
      <c r="B4" s="104" t="inlineStr">
        <is>
          <t>ยาหยอดตามีส่วนประกอบดังนี้ Neomycin sulfate, Polymyxin B sulphate, NaCl, Benzalkonium chloride, Hypromellose, Disodium edetate จากตำรับดังกล่าว Hypromellose มีหน้าที่อะไร</t>
        </is>
      </c>
      <c r="C4" s="103" t="inlineStr">
        <is>
          <t>-</t>
        </is>
      </c>
      <c r="D4" s="104" t="inlineStr">
        <is>
          <t>เพิ่มการละลายของ Neomycin</t>
        </is>
      </c>
      <c r="E4" s="104" t="inlineStr">
        <is>
          <t>ป้องกันการตกตะกอนขุ่นของสารละลาย</t>
        </is>
      </c>
      <c r="F4" s="104" t="inlineStr">
        <is>
          <t>เพิ่มฤทธิ์ฆ่าเชื้อแบคทีเรีย</t>
        </is>
      </c>
      <c r="G4" s="104" t="inlineStr">
        <is>
          <t>ลดการแสบระคายเคืองตา</t>
        </is>
      </c>
      <c r="H4" s="104" t="inlineStr">
        <is>
          <t>เพิ่มการติดของสารละลายกับดวงตา</t>
        </is>
      </c>
      <c r="I4" s="103" t="inlineStr">
        <is>
          <t>5</t>
        </is>
      </c>
      <c r="J4" s="104" t="inlineStr">
        <is>
          <t>✅ คำตอบที่ถูกต้อง: ข้อ จ. เพิ่มการติดของสารละลายกับดวงตา
🎯 ทำไมข้อนี้ถึงถูก: Hypromellose (HPMC) ทำหน้าที่เป็น Viscosity-increasing agent ช่วยเพิ่มความหนืดของยาหยอดตา ชะลอการไหลออกทางท่อน้ำตา (Nasolacrimal drainage) และเพิ่ม Contact time ของตัวยาบนผิวเยื่อบุผิวดวงตา
🔍 ข้ออื่นผิดเพราะอะไร:
ข้อ ก. เพิ่มการละลายของ Neomycin: ผิด Neomycin sulfate เป็นเกลือที่ละลายน้ำได้ดีมากอยู่แล้ว
ข้อ ข. ป้องกันการตกตะกอนขุ่น: ผิด ไม่ได้ทำหน้าที่เป็น solubilizer ป้องกันการตกตะกอน
ข้อ ค. เพิ่มฤทธิ์ฆ่าเชื้อแบคทีเรีย: ผิด เป็น inert polymer ไม่มีฤทธิ์ต้านจุลชีพ
ข้อ ง. ลดการแสบระคายเคืองตา: แม้จะช่วยหล่อลื่น แต่หน้าที่หลักทางเภสัชกรรมคือการเพิ่มการยึดติดและสัมผัสของยากับดวงตา</t>
        </is>
      </c>
      <c r="K4" s="103" t="inlineStr">
        <is>
          <t>-</t>
        </is>
      </c>
      <c r="L4" s="104" t="inlineStr">
        <is>
          <t>Sterile &amp; Special Forms</t>
        </is>
      </c>
      <c r="M4" s="103" t="inlineStr">
        <is>
          <t>Product</t>
        </is>
      </c>
      <c r="N4" s="104" t="inlineStr">
        <is>
          <t>[SOURCE: Pharma Plus เล่มม่วง 2 - บทที่ 17: Manufacturing &amp; Pharmaceutical ข้อ 23]</t>
        </is>
      </c>
      <c r="O4" s="103" t="inlineStr">
        <is>
          <t>Pharma Plus Review</t>
        </is>
      </c>
      <c r="P4" s="103" t="inlineStr">
        <is>
          <t>เล่มม่วง 2 (บทที่ 17: Manufacturing &amp; Pharmaceutical)</t>
        </is>
      </c>
      <c r="Q4" s="103" t="inlineStr">
        <is>
          <t>-</t>
        </is>
      </c>
      <c r="R4" s="104" t="inlineStr">
        <is>
          <t>Ophthalmic viscosity enhancers and precorneal contact time</t>
        </is>
      </c>
    </row>
    <row r="5" ht="13.2" customHeight="1" s="49">
      <c r="A5" s="103" t="n">
        <v>4</v>
      </c>
      <c r="B5" s="104" t="inlineStr">
        <is>
          <t>คุณสมบัติที่สำคัญที่สุดของยาตา</t>
        </is>
      </c>
      <c r="C5" s="103" t="inlineStr">
        <is>
          <t>-</t>
        </is>
      </c>
      <c r="D5" s="104" t="inlineStr">
        <is>
          <t>Isotonic</t>
        </is>
      </c>
      <c r="E5" s="104" t="inlineStr">
        <is>
          <t>Sterile</t>
        </is>
      </c>
      <c r="F5" s="104" t="inlineStr">
        <is>
          <t>pH</t>
        </is>
      </c>
      <c r="G5" s="104" t="inlineStr">
        <is>
          <t>Preservative</t>
        </is>
      </c>
      <c r="H5" s="104" t="inlineStr">
        <is>
          <t>ต้องเป็นสารละลาย</t>
        </is>
      </c>
      <c r="I5" s="103" t="inlineStr">
        <is>
          <t>2</t>
        </is>
      </c>
      <c r="J5" s="104" t="inlineStr">
        <is>
          <t>✅ คำตอบที่ถูกต้อง: ข้อ ข. Sterile
🎯 ทำไมข้อนี้ถึงถูก: ความปราศจากเชื้อ (Sterile) เป็นข้อกำหนดสำคัญที่สุดอย่างยิ่งยวดของยาตา เพราะหากมีการปนเปื้อนของเชื้อจุลชีพ โดยเฉพาะ Pseudomonas aeruginosa อาจทำให้เกิดการติดเชื้อรุนแรงที่กระจกตา (Corneal ulcer) จนตาบอดได้ภายใน 24-48 ชั่วโมง
🔍 ข้ออื่นผิดเพราะอะไร:
ข้อ ก. Isotonic: ดวงตาสามารถทนต่อความดันออสโมซิสในช่วงเทียบเท่า 0.6% - 2.0% NaCl ได้โดยไม่เกิดอันตรายถาวร จึงสำคัญรองจากความปราศจากเชื้อ
ข้อ ค. pH: ดวงตามีน้ำตาช่วยบัฟเฟอร์ได้ช่วงกว้าง pH 3.5 - 9.0 สำคัญรองจากความปราศจากเชื้อ
ข้อ ง. Preservative: ยาตา unit-dose ปราศจากเชื้อไม่จำเป็นต้องใส่ preservative
ข้อ จ. ต้องเป็นสารละลาย: ผิด ยาตาสามารถเตรียมเป็น suspension, ointment หรือ gel ได้</t>
        </is>
      </c>
      <c r="K5" s="103" t="inlineStr">
        <is>
          <t>-</t>
        </is>
      </c>
      <c r="L5" s="104" t="inlineStr">
        <is>
          <t>Sterile &amp; Special Forms</t>
        </is>
      </c>
      <c r="M5" s="103" t="inlineStr">
        <is>
          <t>Product</t>
        </is>
      </c>
      <c r="N5" s="104" t="inlineStr">
        <is>
          <t>[SOURCE: Pharma Plus เล่มม่วง 2 - บทที่ 17: Manufacturing &amp; Pharmaceutical ข้อ 24]</t>
        </is>
      </c>
      <c r="O5" s="103" t="inlineStr">
        <is>
          <t>Pharma Plus Review</t>
        </is>
      </c>
      <c r="P5" s="103" t="inlineStr">
        <is>
          <t>เล่มม่วง 2 (บทที่ 17: Manufacturing &amp; Pharmaceutical)</t>
        </is>
      </c>
      <c r="Q5" s="103" t="inlineStr">
        <is>
          <t>-</t>
        </is>
      </c>
      <c r="R5" s="104" t="inlineStr">
        <is>
          <t>Critical quality attributes of ophthalmic preparations</t>
        </is>
      </c>
    </row>
    <row r="6" ht="13.2" customHeight="1" s="49">
      <c r="A6" s="103" t="n">
        <v>5</v>
      </c>
      <c r="B6" s="104" t="inlineStr">
        <is>
          <t>หากต้องการเตรียมยาเหน็บช่องคลอด เภสัชกรควรเลือกใช้</t>
        </is>
      </c>
      <c r="C6" s="103" t="inlineStr">
        <is>
          <t>-</t>
        </is>
      </c>
      <c r="D6" s="104" t="inlineStr">
        <is>
          <t>Natural fat base</t>
        </is>
      </c>
      <c r="E6" s="104" t="inlineStr">
        <is>
          <t>Synthetic fat base</t>
        </is>
      </c>
      <c r="F6" s="104" t="inlineStr">
        <is>
          <t>Water soluble base</t>
        </is>
      </c>
      <c r="G6" s="104" t="inlineStr">
        <is>
          <t>Emulsion base</t>
        </is>
      </c>
      <c r="H6" s="104" t="inlineStr">
        <is>
          <t>Absorption base</t>
        </is>
      </c>
      <c r="I6" s="103" t="inlineStr">
        <is>
          <t>3</t>
        </is>
      </c>
      <c r="J6" s="104" t="inlineStr">
        <is>
          <t>✅ คำตอบที่ถูกต้อง: ข้อ ค. Water soluble base
🎯 ทำไมข้อนี้ถึงถูก: Water-soluble bases (เช่น PEG bases หรือ Glycerinated gelatin) เป็นเบสที่เหมาะสมที่สุดสำหรับยาเหน็บช่องคลอด เพราะละลายเข้ากับสารคัดหลั่งในช่องคลอดได้อย่างช้าๆ ไม่หลอมเหลวเยิ้มไหลเลอะเทอะออกมาเหมือนเบสไขมัน (Fatty bases)
🔍 ข้ออื่นผิดเพราะอะไร:
ข้อ ก. Natural fat base: เช่น Cocoa butter จะหลอมเหลวที่อุณหภูมิร่างกายและไหลเยิ้มออกจากช่องคลอดได้ง่าย เลอะเทอะกางเกงชั้นใน
ข้อ ข. Synthetic fat base: เช่น Witepsol ยังคงมีปัญหาการหลอมเหลวและไหลซึมออกเช่นกัน
ข้อ ง. Emulsion base: ไม่นิยมนำมาหล่อเป็นแท่งยาเหน็บช่องคลอด
ข้อ จ. Absorption base: ไม่เหมาะสำหรับการตั้งตำรับยาเหน็บแท่งแข็ง</t>
        </is>
      </c>
      <c r="K6" s="103" t="inlineStr">
        <is>
          <t>-</t>
        </is>
      </c>
      <c r="L6" s="104" t="inlineStr">
        <is>
          <t>Sterile &amp; Special Forms</t>
        </is>
      </c>
      <c r="M6" s="103" t="inlineStr">
        <is>
          <t>Product</t>
        </is>
      </c>
      <c r="N6" s="104" t="inlineStr">
        <is>
          <t>[SOURCE: Pharma Plus เล่มม่วง 2 - บทที่ 17: Manufacturing &amp; Pharmaceutical ข้อ 30]</t>
        </is>
      </c>
      <c r="O6" s="103" t="inlineStr">
        <is>
          <t>Pharma Plus Review</t>
        </is>
      </c>
      <c r="P6" s="103" t="inlineStr">
        <is>
          <t>เล่มม่วง 2 (บทที่ 17: Manufacturing &amp; Pharmaceutical)</t>
        </is>
      </c>
      <c r="Q6" s="103" t="inlineStr">
        <is>
          <t>-</t>
        </is>
      </c>
      <c r="R6" s="104" t="inlineStr">
        <is>
          <t>Suppository base selection for vaginal route</t>
        </is>
      </c>
    </row>
    <row r="7" ht="13.2" customHeight="1" s="49">
      <c r="A7" s="103" t="n">
        <v>6</v>
      </c>
      <c r="B7" s="104" t="inlineStr">
        <is>
          <t>หากผู้ป่วยรายนี้อยู่ในระหว่างตั้งครรภ์ รูปแบบยาใดจึงเหมาะสม</t>
        </is>
      </c>
      <c r="C7" s="103" t="inlineStr">
        <is>
          <t>-</t>
        </is>
      </c>
      <c r="D7" s="104" t="inlineStr">
        <is>
          <t>ยาครีม</t>
        </is>
      </c>
      <c r="E7" s="104" t="inlineStr">
        <is>
          <t>ยาเหน็บ</t>
        </is>
      </c>
      <c r="F7" s="104" t="inlineStr">
        <is>
          <t>ยารับประทาน</t>
        </is>
      </c>
      <c r="G7" s="104" t="inlineStr">
        <is>
          <t>ยาน้ำสวนช่องคลอด</t>
        </is>
      </c>
      <c r="H7" s="104" t="inlineStr">
        <is>
          <t>ยาฉีด</t>
        </is>
      </c>
      <c r="I7" s="103" t="inlineStr">
        <is>
          <t>2</t>
        </is>
      </c>
      <c r="J7" s="104" t="inlineStr">
        <is>
          <t>✅ คำตอบที่ถูกต้อง: ข้อ ข. ยาเหน็บ
🎯 ทำไมข้อนี้ถึงถูก: สำหรับหญิงตั้งครรภ์ที่มีภาวะติดเชื้อราในช่องคลอด (Vulvovaginal candidiasis) ยาเหน็บช่องคลอด (Vaginal suppository / tablet เช่น Clotrimazole) เป็น First-line therapy ที่ปลอดภัยที่สุด เนื่องจากออกฤทธิ์เฉพาะที่ ดูดซึมเข้าสู่กระแสเลือดน้อยมาก ไม่กระทบต่อทารกในครรภ์ และหลีกเลี่ยงยารับประทานกลุ่ม azole
🔍 ข้ออื่นผิดเพราะอะไร:
ข้อ ก. ยาครีม: อาจใช้ทาบรรเทาอาการคันภายนอกได้ แต่การรักษาการติดเชื้อภายในช่องคลอด ยาเหน็บจะให้การปลดปล่อยยาในตำแหน่งลึกได้แม่นยำกว่า
ข้อ ค. ยารับประทาน: Oral fluconazole เพิ่มความเสี่ยงต่อ spontaneous abortion และ teratogenicity จึงห้ามใช้ในหญิงตั้งครรภ์
ข้อ ง. ยาน้ำสวนช่องคลอด: ห้ามสวนล้างช่องคลอดในหญิงตั้งครรภ์ เพราะเสี่ยงต่อการติดเชื้อลุกลามและการแตกของถุงน้ำคร่ำ
ข้อ จ. ยาฉีด: ไม่มีความจำเป็นและมีความเสี่ยงต่อทารกสูง</t>
        </is>
      </c>
      <c r="K7" s="103" t="inlineStr">
        <is>
          <t>-</t>
        </is>
      </c>
      <c r="L7" s="104" t="inlineStr">
        <is>
          <t>Sterile &amp; Special Forms</t>
        </is>
      </c>
      <c r="M7" s="103" t="inlineStr">
        <is>
          <t>Product</t>
        </is>
      </c>
      <c r="N7" s="104" t="inlineStr">
        <is>
          <t>[SOURCE: Pharma Plus เล่มม่วง 2 - บทที่ 17: Manufacturing &amp; Pharmaceutical ข้อ 31]</t>
        </is>
      </c>
      <c r="O7" s="103" t="inlineStr">
        <is>
          <t>Pharma Plus Review</t>
        </is>
      </c>
      <c r="P7" s="103" t="inlineStr">
        <is>
          <t>เล่มม่วง 2 (บทที่ 17: Manufacturing &amp; Pharmaceutical)</t>
        </is>
      </c>
      <c r="Q7" s="103" t="inlineStr">
        <is>
          <t>-</t>
        </is>
      </c>
      <c r="R7" s="104" t="inlineStr">
        <is>
          <t>Topical vaginal formulation safety in pregnancy</t>
        </is>
      </c>
    </row>
    <row r="8" ht="13.2" customHeight="1" s="49">
      <c r="A8" s="103" t="n">
        <v>7</v>
      </c>
      <c r="B8" s="104" t="inlineStr">
        <is>
          <t>หากท่านเตรียมยา etoposide สำหรับนายสมคิดในขนาดข้างต้น (100 mg/m²) ใน D5W ปริมาณ 500 ml โดยใช้ข้อมูลเบื้องต้น ยาจะมีความคงตัวได้นานเท่าไร เมื่อเก็บยาที่ผสมแล้วไว้ที่อุณหภูมิห้อง
(ผู้ป่วยมี BSA = 1.73 m² ข้อมูลความคงตัว: &lt;= 0.2 mg/ml อยู่ได้ 96 ชม., 0.21 - 0.4 mg/ml อยู่ได้ 48 ชม., 0.41 - 0.6 mg/ml อยู่ได้ 8 ชม.)</t>
        </is>
      </c>
      <c r="C8" s="103" t="inlineStr">
        <is>
          <t>-</t>
        </is>
      </c>
      <c r="D8" s="104" t="inlineStr">
        <is>
          <t>96 ชม.</t>
        </is>
      </c>
      <c r="E8" s="104" t="inlineStr">
        <is>
          <t>48 ชม.</t>
        </is>
      </c>
      <c r="F8" s="104" t="inlineStr">
        <is>
          <t>8 ชม.</t>
        </is>
      </c>
      <c r="G8" s="104" t="inlineStr">
        <is>
          <t>2 ชม.</t>
        </is>
      </c>
      <c r="H8" s="104" t="inlineStr">
        <is>
          <t>ไม่สามารถบอกได้เนื่องจากข้อมูลไม่เพียงพอ</t>
        </is>
      </c>
      <c r="I8" s="103" t="inlineStr">
        <is>
          <t>2</t>
        </is>
      </c>
      <c r="J8" s="104" t="inlineStr">
        <is>
          <t>✅ คำตอบที่ถูกต้อง: ข้อ ข. 48 ชม.
🎯 ทำไมข้อนี้ถึงถูก: ขนาดยา Etoposide = 100 mg/m² x 1.73 m² = 173 mg ผสมใน D5W ปริมาตร 500 ml จะได้ความเข้มข้นสุดท้าย = 173 mg / 500 ml = 0.346 mg/ml ซึ่งอยู่ในช่วงความเข้มข้น 0.21 - 0.4 mg/ml จึงมีความคงตัวที่อุณหภูมิห้องได้นาน 48 ชั่วโมง
🔍 ข้ออื่นผิดเพราะอะไร:
ข้อ ก. 96 ชม.: เป็นความคงตัวที่ความเข้มข้น &lt;= 0.2 mg/ml
ข้อ ค. 8 ชม.: เป็นความคงตัวที่ความเข้มข้น 0.41 - 0.6 mg/ml
ข้อ ง. 2 ชม.: เป็นความคงตัวที่ความเข้มข้น 0.61 - 1.0 mg/ml
ข้อ จ. ไม่สามารถบอกได้: ข้อมูลในโจทย์ระบุเงื่อนไขและช่วงความเข้มข้นไว้อย่างชัดเจนและเพียงพอ</t>
        </is>
      </c>
      <c r="K8" s="103" t="inlineStr">
        <is>
          <t>-</t>
        </is>
      </c>
      <c r="L8" s="104" t="inlineStr">
        <is>
          <t>Sterile &amp; Special Forms</t>
        </is>
      </c>
      <c r="M8" s="103" t="inlineStr">
        <is>
          <t>Product</t>
        </is>
      </c>
      <c r="N8" s="104" t="inlineStr">
        <is>
          <t>[SOURCE: Pharma Plus เล่มม่วง 2 - บทที่ 17: Manufacturing &amp; Pharmaceutical ข้อ 33]</t>
        </is>
      </c>
      <c r="O8" s="103" t="inlineStr">
        <is>
          <t>Pharma Plus Review</t>
        </is>
      </c>
      <c r="P8" s="103" t="inlineStr">
        <is>
          <t>เล่มม่วง 2 (บทที่ 17: Manufacturing &amp; Pharmaceutical)</t>
        </is>
      </c>
      <c r="Q8" s="103" t="inlineStr">
        <is>
          <t>-</t>
        </is>
      </c>
      <c r="R8" s="104" t="inlineStr">
        <is>
          <t>Cytotoxic IV compounding and concentration-dependent stability</t>
        </is>
      </c>
    </row>
    <row r="9" ht="13.2" customHeight="1" s="49">
      <c r="A9" s="103" t="n">
        <v>8</v>
      </c>
      <c r="B9" s="104" t="inlineStr">
        <is>
          <t>รูปต่อไปนี้แสดงลักษณะของไลโปโซมที่มีผนัง 2 ชั้นของฟอสโฟไลปิด ข้อใดต่อไปนี้ถูกต้อง [ภาพ Liposome: ด้านนอก A (aqueous), ผนัง bilayer B (lipid), แกนกลาง C (aqueous core)]</t>
        </is>
      </c>
      <c r="C9" s="103" t="inlineStr">
        <is>
          <t>-</t>
        </is>
      </c>
      <c r="D9" s="104" t="inlineStr">
        <is>
          <t>ส่วน A คือ hydrophobic medium</t>
        </is>
      </c>
      <c r="E9" s="104" t="inlineStr">
        <is>
          <t>ส่วน B คือ hydrophilic medium</t>
        </is>
      </c>
      <c r="F9" s="104" t="inlineStr">
        <is>
          <t>ส่วน C คือ hydrophobic medium</t>
        </is>
      </c>
      <c r="G9" s="104" t="inlineStr">
        <is>
          <t>ส่วน B คือ ที่เก็บของยาที่ละลายในไขมัน</t>
        </is>
      </c>
      <c r="H9" s="104" t="inlineStr">
        <is>
          <t>ส่วน C คือ ที่เก็บของยาที่ละลายในไขมัน</t>
        </is>
      </c>
      <c r="I9" s="103" t="inlineStr">
        <is>
          <t>4</t>
        </is>
      </c>
      <c r="J9" s="104" t="inlineStr">
        <is>
          <t>✅ คำตอบที่ถูกต้อง: ข้อ ง. ส่วน B คือ ที่เก็บของยาที่ละลายในไขมัน
🎯 ทำไมข้อนี้ถึงถูก: Liposome ประกอบด้วย Phospholipid bilayer โดยส่วน B คือ Phospholipid bilayer ซึ่งเป็นบริเวณที่ไม่ชอบน้ำ (Hydrophobic lipid core) ทำหน้าที่กักเก็บตัวยาที่ละลายในไขมัน (Lipophilic drugs) ส่วน C คือ Aqueous core ด้านใน และ A คือ Aqueous medium ด้านนอก ทำหน้าที่เก็บยาที่ละลายในน้ำ
🔍 ข้ออื่นผิดเพราะอะไร:
ข้อ ก. ส่วน A คือ hydrophobic medium: ผิด ส่วน A คือ aqueous external phase ที่เป็น hydrophilic
ข้อ ข. ส่วน B คือ hydrophilic medium: ผิด ส่วน B คือ acyl hydrocarbon chain ของไขมันซึ่งเป็น hydrophobic
ข้อ ค. ส่วน C คือ hydrophobic medium: ผิด ส่วน C คือ aqueous core ภายในซึ่งเป็น hydrophilic
ข้อ จ. ส่วน C คือ ที่เก็บของยาที่ละลายในไขมัน: ผิด ส่วน C เก็บ hydrophilic drugs ที่ละลายน้ำได้ดี</t>
        </is>
      </c>
      <c r="K9" s="103" t="inlineStr">
        <is>
          <t>-</t>
        </is>
      </c>
      <c r="L9" s="104" t="inlineStr">
        <is>
          <t>Sterile &amp; Special Forms</t>
        </is>
      </c>
      <c r="M9" s="103" t="inlineStr">
        <is>
          <t>Product</t>
        </is>
      </c>
      <c r="N9" s="104" t="inlineStr">
        <is>
          <t>[SOURCE: Pharma Plus เล่มม่วง 2 - บทที่ 17: Manufacturing &amp; Pharmaceutical ข้อ 35]</t>
        </is>
      </c>
      <c r="O9" s="103" t="inlineStr">
        <is>
          <t>Pharma Plus Review</t>
        </is>
      </c>
      <c r="P9" s="103" t="inlineStr">
        <is>
          <t>เล่มม่วง 2 (บทที่ 17: Manufacturing &amp; Pharmaceutical)</t>
        </is>
      </c>
      <c r="Q9" s="103" t="inlineStr">
        <is>
          <t>-</t>
        </is>
      </c>
      <c r="R9" s="104" t="inlineStr">
        <is>
          <t>Liposome structure and drug entrapment compartments</t>
        </is>
      </c>
    </row>
    <row r="10" ht="13.2" customHeight="1" s="49">
      <c r="A10" s="103" t="n">
        <v>9</v>
      </c>
      <c r="B10" s="104" t="inlineStr">
        <is>
          <t>การเตรียมยาเคมีบำบัดในรูปสารละลายเพื่อให้ยาทางหลอดเลือดจะต้องเตรียมยาที่ใด</t>
        </is>
      </c>
      <c r="C10" s="103" t="inlineStr">
        <is>
          <t>-</t>
        </is>
      </c>
      <c r="D10" s="104" t="inlineStr">
        <is>
          <t>Clean room class 100,000</t>
        </is>
      </c>
      <c r="E10" s="104" t="inlineStr">
        <is>
          <t>Clean room class 10,000</t>
        </is>
      </c>
      <c r="F10" s="104" t="inlineStr">
        <is>
          <t>Clean room class 1,000</t>
        </is>
      </c>
      <c r="G10" s="104" t="inlineStr">
        <is>
          <t>Horizontal laminar airflow hood</t>
        </is>
      </c>
      <c r="H10" s="104" t="inlineStr">
        <is>
          <t>Biological safety cabinet</t>
        </is>
      </c>
      <c r="I10" s="103" t="inlineStr">
        <is>
          <t>5</t>
        </is>
      </c>
      <c r="J10" s="104" t="inlineStr">
        <is>
          <t>✅ คำตอบที่ถูกต้อง: ข้อ จ. Biological safety cabinet
🎯 ทำไมข้อนี้ถึงถูก: ยาเคมีบำบัดเป็นสารก่อมะเร็งและสารก่อกลายพันธุ์ ต้องเตรียมใน Biological Safety Cabinet (BSC Class II Type B2 หรือ Type A2 ที่มีท่อต่อระบายอากาศออกภายนอก) ซึ่งมีทิศทางการไหลของอากาศแบบแนวดิ่ง (Vertical laminar airflow) และมีม่านลมป้องกันไอสารเคมีพัดเข้าสู่ตัวผู้ปฏิบัติงาน
🔍 ข้ออื่นผิดเพราะอะไร:
ข้อ ก-ค. Clean room class 100,000 / 10,000 / 1,000: เป็นระดับความสะอาดของห้องควบคุมอนุภาค แต่เครื่องมือตู้เตรียมเฉพาะจุดต้องเป็น BSC
ข้อ ง. Horizontal laminar airflow hood: ห้ามใช้เด็ดขาด เพราะกระแสลมเป่าจากด้านหลังพุ่งตรงเข้าหาหน้าผู้ปฏิบัติงาน ทำให้สูดดมสารพิษอันตรายถึงชีวิต</t>
        </is>
      </c>
      <c r="K10" s="103" t="inlineStr">
        <is>
          <t>-</t>
        </is>
      </c>
      <c r="L10" s="104" t="inlineStr">
        <is>
          <t>Sterile &amp; Special Forms</t>
        </is>
      </c>
      <c r="M10" s="103" t="inlineStr">
        <is>
          <t>Product</t>
        </is>
      </c>
      <c r="N10" s="104" t="inlineStr">
        <is>
          <t>[SOURCE: Pharma Plus เล่มม่วง 2 - บทที่ 17: Manufacturing &amp; Pharmaceutical ข้อ 36]</t>
        </is>
      </c>
      <c r="O10" s="103" t="inlineStr">
        <is>
          <t>Pharma Plus Review</t>
        </is>
      </c>
      <c r="P10" s="103" t="inlineStr">
        <is>
          <t>เล่มม่วง 2 (บทที่ 17: Manufacturing &amp; Pharmaceutical)</t>
        </is>
      </c>
      <c r="Q10" s="103" t="inlineStr">
        <is>
          <t>-</t>
        </is>
      </c>
      <c r="R10" s="104" t="inlineStr">
        <is>
          <t>Cytotoxic compounding equipment (BSC Class II)</t>
        </is>
      </c>
    </row>
    <row r="11" ht="13.2" customHeight="1" s="49">
      <c r="A11" s="103" t="n">
        <v>10</v>
      </c>
      <c r="B11" s="104" t="inlineStr">
        <is>
          <t>ข้อใดไม่ถูกต้องเกี่ยวกับ inhaler device</t>
        </is>
      </c>
      <c r="C11" s="103" t="inlineStr">
        <is>
          <t>-</t>
        </is>
      </c>
      <c r="D11" s="104" t="inlineStr">
        <is>
          <t>ประโยชน์ของ spacer นอกจากจะช่วยให้ผู้ป่วยที่ใช้ metered dose inhaler (MDI) ไม่ถูกวิธีได้รับยามากขึ้นแล้ว ยังช่วยลดการเกิด oral thrush ได้อีกด้วย</t>
        </is>
      </c>
      <c r="E11" s="104" t="inlineStr">
        <is>
          <t>อุปกรณ์ที่เหมาะสมสำหรับพ่นยาในเด็กเล็กหรือผู้ป่วยที่อาการหนัก คือ nebulizer</t>
        </is>
      </c>
      <c r="F11" s="104" t="inlineStr">
        <is>
          <t>การใช้ dry powder Inhaler (DPI) สะดวกกว่า MDI ตรงที่ไม่ต้องกลั้นหายใจนานอย่างน้อย 10 วินาทีหลังสูดพ่น</t>
        </is>
      </c>
      <c r="G11" s="104" t="inlineStr">
        <is>
          <t>ข้อดีของการใช้ breath activated device คือ ไม่ต้องอาศัยการประสานงานในการกดหลอดยากับการสูดหายใจเข้า</t>
        </is>
      </c>
      <c r="H11" s="104" t="inlineStr">
        <is>
          <t>ข้อจำกัดของ turbuhaler คือ ต้องมีแรงเป่าลมเข้าไปในหลอดยา ซึ่งเป็นปัญหาในผู้ป่วยที่มีอาการหนัก ผู้ป่วยเด็ก และผู้ป่วยสูงอายุ</t>
        </is>
      </c>
      <c r="I11" s="103" t="inlineStr">
        <is>
          <t>5</t>
        </is>
      </c>
      <c r="J11" s="104" t="inlineStr">
        <is>
          <t>✅ คำตอบที่ถูกต้อง: ข้อ จ. ข้อจำกัดของ turbuhaler คือ ต้องมีแรงเป่าลมเข้าไปในหลอดยา ซึ่งเป็นปัญหาในผู้ป่วยที่มีอาการหนัก ผู้ป่วยเด็ก และผู้ป่วยสูงอายุ
🎯 ทำไมข้อนี้ถึงถูก: Turbuhaler เป็น Dry Powder Inhaler (DPI) ที่ขับเคลื่อนด้วยแรงสูดเข้า (Inhalation) ของผู้ป่วย ห้ามเป่าลมเข้าไปในหลอดเด็ดขาด เพราะความชื้นจากลมหายใจจะทำให้ผงยาจับตัวเป็นก้อนแข็งและกลไกอุปกรณ์เสียหาย ข้อจำกัดที่แท้จริงคือผู้ป่วยต้องมีแรงสูดเข้าที่แรงและเร็วเพียงพอ
🔍 ข้ออื่นผิดเพราะอะไร:
ข้อ ก. ประโยชน์ของ spacer ช่วยลด oral thrush: ถูกต้อง เพราะชะลอละอองยาขนาดใหญ่ไม่ให้ตกค้างในช่องปาก
ข้อ ข. อุปกรณ์เหมาะสมในเด็กเล็กคือ nebulizer: ถูกต้อง เพราะสูดหายใจตามปกติผ่านหน้ากากได้
ข้อ ค. DPI สะดวกกว่า MDI: การใช้ DPI ยังคงต้องกลั้นหายใจหลังสูด แต่ตัวเลือก จ ผิดอย่างชัดเจนและร้ายแรงที่สุดในเชิงเทคนิค
ข้อ ง. Breath activated device ไม่ต้องอาศัย hand-breath coordination: ถูกต้อง เครื่องจะปล่อยยาอัตโนมัติเมื่อเริ่มสูดหายใจ</t>
        </is>
      </c>
      <c r="K11" s="103" t="inlineStr">
        <is>
          <t>-</t>
        </is>
      </c>
      <c r="L11" s="104" t="inlineStr">
        <is>
          <t>Sterile &amp; Special Forms</t>
        </is>
      </c>
      <c r="M11" s="103" t="inlineStr">
        <is>
          <t>Product</t>
        </is>
      </c>
      <c r="N11" s="104" t="inlineStr">
        <is>
          <t>[SOURCE: Pharma Plus เล่มม่วง 2 - บทที่ 17: Manufacturing &amp; Pharmaceutical ข้อ 37]</t>
        </is>
      </c>
      <c r="O11" s="103" t="inlineStr">
        <is>
          <t>Pharma Plus Review</t>
        </is>
      </c>
      <c r="P11" s="103" t="inlineStr">
        <is>
          <t>เล่มม่วง 2 (บทที่ 17: Manufacturing &amp; Pharmaceutical)</t>
        </is>
      </c>
      <c r="Q11" s="103" t="inlineStr">
        <is>
          <t>-</t>
        </is>
      </c>
      <c r="R11" s="104" t="inlineStr">
        <is>
          <t>Inhalation devices and patient usage techniques</t>
        </is>
      </c>
    </row>
    <row r="12" ht="13.2" customHeight="1" s="49">
      <c r="A12" s="103" t="n">
        <v>11</v>
      </c>
      <c r="B12" s="104" t="inlineStr">
        <is>
          <t>ข้อใดผิดเกี่ยวกับ Evohaler</t>
        </is>
      </c>
      <c r="C12" s="103" t="inlineStr">
        <is>
          <t>-</t>
        </is>
      </c>
      <c r="D12" s="104" t="inlineStr">
        <is>
          <t>เป็น metered dose inhaler ชนิดหนึ่ง</t>
        </is>
      </c>
      <c r="E12" s="104" t="inlineStr">
        <is>
          <t>ใช้ propellant ช่วยนำส่งยาไปยังตำแหน่งที่ต้องการ</t>
        </is>
      </c>
      <c r="F12" s="104" t="inlineStr">
        <is>
          <t>ใช้ propellant ชนิด non-CFC จึงมีความเป็นมิตรต่อสิ่งแวดล้อม</t>
        </is>
      </c>
      <c r="G12" s="104" t="inlineStr">
        <is>
          <t>ใช้พ่นทางจมูกไม่ใช่ทางปาก</t>
        </is>
      </c>
      <c r="H12" s="104" t="inlineStr">
        <is>
          <t>ไม่มีข้อใดถูก</t>
        </is>
      </c>
      <c r="I12" s="103" t="inlineStr">
        <is>
          <t>4</t>
        </is>
      </c>
      <c r="J12" s="104" t="inlineStr">
        <is>
          <t>✅ คำตอบที่ถูกต้อง: ข้อ ง. ใช้พ่นทางจมูกไม่ใช่ทางปาก
🎯 ทำไมข้อนี้ถึงถูก: Evohaler (เช่น Seretide Evohaler, Ventolin Evohaler) เป็น pressurized Metered Dose Inhaler (pMDI) สำหรับพ่นเข้าทางปากเพื่อสูดลงสู่หลอดลมและปอด ไม่ใช่ยาพ่นจมูก (Nasal spray)
🔍 ข้ออื่นผิดเพราะอะไร:
ข้อ ก. เป็น metered dose inhaler ชนิดหนึ่ง: ถูกต้อง เป็น pMDI ที่มี canister และ metering valve
ข้อ ข. ใช้ propellant ช่วยนำส่งยา: ถูกต้อง ใช้แรงขับดันของ propellant เหลวกลายเป็นไอผลักดันละอองยา
ข้อ ค. ใช้ propellant non-CFC: ถูกต้อง ใช้ก๊าซ Hydrofluoroalkane (HFA-134a) ซึ่งไม่ทำลายชั้นโอโซน
ข้อ จ. ไม่มีข้อใดถูก: ผิด เพราะข้อ ง ผิดอย่างชัดเจน</t>
        </is>
      </c>
      <c r="K12" s="103" t="inlineStr">
        <is>
          <t>-</t>
        </is>
      </c>
      <c r="L12" s="104" t="inlineStr">
        <is>
          <t>Sterile &amp; Special Forms</t>
        </is>
      </c>
      <c r="M12" s="103" t="inlineStr">
        <is>
          <t>Product</t>
        </is>
      </c>
      <c r="N12" s="104" t="inlineStr">
        <is>
          <t>[SOURCE: Pharma Plus เล่มม่วง 2 - บทที่ 17: Manufacturing &amp; Pharmaceutical ข้อ 38]</t>
        </is>
      </c>
      <c r="O12" s="103" t="inlineStr">
        <is>
          <t>Pharma Plus Review</t>
        </is>
      </c>
      <c r="P12" s="103" t="inlineStr">
        <is>
          <t>เล่มม่วง 2 (บทที่ 17: Manufacturing &amp; Pharmaceutical)</t>
        </is>
      </c>
      <c r="Q12" s="103" t="inlineStr">
        <is>
          <t>-</t>
        </is>
      </c>
      <c r="R12" s="104" t="inlineStr">
        <is>
          <t>Evohaler propellant-driven aerosol inhaler</t>
        </is>
      </c>
    </row>
    <row r="13" ht="13.2" customHeight="1" s="49">
      <c r="A13" s="103" t="n">
        <v>12</v>
      </c>
      <c r="B13" s="104" t="inlineStr">
        <is>
          <t>ข้อใดไม่ใช่คำแนะนำที่ถูกต้องในการใช้ยาเหน็บทวาร</t>
        </is>
      </c>
      <c r="C13" s="103" t="inlineStr">
        <is>
          <t>-</t>
        </is>
      </c>
      <c r="D13" s="104" t="inlineStr">
        <is>
          <t>ฉีกซองพลาสติกก่อนใช้</t>
        </is>
      </c>
      <c r="E13" s="104" t="inlineStr">
        <is>
          <t>เก็บยาไว้ในตู้เย็นช่องแช่แข็ง</t>
        </is>
      </c>
      <c r="F13" s="104" t="inlineStr">
        <is>
          <t>ล้างมือให้สะอาดก่อนเหน็บยา</t>
        </is>
      </c>
      <c r="G13" s="104" t="inlineStr">
        <is>
          <t>ไม่ต้องนำยาเหน็บออกจากร่างกายหลังจากเหน็บ</t>
        </is>
      </c>
      <c r="H13" s="104" t="inlineStr">
        <is>
          <t>เหน็บยาแล้วให้นอนพักอย่างน้อย 15 นาที ก่อนลุก</t>
        </is>
      </c>
      <c r="I13" s="103" t="inlineStr">
        <is>
          <t>2</t>
        </is>
      </c>
      <c r="J13" s="104" t="inlineStr">
        <is>
          <t>✅ คำตอบที่ถูกต้อง: ข้อ ข. เก็บยาไว้ในตู้เย็นช่องแช่แข็ง
🎯 ทำไมข้อนี้ถึงถูก: ห้ามเก็บยาเหน็บทวารในช่องแช่แข็ง (Freezer) เด็ดขาด เพราะอุณหภูมิติดลบจะทำให้เบสไขมันสูญเสียความยืดหยุ่น กลายเป็นของแข็งที่เปราะแตกหักง่าย และเกิดการระคายเคืองอย่างรุนแรงเมื่อสอด ควรเก็บในตู้เย็นช่องธรรมดา (2 - 8 °C) หรือในที่เย็นไม่เกิน 25 °C
🔍 ข้ออื่นผิดเพราะอะไร:
ข้อ ก. ฉีกซองพลาสติกก่อนใช้: เป็นคำแนะนำที่ถูกต้อง ต้องแกะฟอยล์หรือเปลือกหุ้มออกก่อนเสมอ
ข้อ ค. ล้างมือให้สะอาดก่อนเหน็บยา: เป็นคำแนะนำที่ถูกต้องตามสุขอนามัย
ข้อ ง. ไม่ต้องนำยาเหน็บออกจากร่างกาย: เป็นคำแนะนำที่ถูกต้อง ยาจะหลอมเหลวหรือละลายและถูกดูดซึมไปเอง
ข้อ จ. นอนพักอย่างน้อย 15 นาที: เป็นคำแนะนำที่ถูกต้องเพื่อป้องกันยาไหลย้อนหลุดออกมาภายนอก</t>
        </is>
      </c>
      <c r="K13" s="103" t="inlineStr">
        <is>
          <t>-</t>
        </is>
      </c>
      <c r="L13" s="104" t="inlineStr">
        <is>
          <t>Sterile &amp; Special Forms</t>
        </is>
      </c>
      <c r="M13" s="103" t="inlineStr">
        <is>
          <t>Product</t>
        </is>
      </c>
      <c r="N13" s="104" t="inlineStr">
        <is>
          <t>[SOURCE: Pharma Plus เล่มม่วง 2 - บทที่ 17: Manufacturing &amp; Pharmaceutical ข้อ 39]</t>
        </is>
      </c>
      <c r="O13" s="103" t="inlineStr">
        <is>
          <t>Pharma Plus Review</t>
        </is>
      </c>
      <c r="P13" s="103" t="inlineStr">
        <is>
          <t>เล่มม่วง 2 (บทที่ 17: Manufacturing &amp; Pharmaceutical)</t>
        </is>
      </c>
      <c r="Q13" s="103" t="inlineStr">
        <is>
          <t>-</t>
        </is>
      </c>
      <c r="R13" s="104" t="inlineStr">
        <is>
          <t>Rectal suppository storage and patient counseling</t>
        </is>
      </c>
    </row>
    <row r="14" ht="13.2" customHeight="1" s="49">
      <c r="A14" s="103" t="n">
        <v>13</v>
      </c>
      <c r="B14" s="104" t="inlineStr">
        <is>
          <t>การเตรียมยาข้อ 41 ไม่จำเป็นต้องคำนึงถึง</t>
        </is>
      </c>
      <c r="C14" s="103" t="inlineStr">
        <is>
          <t>-</t>
        </is>
      </c>
      <c r="D14" s="104" t="inlineStr">
        <is>
          <t>Sterility</t>
        </is>
      </c>
      <c r="E14" s="104" t="inlineStr">
        <is>
          <t>Osmolarity</t>
        </is>
      </c>
      <c r="F14" s="104" t="inlineStr">
        <is>
          <t>Microbial limit test</t>
        </is>
      </c>
      <c r="G14" s="104" t="inlineStr">
        <is>
          <t>Particulate matter</t>
        </is>
      </c>
      <c r="H14" s="104" t="inlineStr">
        <is>
          <t>Preservative</t>
        </is>
      </c>
      <c r="I14" s="103" t="inlineStr">
        <is>
          <t>5</t>
        </is>
      </c>
      <c r="J14" s="104" t="inlineStr">
        <is>
          <t>✅ คำตอบที่ถูกต้อง: ข้อ จ. Preservative
🎯 ทำไมข้อนี้ถึงถูก: ตามข้อกำหนดของเภสัชตำรับ (USP) ยาฉีดที่ให้ทางหลอดเลือดดำในปริมาตรมาก (Large Volume Parenterals: LVP ปริมาตรตั้งแต่ 100 ml ขึ้นไป) หรือยาฉีดที่ให้ครั้งเดียว ห้ามเติมสารกันเสีย (Antimicrobial preservative) โดยเด็ดขาด เพื่อป้องกันพิษสะสมจากสารกันเสียเข้าสู่ร่างกาย
🔍 ข้ออื่นผิดเพราะอะไร:
ข้อ ก. Sterility: จำเป็นอย่างยิ่งยวด ยาฉีดเข้ากระแสเลือดต้องปราศจากเชื้อ 100%
ข้อ ข. Osmolarity: จำเป็นต้องคำนึงถึงเพื่อป้องกันภาวะเม็ดเลือดแดงแตก (Hemolysis) หรือเซลล์เหี่ยว (Crenation)
ข้อ ค. Microbial limit test / Pyrogen: ต้องควบคุมความปลอดภัยจากเชื้อจุลินทรีย์และสารก่อไข้
ข้อ ง. Particulate matter: ต้องปราศจากอนุภาคแปลกปลอมเพื่อป้องกันการอุดตันในหลอดเลือดฝอย</t>
        </is>
      </c>
      <c r="K14" s="103" t="inlineStr">
        <is>
          <t>-</t>
        </is>
      </c>
      <c r="L14" s="104" t="inlineStr">
        <is>
          <t>Sterile &amp; Special Forms</t>
        </is>
      </c>
      <c r="M14" s="103" t="inlineStr">
        <is>
          <t>Product</t>
        </is>
      </c>
      <c r="N14" s="104" t="inlineStr">
        <is>
          <t>[SOURCE: Pharma Plus เล่มม่วง 2 - บทที่ 17: Manufacturing &amp; Pharmaceutical ข้อ 43]</t>
        </is>
      </c>
      <c r="O14" s="103" t="inlineStr">
        <is>
          <t>Pharma Plus Review</t>
        </is>
      </c>
      <c r="P14" s="103" t="inlineStr">
        <is>
          <t>เล่มม่วง 2 (บทที่ 17: Manufacturing &amp; Pharmaceutical)</t>
        </is>
      </c>
      <c r="Q14" s="103" t="inlineStr">
        <is>
          <t>-</t>
        </is>
      </c>
      <c r="R14" s="104" t="inlineStr">
        <is>
          <t>Preservative restrictions in large-volume parenterals</t>
        </is>
      </c>
    </row>
    <row r="15" ht="13.2" customHeight="1" s="49">
      <c r="A15" s="103" t="n">
        <v>14</v>
      </c>
      <c r="B15" s="104" t="inlineStr">
        <is>
          <t>หากต้องการตั้งตำรับยาที่ออกฤทธิ์ได้นาน 1 เดือน ควรตั้งตำรับยา</t>
        </is>
      </c>
      <c r="C15" s="103" t="inlineStr">
        <is>
          <t>-</t>
        </is>
      </c>
      <c r="D15" s="104" t="inlineStr">
        <is>
          <t>ยาเม็ดรับประทานแบบ matrix</t>
        </is>
      </c>
      <c r="E15" s="104" t="inlineStr">
        <is>
          <t>ยาเม็ดรับประทานแบบ osmotic</t>
        </is>
      </c>
      <c r="F15" s="104" t="inlineStr">
        <is>
          <t>ยาฉีดเข้าเส้นเลือดแบบสารละลาย</t>
        </is>
      </c>
      <c r="G15" s="104" t="inlineStr">
        <is>
          <t>ยาฉีดเข้าใต้ผิวหนังแบบ matrix</t>
        </is>
      </c>
      <c r="H15" s="104" t="inlineStr">
        <is>
          <t>ไม่มีข้อใดถูก</t>
        </is>
      </c>
      <c r="I15" s="103" t="inlineStr">
        <is>
          <t>4</t>
        </is>
      </c>
      <c r="J15" s="104" t="inlineStr">
        <is>
          <t>✅ คำตอบที่ถูกต้อง: ข้อ ง. ยาฉีดเข้าใต้ผิวหนังแบบ matrix
🎯 ทำไมข้อนี้ถึงถูก: ระบบนำส่งยาที่ออกฤทธิ์ได้ยาวนานระดับ 1 เดือน (Ultra long-acting) จะต้องเป็น ยาฉีดเข้าใต้ผิวหนังหรือกล้ามเนื้อแบบ Matrix / Biodegradable microspheres / In situ gel (เช่น Leuprolide depot หรือ Goserelin implant) ซึ่งยาจะค่อยๆ ปลดปล่อยช้าๆ เข้าสู่กระแสเลือดอย่างสม่ำเสมอตลอดหลายสัปดาห์
🔍 ข้ออื่นผิดเพราะอะไร:
ข้อ ก. ยาเม็ดรับประทานแบบ matrix: ทางเดินอาหารมีระยะเวลาเคลื่อนผ่าน (GI transit time) เพียง 24 - 48 ชั่วโมง เม็ดยาจะถูกขับถ่ายออกทางอุจจาระ จึงไม่สามารถออกฤทธิ์นานเป็นเดือนได้
ข้อ ข. ยาเม็ดรับประทานแบบ osmotic: ถูกขับออกจากร่างกายตาม GI transit time ภายใน 24 ชั่วโมงเช่นกัน
ข้อ ค. ยาฉีดเข้าเส้นเลือดแบบสารละลาย: กระจายตัวและถูกกำจัดตามค่าครึ่งชีวิตของยา (t1/2) ซึ่งมักไม่เกินหลักวัน
ข้อ จ. ไม่มีข้อใดถูก: ผิด เพราะข้อ ง เป็นเทคโนโลยี depot parenterals ที่มีใช้จริงทางคลินิก</t>
        </is>
      </c>
      <c r="K15" s="103" t="inlineStr">
        <is>
          <t>-</t>
        </is>
      </c>
      <c r="L15" s="104" t="inlineStr">
        <is>
          <t>Sterile &amp; Special Forms</t>
        </is>
      </c>
      <c r="M15" s="103" t="inlineStr">
        <is>
          <t>Product</t>
        </is>
      </c>
      <c r="N15" s="104" t="inlineStr">
        <is>
          <t>[SOURCE: Pharma Plus เล่มม่วง 2 - บทที่ 17: Manufacturing &amp; Pharmaceutical ข้อ 45]</t>
        </is>
      </c>
      <c r="O15" s="103" t="inlineStr">
        <is>
          <t>Pharma Plus Review</t>
        </is>
      </c>
      <c r="P15" s="103" t="inlineStr">
        <is>
          <t>เล่มม่วง 2 (บทที่ 17: Manufacturing &amp; Pharmaceutical)</t>
        </is>
      </c>
      <c r="Q15" s="103" t="inlineStr">
        <is>
          <t>-</t>
        </is>
      </c>
      <c r="R15" s="104" t="inlineStr">
        <is>
          <t>Long-acting subcutaneous depot and implant systems</t>
        </is>
      </c>
    </row>
    <row r="16" ht="13.2" customHeight="1" s="49">
      <c r="A16" s="103" t="n">
        <v>15</v>
      </c>
      <c r="B16" s="104" t="inlineStr">
        <is>
          <t>หญิงอายุ 55 ปี มีอาการร้อนวูบวาบ คันช่องคลอด หงุดหงิดง่าย นอนไม่ค่อยหลับ เหงื่อออกตอนกลางคืน ไปพบแพทย์แล้วได้รับยาสูตรผสมซึ่งมีองค์ประกอบของ estradiol valerate 2 mg + norgestrel 0.5 mg ต่อมาเนื่องจากผู้ป่วยลืมรับประทานยาบ่อยๆ แพทย์จึงต้องการทราบข้อมูลเกี่ยวกับยาแผ่นแปะ (transdermal patch) ว่ามีข้อดีที่เหนือกว่าการรับประทานอย่างไร</t>
        </is>
      </c>
      <c r="C16" s="103" t="inlineStr">
        <is>
          <t>-</t>
        </is>
      </c>
      <c r="D16" s="104" t="inlineStr">
        <is>
          <t>การให้ยาแบบแผ่นแปะจะไม่มี first pass metabolism ที่ตับ</t>
        </is>
      </c>
      <c r="E16" s="104" t="inlineStr">
        <is>
          <t>การให้ยาแบบแผ่นแปะจะมีผลการดูดซึมที่ดีกว่าแบบรับประทาน</t>
        </is>
      </c>
      <c r="F16" s="104" t="inlineStr">
        <is>
          <t>การให้ยาแบบแผ่นแปะจะมีผลการรักษาอาการร้อนวูบวาบได้ดีกว่า</t>
        </is>
      </c>
      <c r="G16" s="104" t="inlineStr">
        <is>
          <t>การให้ยาแบบแผ่นแปะจะมีผลการรักษาช่องคลอดแห้งได้ดีกว่า</t>
        </is>
      </c>
      <c r="H16" s="104" t="inlineStr">
        <is>
          <t>การให้ยาแบบแผ่นแปะจะมีผลการรักษา osteoporosis ดีกว่า</t>
        </is>
      </c>
      <c r="I16" s="103" t="inlineStr">
        <is>
          <t>1</t>
        </is>
      </c>
      <c r="J16" s="104" t="inlineStr">
        <is>
          <t>✅ คำตอบที่ถูกต้อง: ข้อ ก. การให้ยาแบบแผ่นแปะจะไม่มี first pass metabolism ที่ตับ
🎯 ทำไมข้อนี้ถึงถูก: ข้อดีทางเภสัชจลนศาสตร์ที่โดดเด่นที่สุดของ Transdermal Drug Delivery System (TDDS) คือ ตัวยาจะถูกดูดซึมผ่านผิวหนังเข้าสู่หลอดเลือดดำฝอยโดยตรง จึงไม่มี Hepatic first-pass metabolism ทำให้ระดับฮอร์โมนในเลือดคงที่สม่ำเสมอ และลดความเสี่ยงต่อการเกิดลิ่มเลือดอุดตันเมื่อเทียบกับยากิน
🔍 ข้ออื่นผิดเพราะอะไร:
ข้อ ข. ผลการดูดซึมดีกว่า: ผิด ผิวหนังเป็นเกราะป้องกัน (Stratum corneum) ที่ทำให้ยาผ่านได้ช้าและในปริมาณจำกัด ไม่ได้ดูดซึมเร็วกว่า
ข้อ ค. รักษาอาการร้อนวูบวาบได้ดีกว่า: ประสิทธิภาพในการบรรเทาอาการ vasomotor ใกล้เคียงกันเมื่อระดับฮอร์โมนถึงระดับรักษา
ข้อ ง. รักษาช่องคลอดแห้งได้ดีกว่า: ยาเฉพาะที่ทางช่องคลอดจะรักษาอาการช่องคลอดแห้งได้ตรงจุดที่สุด
ข้อ จ. รักษา osteoporosis ดีกว่า: ทั้งสองรูปแบบสามารถป้องกันการสูญเสียมวลกระดูกได้เท่าเทียมกันหากได้ขนาดยาที่เหมาะสม</t>
        </is>
      </c>
      <c r="K16" s="103" t="inlineStr">
        <is>
          <t>-</t>
        </is>
      </c>
      <c r="L16" s="104" t="inlineStr">
        <is>
          <t>Sterile &amp; Special Forms</t>
        </is>
      </c>
      <c r="M16" s="103" t="inlineStr">
        <is>
          <t>Product</t>
        </is>
      </c>
      <c r="N16" s="104" t="inlineStr">
        <is>
          <t>[SOURCE: Pharma Plus เล่มม่วง 2 - บทที่ 17: Manufacturing &amp; Pharmaceutical ข้อ 48]</t>
        </is>
      </c>
      <c r="O16" s="103" t="inlineStr">
        <is>
          <t>Pharma Plus Review</t>
        </is>
      </c>
      <c r="P16" s="103" t="inlineStr">
        <is>
          <t>เล่มม่วง 2 (บทที่ 17: Manufacturing &amp; Pharmaceutical)</t>
        </is>
      </c>
      <c r="Q16" s="103" t="inlineStr">
        <is>
          <t>-</t>
        </is>
      </c>
      <c r="R16" s="104" t="inlineStr">
        <is>
          <t>Transdermal drug delivery advantages</t>
        </is>
      </c>
    </row>
    <row r="17" ht="13.2" customHeight="1" s="49">
      <c r="A17" s="103" t="n">
        <v>16</v>
      </c>
      <c r="B17" s="104" t="inlineStr">
        <is>
          <t>ตัวยาที่มีความเป็นไปได้ที่จะนำมาพัฒนาให้เป็น transdermal มีคุณสมบัติต่อไปนี้ ยกเว้น</t>
        </is>
      </c>
      <c r="C17" s="103" t="inlineStr">
        <is>
          <t>-</t>
        </is>
      </c>
      <c r="D17" s="104" t="inlineStr">
        <is>
          <t>เป็นตัวยาที่มีความแรงสูง</t>
        </is>
      </c>
      <c r="E17" s="104" t="inlineStr">
        <is>
          <t>สามารถดูดซึมผ่านทางผิวหนังได้</t>
        </is>
      </c>
      <c r="F17" s="104" t="inlineStr">
        <is>
          <t>เป็นตัวยาที่มีค่าครึ่งชีวิตสั้น</t>
        </is>
      </c>
      <c r="G17" s="104" t="inlineStr">
        <is>
          <t>เป็นตัวยาที่มีค่า partition coefficient ใกล้เคียงกับ 1</t>
        </is>
      </c>
      <c r="H17" s="104" t="inlineStr">
        <is>
          <t>เป็นตัวยาที่มี therapeutic index ต่ำ</t>
        </is>
      </c>
      <c r="I17" s="103" t="inlineStr">
        <is>
          <t>1</t>
        </is>
      </c>
      <c r="J17" s="104" t="inlineStr">
        <is>
          <t>✅ คำตอบที่ถูกต้อง: ข้อ ก. เป็นตัวยาที่มีความแรงสูง
🎯 ทำไมข้อนี้ถึงถูก: ตามเฉลยทางการระบุข้อ ก เนื่องจากความกำกวมของคำว่า 'ความแรงสูง' (ยา transdermal ต้องมี low daily dose / potent แต่เฉลยเล่มม่วงตอบ ก)
🔍 ข้ออื่นผิดเพราะอะไร:
ข้อ ข. สามารถดูดซึมผ่านผิวหนังได้: เป็นคุณสมบัติจำเป็นอย่างยิ่ง (Molecular weight &lt; 500 Da, log P 1-3)
ข้อ ค. เป็นตัวยาที่มีค่าครึ่งชีวิตสั้น: เหมาะสมกับการทำ transdermal เพราะแผ่นแปะให้ continuous delivery ลดความถี่ในการบริหารยา
ข้อ ง. Partition coefficient ใกล้เคียงกับ 1: ช่วยให้ยาผ่านได้ทั้ง lipid barrier ของ stratum corneum และ aqueous viable epidermis
ข้อ จ. Therapeutic index ต่ำ: แผ่นแปะช่วยควบคุมระดับยาไม่ให้แกว่งเกิน toxic level จึงเหมาะกับยา narrow therapeutic index</t>
        </is>
      </c>
      <c r="K17" s="103" t="inlineStr">
        <is>
          <t>-</t>
        </is>
      </c>
      <c r="L17" s="104" t="inlineStr">
        <is>
          <t>Sterile &amp; Special Forms</t>
        </is>
      </c>
      <c r="M17" s="103" t="inlineStr">
        <is>
          <t>Product</t>
        </is>
      </c>
      <c r="N17" s="104" t="inlineStr">
        <is>
          <t>[SOURCE: Pharma Plus เล่มม่วง 2 - บทที่ 17: Manufacturing &amp; Pharmaceutical ข้อ 49]</t>
        </is>
      </c>
      <c r="O17" s="103" t="inlineStr">
        <is>
          <t>Pharma Plus Review</t>
        </is>
      </c>
      <c r="P17" s="103" t="inlineStr">
        <is>
          <t>เล่มม่วง 2 (บทที่ 17: Manufacturing &amp; Pharmaceutical)</t>
        </is>
      </c>
      <c r="Q17" s="103" t="inlineStr">
        <is>
          <t>-</t>
        </is>
      </c>
      <c r="R17" s="104" t="inlineStr">
        <is>
          <t>Physicochemical criteria for transdermal drug candidates</t>
        </is>
      </c>
    </row>
    <row r="18" ht="13.2" customHeight="1" s="49">
      <c r="A18" s="103" t="n">
        <v>17</v>
      </c>
      <c r="B18" s="104" t="inlineStr">
        <is>
          <t>เมื่อเตรียมยาตา A ได้แล้วพบว่ายาที่ได้มีความหนืดต่ำ ควรเลือกใช้สารเพิ่มความหนืดในข้อใดต่อไปนี้ ก่อนนำไปทำการปราศจากเชื้อด้วยวิธีการกรอง</t>
        </is>
      </c>
      <c r="C18" s="103" t="inlineStr">
        <is>
          <t>-</t>
        </is>
      </c>
      <c r="D18" s="104" t="inlineStr">
        <is>
          <t>สารในกลุ่ม clay</t>
        </is>
      </c>
      <c r="E18" s="104" t="inlineStr">
        <is>
          <t>สารในกลุ่ม polysaccharide</t>
        </is>
      </c>
      <c r="F18" s="104" t="inlineStr">
        <is>
          <t>สารในกลุ่ม cellulose</t>
        </is>
      </c>
      <c r="G18" s="104" t="inlineStr">
        <is>
          <t>สารในกลุ่ม hydrated silicate</t>
        </is>
      </c>
      <c r="H18" s="104" t="inlineStr">
        <is>
          <t>สารในกลุ่ม colloidal silicone dioxide</t>
        </is>
      </c>
      <c r="I18" s="103" t="inlineStr">
        <is>
          <t>3</t>
        </is>
      </c>
      <c r="J18" s="104" t="inlineStr">
        <is>
          <t>✅ คำตอบที่ถูกต้อง: ข้อ ค. สารในกลุ่ม cellulose
🎯 ทำไมข้อนี้ถึงถูก: อนุพันธ์ของเซลลูโลส เช่น Hydroxypropyl methylcellulose (HPMC) หรือ Methylcellulose (MC) ให้สารละลายใสบริสุทธิ์ ไม่เป็นอนุภาคคอลลอยด์แขวนลอย สามารถผ่านการกรองกำจัดเชื้อด้วยเยื่อกรองขนาด 0.22 ไมครอน (Membrane filtration) ได้โดยไม่อุดตัน
🔍 ข้ออื่นผิดเพราะอะไร:
ข้อ ก. สารในกลุ่ม clay: เช่น Bentonite หรือ Veegum เป็นอนุภาคดินเหนียวแขวนลอยขุ่น ไม่สามารถกรองผ่าน membrane 0.22 ไมครอนได้
ข้อ ข. สารในกลุ่ม polysaccharide: เช่น Alginate หรือ Tragacanth สารละลายมีความขุ่นและอุดตันแผ่นกรองได้ง่าย
ข้อ ง. สารในกลุ่ม hydrated silicate: เป็นอนุภาคไม่ละลายน้ำ
ข้อ จ. สารในกลุ่ม colloidal silicone dioxide: เป็นอนุภาคคอลลอยด์ที่ไม่ละลายน้ำ ทำให้สารละลายขุ่นและอุดตันแผ่นกรอง</t>
        </is>
      </c>
      <c r="K18" s="103" t="inlineStr">
        <is>
          <t>-</t>
        </is>
      </c>
      <c r="L18" s="104" t="inlineStr">
        <is>
          <t>Sterile &amp; Special Forms</t>
        </is>
      </c>
      <c r="M18" s="103" t="inlineStr">
        <is>
          <t>Product</t>
        </is>
      </c>
      <c r="N18" s="104" t="inlineStr">
        <is>
          <t>[SOURCE: Pharma Plus เล่มม่วง 2 - บทที่ 17: Manufacturing &amp; Pharmaceutical ข้อ 53]</t>
        </is>
      </c>
      <c r="O18" s="103" t="inlineStr">
        <is>
          <t>Pharma Plus Review</t>
        </is>
      </c>
      <c r="P18" s="103" t="inlineStr">
        <is>
          <t>เล่มม่วง 2 (บทที่ 17: Manufacturing &amp; Pharmaceutical)</t>
        </is>
      </c>
      <c r="Q18" s="103" t="inlineStr">
        <is>
          <t>-</t>
        </is>
      </c>
      <c r="R18" s="104" t="inlineStr">
        <is>
          <t>Ophthalmic polymers and sterile membrane filtration</t>
        </is>
      </c>
    </row>
    <row r="19" ht="13.2" customHeight="1" s="49">
      <c r="A19" s="103" t="n">
        <v>18</v>
      </c>
      <c r="B19" s="104" t="inlineStr">
        <is>
          <t>สารใดต่อไปนี้ไม่พบในตำรับยาหยอดจมูก</t>
        </is>
      </c>
      <c r="C19" s="103" t="inlineStr">
        <is>
          <t>-</t>
        </is>
      </c>
      <c r="D19" s="104" t="inlineStr">
        <is>
          <t>Preservative</t>
        </is>
      </c>
      <c r="E19" s="104" t="inlineStr">
        <is>
          <t>Coloring agent</t>
        </is>
      </c>
      <c r="F19" s="104" t="inlineStr">
        <is>
          <t>Buffering agent</t>
        </is>
      </c>
      <c r="G19" s="104" t="inlineStr">
        <is>
          <t>Antioxidant</t>
        </is>
      </c>
      <c r="H19" s="104" t="inlineStr">
        <is>
          <t>Toxicity adjusting agent</t>
        </is>
      </c>
      <c r="I19" s="103" t="inlineStr">
        <is>
          <t>2</t>
        </is>
      </c>
      <c r="J19" s="104" t="inlineStr">
        <is>
          <t>✅ คำตอบที่ถูกต้อง: ข้อ ข. Coloring agent
🎯 ทำไมข้อนี้ถึงถูก: ยาหยอดจมูก (Nasal drops / sprays) ห้ามเติม Coloring agent (สารแต่งสี) โดยเด็ดขาด เพื่อป้องกันการระคายเคืองต่อเยื่อบุโพรงจมูก และป้องกันการเกิด ciliary toxicity ขัดขวางการทำงานของเซลล์ขนกวัดของเยื่อบุโพรงจมูก
🔍 ข้ออื่นผิดเพราะอะไร:
ข้อ ก. Preservative: จำเป็นต้องใส่ในตำรับ multiple-dose เพื่อป้องกันเชื้อจุลชีพเจริญเติบโต
ข้อ ค. Buffering agent: จำเป็นต้องใส่เพื่อปรับ pH ให้อยู่ในช่วง 5.5 - 6.5 เหมาะกับสภาวะธรรมชาติของโพรงจมูก
ข้อ ง. Antioxidant: จำเป็นสำหรับตัวยาที่ไวต่อ oxidation เช่น oxymetazoline, ephedrine
ข้อ จ. Tonicity adjusting agent: จำเป็นต้องปรับความดันออสโมซิสให้เป็น Isotonic เพื่อไม่ให้ขนกวัดหยุดพัดโบก</t>
        </is>
      </c>
      <c r="K19" s="103" t="inlineStr">
        <is>
          <t>-</t>
        </is>
      </c>
      <c r="L19" s="104" t="inlineStr">
        <is>
          <t>Sterile &amp; Special Forms</t>
        </is>
      </c>
      <c r="M19" s="103" t="inlineStr">
        <is>
          <t>Product</t>
        </is>
      </c>
      <c r="N19" s="104" t="inlineStr">
        <is>
          <t>[SOURCE: Pharma Plus เล่มม่วง 2 - บทที่ 17: Manufacturing &amp; Pharmaceutical ข้อ 58]</t>
        </is>
      </c>
      <c r="O19" s="103" t="inlineStr">
        <is>
          <t>Pharma Plus Review</t>
        </is>
      </c>
      <c r="P19" s="103" t="inlineStr">
        <is>
          <t>เล่มม่วง 2 (บทที่ 17: Manufacturing &amp; Pharmaceutical)</t>
        </is>
      </c>
      <c r="Q19" s="103" t="inlineStr">
        <is>
          <t>-</t>
        </is>
      </c>
      <c r="R19" s="104" t="inlineStr">
        <is>
          <t>Nasal drop formulation requirements</t>
        </is>
      </c>
    </row>
    <row r="20" ht="13.2" customHeight="1" s="49">
      <c r="A20" s="103" t="n">
        <v>19</v>
      </c>
      <c r="B20" s="104" t="inlineStr">
        <is>
          <t>ยารูปแบบใดที่นิยมเตรียมเป็นยาสำหรับตา</t>
        </is>
      </c>
      <c r="C20" s="103" t="inlineStr">
        <is>
          <t>-</t>
        </is>
      </c>
      <c r="D20" s="104" t="inlineStr">
        <is>
          <t>Solution</t>
        </is>
      </c>
      <c r="E20" s="104" t="inlineStr">
        <is>
          <t>Suspension</t>
        </is>
      </c>
      <c r="F20" s="104" t="inlineStr">
        <is>
          <t>Ointment</t>
        </is>
      </c>
      <c r="G20" s="104" t="inlineStr">
        <is>
          <t>Cream</t>
        </is>
      </c>
      <c r="H20" s="104" t="inlineStr">
        <is>
          <t>Ocular insert</t>
        </is>
      </c>
      <c r="I20" s="103" t="inlineStr">
        <is>
          <t>2</t>
        </is>
      </c>
      <c r="J20" s="104" t="inlineStr">
        <is>
          <t>✅ คำตอบที่ถูกต้อง: ข้อ ข. Suspension
🎯 ทำไมข้อนี้ถึงถูก: ตามเฉลยทางการของเล่มม่วง 2 ระบุข้อ ข (Suspension) เนื่องจากตัวยาสำหรับตาส่วนใหญ่ละลายน้ำยาก จึงนิยมเตรียมในรูป Microfine suspension เพื่อให้ตัวยาคงตัวและค่อยๆ ละลายปลดปล่อยได้นานขึ้น (แม้ในทางปฏิบัติทั่วไป Solution จะพบมากที่สุด แต่ต้องยึดตามคีย์ทางการ ข)
🔍 ข้ออื่นผิดเพราะอะไร:
ข้อ ก. Solution: เป็นรูปแบบที่ใช้ง่ายที่สุดแต่เฉลยทางการระบุข้อ ข
ข้อ ค. Ointment: ทำให้ตามัวชั่วคราว จึงนิยมใช้เฉพาะก่อนนอน ไม่ใช่รูปแบบที่นิยมที่สุดในเวลากลางวัน
ข้อ ง. Cream: ไม่ใช้กับลูกตาโดยตรง ใช้เฉพาะรอบดวงตาภายนอก
ข้อ จ. Ocular insert: มีราคาสูงและใส่ยาก ไม่เป็นที่นิยมในวงกว้าง</t>
        </is>
      </c>
      <c r="K20" s="103" t="inlineStr">
        <is>
          <t>-</t>
        </is>
      </c>
      <c r="L20" s="104" t="inlineStr">
        <is>
          <t>Sterile &amp; Special Forms</t>
        </is>
      </c>
      <c r="M20" s="103" t="inlineStr">
        <is>
          <t>Product</t>
        </is>
      </c>
      <c r="N20" s="104" t="inlineStr">
        <is>
          <t>[SOURCE: Pharma Plus เล่มม่วง 2 - บทที่ 17: Manufacturing &amp; Pharmaceutical ข้อ 68]</t>
        </is>
      </c>
      <c r="O20" s="103" t="inlineStr">
        <is>
          <t>Pharma Plus Review</t>
        </is>
      </c>
      <c r="P20" s="103" t="inlineStr">
        <is>
          <t>เล่มม่วง 2 (บทที่ 17: Manufacturing &amp; Pharmaceutical)</t>
        </is>
      </c>
      <c r="Q20" s="103" t="inlineStr">
        <is>
          <t>-</t>
        </is>
      </c>
      <c r="R20" s="104" t="inlineStr">
        <is>
          <t>Ophthalmic dosage forms (Official Key Note)</t>
        </is>
      </c>
    </row>
    <row r="21" ht="13.2" customHeight="1" s="49">
      <c r="A21" s="103" t="n">
        <v>20</v>
      </c>
      <c r="B21" s="104" t="inlineStr">
        <is>
          <t>ข้อใดถูกต้องเกี่ยวกับการเตรียมยาหยอดตา</t>
        </is>
      </c>
      <c r="C21" s="103" t="inlineStr">
        <is>
          <t>-</t>
        </is>
      </c>
      <c r="D21" s="104" t="inlineStr">
        <is>
          <t>สามารถนำไปผ่านความร้อนแห้งที่ 170 องศาเซลเซียสนาน 2 ชม.</t>
        </is>
      </c>
      <c r="E21" s="104" t="inlineStr">
        <is>
          <t>สามารถนำไปอบควันแก๊ส</t>
        </is>
      </c>
      <c r="F21" s="104" t="inlineStr">
        <is>
          <t>ทำให้ปราศจากเชื้อโดยกรองผ่าน sterile membrane</t>
        </is>
      </c>
      <c r="G21" s="104" t="inlineStr">
        <is>
          <t>ต้องผ่านการทดสอบ LAL test</t>
        </is>
      </c>
      <c r="H21" s="104" t="inlineStr">
        <is>
          <t>ต้องมีเชื้อ E.coli ไม่เกิน 10 cfu/ml</t>
        </is>
      </c>
      <c r="I21" s="103" t="inlineStr">
        <is>
          <t>3</t>
        </is>
      </c>
      <c r="J21" s="104" t="inlineStr">
        <is>
          <t>✅ คำตอบที่ถูกต้อง: ข้อ ค. ทำให้ปราศจากเชื้อโดยกรองผ่าน sterile membrane
🎯 ทำไมข้อนี้ถึงถูก: ยาหยอดตาจำนวนมากมีตัวยาที่ไม่ทนความร้อน การทำให้ปราศจากเชื้อโดยการกรองผ่าน Sterile membrane filter ขนาดรูพรุน 0.22 ไมครอน (Filtration sterilization) เป็นวิธีมาตรฐานที่สามารถกำจัดจุลชีพและอนุภาคแปลกปลอมได้อย่างมีประสิทธิภาพโดยไม่ทำลายตัวยา
🔍 ข้ออื่นผิดเพราะอะไร:
ข้อ ก. ผ่านความร้อนแห้ง 170 °C นาน 2 ชม.: เป็นวิธีทำลาย pyrogen สำหรับเครื่องแก้ว ไม่สามารถใช้กับสารละลายน้ำได้
ข้อ ข. อบควันแก๊ส (Ethylene oxide): อาจทิ้งสารพิษตกค้างที่เป็นอันตรายต่อเนื้อเยื่อดวงตา
ข้อ ง. ต้องผ่านการทดสอบ LAL test: LAL test เป็นข้อกำหนดบังคับสำหรับยาฉีด (Parenterals) ยาหยอดตาไม่จำเป็นต้องทดสอบ pyrogen
ข้อ จ. ต้องมีเชื้อ E.coli ไม่เกิน 10 cfu/ml: ผิด ยาตาต้อง Sterile 100% ต้องตรวจไม่พบเชื้อจุลินทรีย์ใดๆ ทั้งสิ้น</t>
        </is>
      </c>
      <c r="K21" s="103" t="inlineStr">
        <is>
          <t>-</t>
        </is>
      </c>
      <c r="L21" s="104" t="inlineStr">
        <is>
          <t>Sterile &amp; Special Forms</t>
        </is>
      </c>
      <c r="M21" s="103" t="inlineStr">
        <is>
          <t>Product</t>
        </is>
      </c>
      <c r="N21" s="104" t="inlineStr">
        <is>
          <t>[SOURCE: Pharma Plus เล่มม่วง 2 - บทที่ 17: Manufacturing &amp; Pharmaceutical ข้อ 69]</t>
        </is>
      </c>
      <c r="O21" s="103" t="inlineStr">
        <is>
          <t>Pharma Plus Review</t>
        </is>
      </c>
      <c r="P21" s="103" t="inlineStr">
        <is>
          <t>เล่มม่วง 2 (บทที่ 17: Manufacturing &amp; Pharmaceutical)</t>
        </is>
      </c>
      <c r="Q21" s="103" t="inlineStr">
        <is>
          <t>-</t>
        </is>
      </c>
      <c r="R21" s="104" t="inlineStr">
        <is>
          <t>Sterilization methods for ophthalmic solutions</t>
        </is>
      </c>
    </row>
    <row r="22" ht="13.2" customHeight="1" s="49">
      <c r="A22" s="103" t="n">
        <v>21</v>
      </c>
      <c r="B22" s="104" t="inlineStr">
        <is>
          <t>ยาหยอดตาที่มีส่วนผสมของสารถนอมที่เปิดใช้แล้ว โดยทั่วไปแนะนำให้ผู้ป่วยทิ้งไปในระยะเวลาเท่าใด</t>
        </is>
      </c>
      <c r="C22" s="103" t="inlineStr">
        <is>
          <t>-</t>
        </is>
      </c>
      <c r="D22" s="104" t="inlineStr">
        <is>
          <t>ระยะเวลา 24 ชม.</t>
        </is>
      </c>
      <c r="E22" s="104" t="inlineStr">
        <is>
          <t>ระยะเวลา 5 วัน</t>
        </is>
      </c>
      <c r="F22" s="104" t="inlineStr">
        <is>
          <t>ระยะเวลา 7 วัน</t>
        </is>
      </c>
      <c r="G22" s="104" t="inlineStr">
        <is>
          <t>ระยะเวลา 1 เดือน</t>
        </is>
      </c>
      <c r="H22" s="104" t="inlineStr">
        <is>
          <t>ระยะเวลา 3 เดือน</t>
        </is>
      </c>
      <c r="I22" s="103" t="inlineStr">
        <is>
          <t>4</t>
        </is>
      </c>
      <c r="J22" s="104" t="inlineStr">
        <is>
          <t>✅ คำตอบที่ถูกต้อง: ข้อ ง. ระยะเวลา 1 เดือน
🎯 ทำไมข้อนี้ถึงถูก: ยาหยอดตาชนิดขวดหลายครั้ง (Multiple-dose) ที่มีสารกันเสีย (Preserved eye drops) ตามมาตรฐานสากลและเภสัชตำรับ แนะนำให้ทิ้งภายใน 1 เดือน (28 - 30 วัน) หลังเปิดใช้ครั้งแรก เพื่อป้องกันความเสี่ยงจากการปนเปื้อนของเชื้อจุลชีพและการเสื่อมสภาพของสารกันเสีย
🔍 ข้ออื่นผิดเพราะอะไร:
ข้อ ก. 24 ชม.: เป็นอายุการใช้งานของยาหยอดตาชนิดหลอดเดี่ยวที่ไม่ใส่สารกันเสีย (Preservative-free unit dose)
ข้อ ข-ค. 5 วัน / 7 วัน: สั้นเกินไปสำหรับยาหยอดตาที่มีสารกันเสียมาตรฐาน
ข้อ จ. 3 เดือน: นานเกินไป สารกันเสียอาจหมดประสิทธิภาพและเกิดการติดเชื้อรุนแรงได้</t>
        </is>
      </c>
      <c r="K22" s="103" t="inlineStr">
        <is>
          <t>-</t>
        </is>
      </c>
      <c r="L22" s="104" t="inlineStr">
        <is>
          <t>Sterile &amp; Special Forms</t>
        </is>
      </c>
      <c r="M22" s="103" t="inlineStr">
        <is>
          <t>Product</t>
        </is>
      </c>
      <c r="N22" s="104" t="inlineStr">
        <is>
          <t>[SOURCE: Pharma Plus เล่มม่วง 2 - บทที่ 17: Manufacturing &amp; Pharmaceutical ข้อ 70]</t>
        </is>
      </c>
      <c r="O22" s="103" t="inlineStr">
        <is>
          <t>Pharma Plus Review</t>
        </is>
      </c>
      <c r="P22" s="103" t="inlineStr">
        <is>
          <t>เล่มม่วง 2 (บทที่ 17: Manufacturing &amp; Pharmaceutical)</t>
        </is>
      </c>
      <c r="Q22" s="103" t="inlineStr">
        <is>
          <t>-</t>
        </is>
      </c>
      <c r="R22" s="104" t="inlineStr">
        <is>
          <t>In-use shelf life of preserved ophthalmic drops</t>
        </is>
      </c>
    </row>
    <row r="23" ht="13.2" customHeight="1" s="49">
      <c r="A23" s="103" t="n">
        <v>22</v>
      </c>
      <c r="B23" s="104" t="inlineStr">
        <is>
          <t>ถ้าต้องการเตรียมยา Intra-articular corticosteroids (ampule) ต้องผ่านการควบคุมคุณภาพต่อไปนี้ ยกเว้นข้อใด</t>
        </is>
      </c>
      <c r="C23" s="103" t="inlineStr">
        <is>
          <t>-</t>
        </is>
      </c>
      <c r="D23" s="104" t="inlineStr">
        <is>
          <t>Sterility test</t>
        </is>
      </c>
      <c r="E23" s="104" t="inlineStr">
        <is>
          <t>Clarity test</t>
        </is>
      </c>
      <c r="F23" s="104" t="inlineStr">
        <is>
          <t>Pyrogen test</t>
        </is>
      </c>
      <c r="G23" s="104" t="inlineStr">
        <is>
          <t>Compatibility test</t>
        </is>
      </c>
      <c r="H23" s="104" t="inlineStr">
        <is>
          <t>Leaker test</t>
        </is>
      </c>
      <c r="I23" s="103" t="inlineStr">
        <is>
          <t>4</t>
        </is>
      </c>
      <c r="J23" s="104" t="inlineStr">
        <is>
          <t>✅ คำตอบที่ถูกต้อง: ข้อ ง. Compatibility test
🎯 ทำไมข้อนี้ถึงถูก: Compatibility test (การทดสอบความเข้ากันได้) เป็นการศึกษาในขั้นตอน Preformulation และ Formulation development ไม่ใช่การทดสอบควบคุมคุณภาพผลิตภัณฑ์สำเร็จรูป (Finished product release testing) ของยาฉีดในแอมพูล
🔍 ข้ออื่นผิดเพราะอะไร:
ข้อ ก. Sterility test: บังคับทดสอบสำหรับยาฉีดทุกชนิด
ข้อ ข. Clarity test: ตรวจสอบสิ่งแปลกปลอมและอนุภาค
ข้อ ค. Pyrogen test (หรือ LAL test): บังคับทดสอบเพื่อป้องกันอันตรายจาก endotoxin
ข้อ จ. Leaker test: บังคับทดสอบสำหรับแอมพูลแก้ว เพื่อตรวจหารอยรั่วที่รอยหลอมปิดปลายแอมพูลด้วย methylene blue ภายใต้ภาวะสุญญากาศ</t>
        </is>
      </c>
      <c r="K23" s="103" t="inlineStr">
        <is>
          <t>-</t>
        </is>
      </c>
      <c r="L23" s="104" t="inlineStr">
        <is>
          <t>Sterile &amp; Special Forms</t>
        </is>
      </c>
      <c r="M23" s="103" t="inlineStr">
        <is>
          <t>Product</t>
        </is>
      </c>
      <c r="N23" s="104" t="inlineStr">
        <is>
          <t>[SOURCE: Pharma Plus เล่มม่วง 2 - บทที่ 17: Manufacturing &amp; Pharmaceutical ข้อ 79]</t>
        </is>
      </c>
      <c r="O23" s="103" t="inlineStr">
        <is>
          <t>Pharma Plus Review</t>
        </is>
      </c>
      <c r="P23" s="103" t="inlineStr">
        <is>
          <t>เล่มม่วง 2 (บทที่ 17: Manufacturing &amp; Pharmaceutical)</t>
        </is>
      </c>
      <c r="Q23" s="103" t="inlineStr">
        <is>
          <t>-</t>
        </is>
      </c>
      <c r="R23" s="104" t="inlineStr">
        <is>
          <t>Quality control of ampoule parenterals</t>
        </is>
      </c>
    </row>
    <row r="24" ht="13.2" customHeight="1" s="49">
      <c r="A24" s="103" t="n">
        <v>23</v>
      </c>
      <c r="B24" s="104" t="inlineStr">
        <is>
          <t>ถ้าผู้ป่วยใช้ยาแล้ว 4-5 วัน อาการไม่ดีขึ้น เภสัชจึงส่งผู้ป่วยไปรพ. แพทย์ตรวจวินิจฉัยและส่งตรวจห้องปฏิบัติการแล้วพบว่า ติดเชื้อแกรมลบที่ไวต่อ ciprofloxacin แต่เนื่องจากโรงพยาบาลไม่มียาหยอดตา ciprofloxacin eye drop ท่านต้องการเตรียมยาหยอดตาแบบ extemporaneous preparation ได้จากข้อใดต่อไปนี้</t>
        </is>
      </c>
      <c r="C24" s="103" t="inlineStr">
        <is>
          <t>-</t>
        </is>
      </c>
      <c r="D24" s="104" t="inlineStr">
        <is>
          <t>Ciprofloxacin tablet</t>
        </is>
      </c>
      <c r="E24" s="104" t="inlineStr">
        <is>
          <t>Ciprofloxacin injection</t>
        </is>
      </c>
      <c r="F24" s="104" t="inlineStr">
        <is>
          <t>Ciprofloxacin powder</t>
        </is>
      </c>
      <c r="G24" s="104" t="inlineStr">
        <is>
          <t>Ciprofloxacin ear drop</t>
        </is>
      </c>
      <c r="H24" s="104" t="inlineStr">
        <is>
          <t>ไม่สามารถทำได้</t>
        </is>
      </c>
      <c r="I24" s="103" t="inlineStr">
        <is>
          <t>2</t>
        </is>
      </c>
      <c r="J24" s="104" t="inlineStr">
        <is>
          <t>✅ คำตอบที่ถูกต้อง: ข้อ ข. Ciprofloxacin injection
🎯 ทำไมข้อนี้ถึงถูก: การเตรียมยาหยอดตาเฉพาะคราว (Extemporaneous eye drops) ต้องเริ่มจากวัตถุดิบที่ปราศจากเชื้อ (Sterile starting material) เท่านั้น Ciprofloxacin injection เป็นสารละลายยาฉีดปราศจากเชื้อที่ผ่านการควบคุมอนุภาคและความปลอดภัยมาแล้ว จึงสามารถนำมาเจือจางภายใต้ aseptic technique เพื่อเตรียมเป็นยาตาได้
🔍 ข้ออื่นผิดเพราะอะไร:
ข้อ ก. Ciprofloxacin tablet: ยาเม็ดมีสารช่วย (excipients) ที่ไม่ละลายน้ำและไม่ได้ปราศจากเชื้อ ห้ามนำมาบดทำยาตาเด็ดขาด
ข้อ ค. Ciprofloxacin powder: ผงยาดิบไม่ได้ผ่านการทำให้ปราศจากเชื้อ
ข้อ ง. Ciprofloxacin ear drop: ยาหยอดหูไม่ได้มีข้อกำหนดความปราศจากเชื้อที่เข้มงวดเท่ายาตา และอาจมีสารกันเสียหรือ pH ที่ระคายเคืองต่อกระจกตาอย่างรุนแรง
ข้อ จ. ไม่สามารถทำได้: ผิด สามารถเตรียมได้ตามมาตรฐานเภสัชกรรมโรงพยาบาล</t>
        </is>
      </c>
      <c r="K24" s="103" t="inlineStr">
        <is>
          <t>-</t>
        </is>
      </c>
      <c r="L24" s="104" t="inlineStr">
        <is>
          <t>Sterile &amp; Special Forms</t>
        </is>
      </c>
      <c r="M24" s="103" t="inlineStr">
        <is>
          <t>Product</t>
        </is>
      </c>
      <c r="N24" s="104" t="inlineStr">
        <is>
          <t>[SOURCE: Pharma Plus เล่มม่วง 2 - บทที่ 17: Manufacturing &amp; Pharmaceutical ข้อ 86]</t>
        </is>
      </c>
      <c r="O24" s="103" t="inlineStr">
        <is>
          <t>Pharma Plus Review</t>
        </is>
      </c>
      <c r="P24" s="103" t="inlineStr">
        <is>
          <t>เล่มม่วง 2 (บทที่ 17: Manufacturing &amp; Pharmaceutical)</t>
        </is>
      </c>
      <c r="Q24" s="103" t="inlineStr">
        <is>
          <t>-</t>
        </is>
      </c>
      <c r="R24" s="104" t="inlineStr">
        <is>
          <t>Extemporaneous ophthalmic preparation from sterile parenterals</t>
        </is>
      </c>
    </row>
    <row r="25" ht="13.2" customHeight="1" s="49">
      <c r="A25" s="103" t="n">
        <v>24</v>
      </c>
      <c r="B25" s="104" t="inlineStr">
        <is>
          <t>ข้อใดไม่ใช่สิ่งที่ต้องคำนึงถึงในการเตรียม ophthalmic solution</t>
        </is>
      </c>
      <c r="C25" s="103" t="inlineStr">
        <is>
          <t>-</t>
        </is>
      </c>
      <c r="D25" s="104" t="inlineStr">
        <is>
          <t>Ionic strength</t>
        </is>
      </c>
      <c r="E25" s="104" t="inlineStr">
        <is>
          <t>Sterile</t>
        </is>
      </c>
      <c r="F25" s="104" t="inlineStr">
        <is>
          <t>Isotonicity</t>
        </is>
      </c>
      <c r="G25" s="104" t="inlineStr">
        <is>
          <t>Preservative</t>
        </is>
      </c>
      <c r="H25" s="104" t="inlineStr">
        <is>
          <t>Viscosity</t>
        </is>
      </c>
      <c r="I25" s="103" t="inlineStr">
        <is>
          <t>1</t>
        </is>
      </c>
      <c r="J25" s="104" t="inlineStr">
        <is>
          <t>✅ คำตอบที่ถูกต้อง: ข้อ ก. Ionic strength
🎯 ทำไมข้อนี้ถึงถูก: Ionic strength ไม่ใช่เกณฑ์หลักที่ต้องควบคุมโดยตรงในการตั้งตำรับยาตา สิ่งสำคัญที่ต้องคำนึงถึงเป็นหลักคือ ความปราศจากเชื้อ (Sterility), ความดันออสโมซิส (Isotonicity), สารกันเสีย (Preservative), และความหนืด (Viscosity)
🔍 ข้ออื่นผิดเพราะอะไร:
ข้อ ข. Sterile: สำคัญที่สุดเพื่อป้องกันการติดเชื้อที่กระจกตา
ข้อ ค. Isotonicity: เพื่อป้องกันการระคายเคืองและอาการแสบตา
ข้อ ง. Preservative: จำเป็นสำหรับขวดยาที่เปิดใช้ซ้ำ
ข้อ จ. Viscosity: เพื่อเพิ่มระยะเวลาการสัมผัสของยากับผิวตา</t>
        </is>
      </c>
      <c r="K25" s="103" t="inlineStr">
        <is>
          <t>-</t>
        </is>
      </c>
      <c r="L25" s="104" t="inlineStr">
        <is>
          <t>Sterile &amp; Special Forms</t>
        </is>
      </c>
      <c r="M25" s="103" t="inlineStr">
        <is>
          <t>Product</t>
        </is>
      </c>
      <c r="N25" s="104" t="inlineStr">
        <is>
          <t>[SOURCE: Pharma Plus เล่มม่วง 2 - บทที่ 17: Manufacturing &amp; Pharmaceutical ข้อ 87]</t>
        </is>
      </c>
      <c r="O25" s="103" t="inlineStr">
        <is>
          <t>Pharma Plus Review</t>
        </is>
      </c>
      <c r="P25" s="103" t="inlineStr">
        <is>
          <t>เล่มม่วง 2 (บทที่ 17: Manufacturing &amp; Pharmaceutical)</t>
        </is>
      </c>
      <c r="Q25" s="103" t="inlineStr">
        <is>
          <t>-</t>
        </is>
      </c>
      <c r="R25" s="104" t="inlineStr">
        <is>
          <t>Essential criteria for ophthalmic formulation</t>
        </is>
      </c>
    </row>
    <row r="26" ht="13.2" customHeight="1" s="49">
      <c r="A26" s="103" t="n">
        <v>25</v>
      </c>
      <c r="B26" s="104" t="inlineStr">
        <is>
          <t>ข้อใดเป็น preservative ที่เหมาะสมที่สุดในยาตา</t>
        </is>
      </c>
      <c r="C26" s="103" t="inlineStr">
        <is>
          <t>-</t>
        </is>
      </c>
      <c r="D26" s="104" t="inlineStr">
        <is>
          <t>Benzalkonium chloride</t>
        </is>
      </c>
      <c r="E26" s="104" t="inlineStr">
        <is>
          <t>Paraben</t>
        </is>
      </c>
      <c r="F26" s="104" t="inlineStr">
        <is>
          <t>Sodium metabisulfite</t>
        </is>
      </c>
      <c r="G26" s="104" t="inlineStr">
        <is>
          <t>Benzoic acid</t>
        </is>
      </c>
      <c r="H26" s="104" t="inlineStr">
        <is>
          <t>BHT</t>
        </is>
      </c>
      <c r="I26" s="103" t="inlineStr">
        <is>
          <t>1</t>
        </is>
      </c>
      <c r="J26" s="104" t="inlineStr">
        <is>
          <t>✅ คำตอบที่ถูกต้อง: ข้อ ก. Benzalkonium chloride
🎯 ทำไมข้อนี้ถึงถูก: Benzalkonium chloride (BAK หรือ BKC) ในความเข้มข้น 0.01% เป็น Preservative ที่นิยมใช้มากที่สุดในยาหยอดตา มีฤทธิ์ฆ่าเชื้อแบคทีเรียได้กว้าง โดยเฉพาะ Pseudomonas aeruginosa และออกฤทธิ์ได้ดีที่ช่วง pH ของยาตา
🔍 ข้ออื่นผิดเพราะอะไร:
ข้อ ข. Paraben: ออกฤทธิ์ฆ่าเชื้อแบคทีเรียแกรมลบได้ช้า และมักทำให้เกิดอาการแสบระคายเคืองตา
ข้อ ค. Sodium metabisulfite: เป็น Antioxidant ไม่ใช่สารกันเสีย
ข้อ ง. Benzoic acid: ต้องทำงานที่ pH เป็นกรดจัด (pH &lt; 4) จึงไม่เหมาะกับสภาวะตา
ข้อ จ. BHT: เป็น Antioxidant สำหรับวัฏภาคน้ำมัน</t>
        </is>
      </c>
      <c r="K26" s="103" t="inlineStr">
        <is>
          <t>-</t>
        </is>
      </c>
      <c r="L26" s="104" t="inlineStr">
        <is>
          <t>Sterile &amp; Special Forms</t>
        </is>
      </c>
      <c r="M26" s="103" t="inlineStr">
        <is>
          <t>Product</t>
        </is>
      </c>
      <c r="N26" s="104" t="inlineStr">
        <is>
          <t>[SOURCE: Pharma Plus เล่มม่วง 2 - บทที่ 17: Manufacturing &amp; Pharmaceutical ข้อ 88]</t>
        </is>
      </c>
      <c r="O26" s="103" t="inlineStr">
        <is>
          <t>Pharma Plus Review</t>
        </is>
      </c>
      <c r="P26" s="103" t="inlineStr">
        <is>
          <t>เล่มม่วง 2 (บทที่ 17: Manufacturing &amp; Pharmaceutical)</t>
        </is>
      </c>
      <c r="Q26" s="103" t="inlineStr">
        <is>
          <t>-</t>
        </is>
      </c>
      <c r="R26" s="104" t="inlineStr">
        <is>
          <t>Ophthalmic preservatives</t>
        </is>
      </c>
    </row>
    <row r="27" ht="13.2" customHeight="1" s="49">
      <c r="A27" s="103" t="n">
        <v>26</v>
      </c>
      <c r="B27" s="104" t="inlineStr">
        <is>
          <t>ในการเตรียมกระสายยาของตำรับข้อ 86 ท่านควรเลือกสารละลายชนิดใด</t>
        </is>
      </c>
      <c r="C27" s="103" t="inlineStr">
        <is>
          <t>-</t>
        </is>
      </c>
      <c r="D27" s="104" t="inlineStr">
        <is>
          <t>NSS</t>
        </is>
      </c>
      <c r="E27" s="104" t="inlineStr">
        <is>
          <t>WFI</t>
        </is>
      </c>
      <c r="F27" s="104" t="inlineStr">
        <is>
          <t>Deionized water</t>
        </is>
      </c>
      <c r="G27" s="104" t="inlineStr">
        <is>
          <t>Purified water</t>
        </is>
      </c>
      <c r="H27" s="104" t="inlineStr">
        <is>
          <t>Water for irrigation</t>
        </is>
      </c>
      <c r="I27" s="103" t="inlineStr">
        <is>
          <t>1</t>
        </is>
      </c>
      <c r="J27" s="104" t="inlineStr">
        <is>
          <t>✅ คำตอบที่ถูกต้อง: ข้อ ก. NSS
🎯 ทำไมข้อนี้ถึงถูก: Normal Saline Solution (0.9% NaCl Injection: NSS) ปราศจากเชื้อและมีค่า Isotonicity เทียบเท่ากับน้ำตา (290-300 mOsm/L) การนำมาใช้เป็นตัวเจือจางทำให้ได้ตำรับยาตาที่ไม่แสบเคืองตาและปลอดภัยต่อเซลล์เยื่อบุผิว
🔍 ข้ออื่นผิดเพราะอะไร:
ข้อ ข. WFI: เป็นน้ำปราศจากเชื้อแต่ไม่มีเกลือแร่ เป็น Hypotonic solution อย่างรุนแรง ทำให้แสบตาและกระจกตาบวม
ข้อ ค. Deionized water: ไม่ได้ผ่านการฆ่าเชื้อ ห้ามใช้เด็ดขาด
ข้อ ง. Purified water: มีการควบคุมเชื้อระดับต่ำ ไม่ปราศจากเชื้อ ห้ามใช้กับยาตา
ข้อ จ. Water for irrigation: เป็น hypotonic water ปราศจากเชื้อ แต่ไม่ปรับ isotonicity</t>
        </is>
      </c>
      <c r="K27" s="103" t="inlineStr">
        <is>
          <t>-</t>
        </is>
      </c>
      <c r="L27" s="104" t="inlineStr">
        <is>
          <t>Sterile &amp; Special Forms</t>
        </is>
      </c>
      <c r="M27" s="103" t="inlineStr">
        <is>
          <t>Product</t>
        </is>
      </c>
      <c r="N27" s="104" t="inlineStr">
        <is>
          <t>[SOURCE: Pharma Plus เล่มม่วง 2 - บทที่ 17: Manufacturing &amp; Pharmaceutical ข้อ 89]</t>
        </is>
      </c>
      <c r="O27" s="103" t="inlineStr">
        <is>
          <t>Pharma Plus Review</t>
        </is>
      </c>
      <c r="P27" s="103" t="inlineStr">
        <is>
          <t>เล่มม่วง 2 (บทที่ 17: Manufacturing &amp; Pharmaceutical)</t>
        </is>
      </c>
      <c r="Q27" s="103" t="inlineStr">
        <is>
          <t>-</t>
        </is>
      </c>
      <c r="R27" s="104" t="inlineStr">
        <is>
          <t>Diluent selection for ophthalmic compounding</t>
        </is>
      </c>
    </row>
    <row r="28" ht="13.2" customHeight="1" s="49">
      <c r="A28" s="103" t="n">
        <v>27</v>
      </c>
      <c r="B28" s="104" t="inlineStr">
        <is>
          <t>เทคนิคใดที่ควรใช้ในการเตรียมยาตำรับนี้</t>
        </is>
      </c>
      <c r="C28" s="103" t="inlineStr">
        <is>
          <t>-</t>
        </is>
      </c>
      <c r="D28" s="104" t="inlineStr">
        <is>
          <t>Sterile technique</t>
        </is>
      </c>
      <c r="E28" s="104" t="inlineStr">
        <is>
          <t>Aseptic technique</t>
        </is>
      </c>
      <c r="F28" s="104" t="inlineStr">
        <is>
          <t>Non Sterile technique</t>
        </is>
      </c>
      <c r="G28" s="104" t="inlineStr">
        <is>
          <t>UV technique</t>
        </is>
      </c>
      <c r="H28" s="104" t="inlineStr">
        <is>
          <t>Pasteurized technique</t>
        </is>
      </c>
      <c r="I28" s="103" t="inlineStr">
        <is>
          <t>2</t>
        </is>
      </c>
      <c r="J28" s="104" t="inlineStr">
        <is>
          <t>✅ คำตอบที่ถูกต้อง: ข้อ ข. Aseptic technique
🎯 ทำไมข้อนี้ถึงถูก: Aseptic technique (เทคนิคการปฏิบัติงานแบบปลอดเชื้อ) ภายใต้ตู้ Laminar Airflow Hood ในห้องสะอาด เป็นกระบวนการมาตรฐานในการนำผลิตภัณฑ์ยาปราศจากเชื้อมาผสมหรือเจือจางเพื่อป้องกันการปนเปื้อนของจุลินทรีย์จากสิ่งแวดล้อมและผู้ปฏิบัติงาน
🔍 ข้ออื่นผิดเพราะอะไร:
ข้อ ก. Sterile technique: เป็นคำศัพท์กว้าง ไม่ใช่ชื่อเฉพาะของกระบวนการเตรียมยา
ข้อ ค. Non Sterile technique: ห้ามใช้กับการเตรียมยาตาเด็ดขาด
ข้อ ง. UV technique: แสงยูวีใช้เพียงฆ่าเชื้อพื้นผิวก่อนเริ่มงาน ไม่ใช่เทคนิคการผสมยา
ข้อ จ. Pasteurized technique: เป็นการพาสเจอร์ไรซ์อาหาร ไม่ใช่กระบวนการทางเภสัชกรรมปลอดเชื้อ</t>
        </is>
      </c>
      <c r="K28" s="103" t="inlineStr">
        <is>
          <t>-</t>
        </is>
      </c>
      <c r="L28" s="104" t="inlineStr">
        <is>
          <t>Sterile &amp; Special Forms</t>
        </is>
      </c>
      <c r="M28" s="103" t="inlineStr">
        <is>
          <t>Product</t>
        </is>
      </c>
      <c r="N28" s="104" t="inlineStr">
        <is>
          <t>[SOURCE: Pharma Plus เล่มม่วง 2 - บทที่ 17: Manufacturing &amp; Pharmaceutical ข้อ 90]</t>
        </is>
      </c>
      <c r="O28" s="103" t="inlineStr">
        <is>
          <t>Pharma Plus Review</t>
        </is>
      </c>
      <c r="P28" s="103" t="inlineStr">
        <is>
          <t>เล่มม่วง 2 (บทที่ 17: Manufacturing &amp; Pharmaceutical)</t>
        </is>
      </c>
      <c r="Q28" s="103" t="inlineStr">
        <is>
          <t>-</t>
        </is>
      </c>
      <c r="R28" s="104" t="inlineStr">
        <is>
          <t>Aseptic manipulation technique</t>
        </is>
      </c>
    </row>
    <row r="29" ht="13.2" customHeight="1" s="49">
      <c r="A29" s="103" t="n">
        <v>28</v>
      </c>
      <c r="B29" s="104" t="inlineStr">
        <is>
          <t>สมมติเภสัชกรโรงพยาบาลศูนย์ต้องการเตรียมยาฉีดปริมาณมาก เพื่อแจกจ่ายให้กับรพ.ชุมชน หากต้องการส่งยาที่เตรียมเองไปวิเคราะห์ เภสัชควรส่งวิเคราะห์ข้อใดต่อไปนี้</t>
        </is>
      </c>
      <c r="C29" s="103" t="inlineStr">
        <is>
          <t>-</t>
        </is>
      </c>
      <c r="D29" s="104" t="inlineStr">
        <is>
          <t>Disintegration test</t>
        </is>
      </c>
      <c r="E29" s="104" t="inlineStr">
        <is>
          <t>Percentage ของ preservative</t>
        </is>
      </c>
      <c r="F29" s="104" t="inlineStr">
        <is>
          <t>Dissolution time</t>
        </is>
      </c>
      <c r="G29" s="104" t="inlineStr">
        <is>
          <t>Pyrogen test</t>
        </is>
      </c>
      <c r="H29" s="104" t="inlineStr">
        <is>
          <t>Stability test</t>
        </is>
      </c>
      <c r="I29" s="103" t="inlineStr">
        <is>
          <t>3</t>
        </is>
      </c>
      <c r="J29" s="104" t="inlineStr">
        <is>
          <t>✅ คำตอบที่ถูกต้อง: ข้อ ค. Dissolution time
🎯 ทำไมข้อนี้ถึงถูก: ตามเฉลยทางการของเล่มม่วง 2 ระบุข้อ ค (Dissolution time) แม้ในเชิงทฤษฎี Pyrogen test หรือ Sterility จะสำคัญที่สุดสำหรับยาฉีด แต่ข้อสอบชุดนี้คีย์ทางการระบุข้อ ค
🔍 ข้ออื่นผิดเพราะอะไร:
ข้อ ก. Disintegration test: ใช้สำหรับยาเม็ด ไม่ใช่ยาฉีด
ข้อ ข. Percentage ของ preservative: เป็นการวิเคราะห์สารช่วย
ข้อ ง. Pyrogen test: ในเชิงทฤษฎีจำเป็นมากสำหรับยาฉีดปริมาณมาก แต่ต้องยึดตามคีย์ทางการที่เฉลย ค
ข้อ จ. Stability test: เป็นการศึกษาระยะยาว ไม่ใช่ release test ประจำรุ่น</t>
        </is>
      </c>
      <c r="K29" s="103" t="inlineStr">
        <is>
          <t>-</t>
        </is>
      </c>
      <c r="L29" s="104" t="inlineStr">
        <is>
          <t>Sterile &amp; Special Forms</t>
        </is>
      </c>
      <c r="M29" s="103" t="inlineStr">
        <is>
          <t>Product</t>
        </is>
      </c>
      <c r="N29" s="104" t="inlineStr">
        <is>
          <t>[SOURCE: Pharma Plus เล่มม่วง 2 - บทที่ 17: Manufacturing &amp; Pharmaceutical ข้อ 91]</t>
        </is>
      </c>
      <c r="O29" s="103" t="inlineStr">
        <is>
          <t>Pharma Plus Review</t>
        </is>
      </c>
      <c r="P29" s="103" t="inlineStr">
        <is>
          <t>เล่มม่วง 2 (บทที่ 17: Manufacturing &amp; Pharmaceutical)</t>
        </is>
      </c>
      <c r="Q29" s="103" t="inlineStr">
        <is>
          <t>-</t>
        </is>
      </c>
      <c r="R29" s="104" t="inlineStr">
        <is>
          <t>Analytical release testing of hospital parenterals (Official Key Note)</t>
        </is>
      </c>
    </row>
    <row r="30" ht="13.2" customHeight="1" s="49">
      <c r="A30" s="103" t="n">
        <v>29</v>
      </c>
      <c r="B30" s="104" t="inlineStr">
        <is>
          <t>หลังจากบรรจุเสร็จ จะนำขวดน้ำเกลือดังกล่าวไปฆ่าเชื้อโดยผ่านเครื่องมือใด ที่อุณหภูมิในข้อใด จึงจะเหมาะสม</t>
        </is>
      </c>
      <c r="C30" s="103" t="inlineStr">
        <is>
          <t>-</t>
        </is>
      </c>
      <c r="D30" s="104" t="inlineStr">
        <is>
          <t>Hot air oven 160 องศาเซลเซียส นาน 3 ชั่วโมง</t>
        </is>
      </c>
      <c r="E30" s="104" t="inlineStr">
        <is>
          <t>Hot air oven 121 องศาเซลเซียส นาน 20-30 นาที</t>
        </is>
      </c>
      <c r="F30" s="104" t="inlineStr">
        <is>
          <t>Autoclave 121 องศาเซลเซียส นาน 20-30 นาที</t>
        </is>
      </c>
      <c r="G30" s="104" t="inlineStr">
        <is>
          <t>Autoclave 160 องศาเซลเซียส นาน 3 ชั่วโมง</t>
        </is>
      </c>
      <c r="H30" s="104" t="inlineStr">
        <is>
          <t>Autoclave 100 องศาเซลเซียส นาน 30 นาที</t>
        </is>
      </c>
      <c r="I30" s="103" t="inlineStr">
        <is>
          <t>3</t>
        </is>
      </c>
      <c r="J30" s="104" t="inlineStr">
        <is>
          <t>✅ คำตอบที่ถูกต้อง: ข้อ ค. Autoclave 121 องศาเซลเซียส นาน 20-30 นาที
🎯 ทำไมข้อนี้ถึงถูก: สารละลายน้ำเกลือและสารละลายน้ำที่มีน้ำเป็นส่วนประกอบหลัก ต้องใช้วิธีนึ่งฆ่าเชื้อด้วยไอน้ำภายใต้ความดัน (Moist heat sterilization) ด้วยเครื่อง Autoclave ที่สภาวะมาตรฐานคือ อุณหภูมิ 121 °C ความดัน 15 psi เป็นเวลา 20 - 30 นาที เพื่อทำลายสปอร์ของแบคทีเรียได้อย่างสมบูรณ์
🔍 ข้ออื่นผิดเพราะอะไร:
ข้อ ก-ข. Hot air oven: เป็นการอบความร้อนแห้ง ใช้สำหรับเครื่องแก้วหรือน้ำมัน ไม่สามารถใช้กับสารละลายน้ำในภาชนะปิดสนิทเพราะจะระเบิดและน้ำระเหย
ข้อ ง. Autoclave 160 °C นาน 3 ชั่วโมง: สภาวะความร้อนสูงและนานเกินไป เครื่อง Autoclave ทั่วไปไม่ใช้อุณหภูมินี้
ข้อ จ. Autoclave 100 °C นาน 30 นาที: อุณหภูมิ 100 °C ไม่เพียงพอในการทำลาย bacterial endospores (ต้องใช้ &gt;= 121 °C)</t>
        </is>
      </c>
      <c r="K30" s="103" t="inlineStr">
        <is>
          <t>-</t>
        </is>
      </c>
      <c r="L30" s="104" t="inlineStr">
        <is>
          <t>Sterile &amp; Special Forms</t>
        </is>
      </c>
      <c r="M30" s="103" t="inlineStr">
        <is>
          <t>Product</t>
        </is>
      </c>
      <c r="N30" s="104" t="inlineStr">
        <is>
          <t>[SOURCE: Pharma Plus เล่มม่วง 2 - บทที่ 17: Manufacturing &amp; Pharmaceutical ข้อ 109]</t>
        </is>
      </c>
      <c r="O30" s="103" t="inlineStr">
        <is>
          <t>Pharma Plus Review</t>
        </is>
      </c>
      <c r="P30" s="103" t="inlineStr">
        <is>
          <t>เล่มม่วง 2 (บทที่ 17: Manufacturing &amp; Pharmaceutical)</t>
        </is>
      </c>
      <c r="Q30" s="103" t="inlineStr">
        <is>
          <t>-</t>
        </is>
      </c>
      <c r="R30" s="104" t="inlineStr">
        <is>
          <t>Terminal sterilization by moist heat autoclave</t>
        </is>
      </c>
    </row>
    <row r="31" ht="13.2" customHeight="1" s="49">
      <c r="A31" s="103" t="n">
        <v>30</v>
      </c>
      <c r="B31" s="104" t="inlineStr">
        <is>
          <t>ในการควบคุมคุณภาพของการผลิตน้ำเกลือชนิดดังกล่าว มีหลากหลายการทดสอบ ข้อใดคือการทดสอบหาไพโรเจน</t>
        </is>
      </c>
      <c r="C31" s="103" t="inlineStr">
        <is>
          <t>-</t>
        </is>
      </c>
      <c r="D31" s="104" t="inlineStr">
        <is>
          <t>LAL test</t>
        </is>
      </c>
      <c r="E31" s="104" t="inlineStr">
        <is>
          <t>Sterility test</t>
        </is>
      </c>
      <c r="F31" s="104" t="inlineStr">
        <is>
          <t>Safety test</t>
        </is>
      </c>
      <c r="G31" s="104" t="inlineStr">
        <is>
          <t>Foam test</t>
        </is>
      </c>
      <c r="H31" s="104" t="inlineStr">
        <is>
          <t>Clarity test</t>
        </is>
      </c>
      <c r="I31" s="103" t="inlineStr">
        <is>
          <t>1</t>
        </is>
      </c>
      <c r="J31" s="104" t="inlineStr">
        <is>
          <t>✅ คำตอบที่ถูกต้อง: ข้อ ก. LAL test
🎯 ทำไมข้อนี้ถึงถูก: LAL test (Limulus Amebocyte Lysate test หรือ Bacterial Endotoxins Test: BET) เป็นการทดสอบมาตรฐานทางเภสัชตำรับเพื่อตรวจหาและวัดปริมาณ Endotoxin / Pyrogen ของแบคทีเรียแกรมลบ โดยสารสกัดจากเม็ดเลือดของแมงดาทะเลจะจับกับ endotoxin แล้วเกิดเจลแข็ง (Gel-clot formation)
🔍 ข้ออื่นผิดเพราะอะไร:
ข้อ ข. Sterility test: เป็นการตรวจหาเชื้อจุลชีพที่มีชีวิตโดยเพาะเลี้ยงใน FTM และ TSB
ข้อ ค. Safety test: การทดสอบความเป็นพิษเฉียบพลันในสัตว์ทดลอง
ข้อ ง. Foam test: ไม่ใช่การทดสอบควบคุมคุณภาพมาตรฐานของยาฉีด
ข้อ จ. Clarity test: การตรวจสอบความใสและอนุภาคแปลกปลอมด้วยสายตา</t>
        </is>
      </c>
      <c r="K31" s="103" t="inlineStr">
        <is>
          <t>-</t>
        </is>
      </c>
      <c r="L31" s="104" t="inlineStr">
        <is>
          <t>Sterile &amp; Special Forms</t>
        </is>
      </c>
      <c r="M31" s="103" t="inlineStr">
        <is>
          <t>Product</t>
        </is>
      </c>
      <c r="N31" s="104" t="inlineStr">
        <is>
          <t>[SOURCE: Pharma Plus เล่มม่วง 2 - บทที่ 17: Manufacturing &amp; Pharmaceutical ข้อ 110]</t>
        </is>
      </c>
      <c r="O31" s="103" t="inlineStr">
        <is>
          <t>Pharma Plus Review</t>
        </is>
      </c>
      <c r="P31" s="103" t="inlineStr">
        <is>
          <t>เล่มม่วง 2 (บทที่ 17: Manufacturing &amp; Pharmaceutical)</t>
        </is>
      </c>
      <c r="Q31" s="103" t="inlineStr">
        <is>
          <t>-</t>
        </is>
      </c>
      <c r="R31" s="104" t="inlineStr">
        <is>
          <t>Bacterial endotoxin test (LAL test)</t>
        </is>
      </c>
    </row>
    <row r="32" ht="13.2" customHeight="1" s="49">
      <c r="A32" s="103" t="n">
        <v>31</v>
      </c>
      <c r="B32" s="104" t="inlineStr">
        <is>
          <t>[ตำรับยาหยอดหู NaHCO3 ละลายขี้หู]
ตำรับยาหยอดหู NaHCO3 ละลายขี้หู
คำถาม: เมื่อเตรียมตำรับยาข้างต้นในข้อ 126 ส่วนประกอบใดไม่จำเป็นในการเตรียมยาใช้ในช่องหู</t>
        </is>
      </c>
      <c r="C32" s="103" t="inlineStr">
        <is>
          <t>-</t>
        </is>
      </c>
      <c r="D32" s="104" t="inlineStr">
        <is>
          <t>Antioxidant</t>
        </is>
      </c>
      <c r="E32" s="104" t="inlineStr">
        <is>
          <t>Buffering agent</t>
        </is>
      </c>
      <c r="F32" s="104" t="inlineStr">
        <is>
          <t>Structure vehicle</t>
        </is>
      </c>
      <c r="G32" s="104" t="inlineStr">
        <is>
          <t>Preservative</t>
        </is>
      </c>
      <c r="H32" s="104" t="inlineStr">
        <is>
          <t>Viscosity agent</t>
        </is>
      </c>
      <c r="I32" s="103" t="inlineStr">
        <is>
          <t>2</t>
        </is>
      </c>
      <c r="J32" s="104" t="inlineStr">
        <is>
          <t>✅ คำตอบที่ถูกต้อง: ข้อ ข. Buffering agent
🎯 ทำไมข้อนี้ถึงถูก: ตามเฉลยทางการระบุข้อ ข (Buffering agent) เนื่องจาก NaHCO3 มีคุณสมบัติเป็นเกลือบัฟเฟอร์ด่างอ่อนในตัวเองอยู่แล้ว และการละลายขี้หู (Ceruminolytic action) ต้องการสภาวะที่เป็นด่างเพื่อสลายไขมัน จึงไม่จำเป็นต้องเติม buffering agent เพิ่มเติม
🔍 ข้ออื่นผิดเพราะอะไร:
ข้อ ก. Antioxidant: อาจจำเป็นสำหรับตัวยาที่เกิด oxidation ได้
ข้อ ค. Structured vehicle: ช่วยพยุงตัวยาในช่องหู
ข้อ ง. Preservative: จำเป็นสำหรับการป้องกันเชื้อในยาหยอดหูหลายครั้ง
ข้อ จ. Viscosity agent: จำเป็นในการช่วยให้ยาเกาะติดในช่องหู ไม่ไหลออกทันที</t>
        </is>
      </c>
      <c r="K32" s="103" t="inlineStr">
        <is>
          <t>-</t>
        </is>
      </c>
      <c r="L32" s="104" t="inlineStr">
        <is>
          <t>Sterile &amp; Special Forms</t>
        </is>
      </c>
      <c r="M32" s="103" t="inlineStr">
        <is>
          <t>Product</t>
        </is>
      </c>
      <c r="N32" s="104" t="inlineStr">
        <is>
          <t>[SOURCE: Pharma Plus เล่มม่วง 2 - บทที่ 17: Manufacturing &amp; Pharmaceutical ข้อ 127]</t>
        </is>
      </c>
      <c r="O32" s="103" t="inlineStr">
        <is>
          <t>Pharma Plus Review</t>
        </is>
      </c>
      <c r="P32" s="103" t="inlineStr">
        <is>
          <t>เล่มม่วง 2 (บทที่ 17: Manufacturing &amp; Pharmaceutical)</t>
        </is>
      </c>
      <c r="Q32" s="103" t="inlineStr">
        <is>
          <t>CASE_P2_PRD_C05</t>
        </is>
      </c>
      <c r="R32" s="104" t="inlineStr">
        <is>
          <t>Otic formulation excipient requirements (Official Key Note)</t>
        </is>
      </c>
    </row>
    <row r="33" ht="13.2" customHeight="1" s="49">
      <c r="A33" s="103" t="n">
        <v>32</v>
      </c>
      <c r="B33" s="104" t="inlineStr">
        <is>
          <t>ข้อใดไม่ใช่การควบคุมคุณภาพของการเตรียมยาหยอดหู</t>
        </is>
      </c>
      <c r="C33" s="103" t="inlineStr">
        <is>
          <t>-</t>
        </is>
      </c>
      <c r="D33" s="104" t="inlineStr">
        <is>
          <t>Sterility test</t>
        </is>
      </c>
      <c r="E33" s="104" t="inlineStr">
        <is>
          <t>Viscosity test</t>
        </is>
      </c>
      <c r="F33" s="104" t="inlineStr">
        <is>
          <t>Pyrogen test</t>
        </is>
      </c>
      <c r="G33" s="104" t="inlineStr">
        <is>
          <t>Tonicity test</t>
        </is>
      </c>
      <c r="H33" s="104" t="inlineStr">
        <is>
          <t>Clarity test</t>
        </is>
      </c>
      <c r="I33" s="103" t="inlineStr">
        <is>
          <t>3</t>
        </is>
      </c>
      <c r="J33" s="104" t="inlineStr">
        <is>
          <t>✅ คำตอบที่ถูกต้อง: ข้อ ค. Pyrogen test
🎯 ทำไมข้อนี้ถึงถูก: Pyrogen test (การทดสอบสารก่อไข้) เป็นข้อกำหนดเฉพาะสำหรับ ยาฉีด (Parenterals) เท่านั้น ยาหยอดหู (Otic preparations) เป็นยาใช้ภายนอกช่องหู ไม่ได้เข้าสู่ระบบไหลเวียนโลหิต จึงไม่มีข้อกำหนดในการทดสอบไพโรเจน
🔍 ข้ออื่นผิดเพราะอะไร:
ข้อ ก. Sterility test: ยาหยอดหูในกรณีเยื่อแก้วหูทะลุหรือหลังผ่าตัดหูจำเป็นต้องผ่านการทดสอบความปราศจากเชื้อ
ข้อ ข. Viscosity test: สำคัญในการควบคุมการยึดเกาะของยาในช่องหู
ข้อ ง. Tonicity test: ควบคุมเพื่อลดการระคายเคือง
ข้อ จ. Clarity test: ตรวจสอบความใสและอนุภาคแปลกปลอมในสารละลาย</t>
        </is>
      </c>
      <c r="K33" s="103" t="inlineStr">
        <is>
          <t>-</t>
        </is>
      </c>
      <c r="L33" s="104" t="inlineStr">
        <is>
          <t>Sterile &amp; Special Forms</t>
        </is>
      </c>
      <c r="M33" s="103" t="inlineStr">
        <is>
          <t>Product</t>
        </is>
      </c>
      <c r="N33" s="104" t="inlineStr">
        <is>
          <t>[SOURCE: Pharma Plus เล่มม่วง 2 - บทที่ 17: Manufacturing &amp; Pharmaceutical ข้อ 129]</t>
        </is>
      </c>
      <c r="O33" s="103" t="inlineStr">
        <is>
          <t>Pharma Plus Review</t>
        </is>
      </c>
      <c r="P33" s="103" t="inlineStr">
        <is>
          <t>เล่มม่วง 2 (บทที่ 17: Manufacturing &amp; Pharmaceutical)</t>
        </is>
      </c>
      <c r="Q33" s="103" t="inlineStr">
        <is>
          <t>-</t>
        </is>
      </c>
      <c r="R33" s="104" t="inlineStr">
        <is>
          <t>Otic preparations quality control requirements</t>
        </is>
      </c>
    </row>
    <row r="34" ht="13.2" customHeight="1" s="49">
      <c r="A34" s="103" t="n">
        <v>33</v>
      </c>
      <c r="B34" s="104" t="inlineStr">
        <is>
          <t>นอกเหนือจากการให้ยาเม็ดยาคุมกำเนิดแล้ว ยังสามารถให้ยาในรูปแบบฝัง (implant) ได้ สารกลุ่มใดเหมาะที่จะนำมาเตรียมยาคุมกำเนิดชนิดฝัง</t>
        </is>
      </c>
      <c r="C34" s="103" t="inlineStr">
        <is>
          <t>-</t>
        </is>
      </c>
      <c r="D34" s="104" t="inlineStr">
        <is>
          <t>Cross-linked polymer</t>
        </is>
      </c>
      <c r="E34" s="104" t="inlineStr">
        <is>
          <t>Hydrophilic polymer</t>
        </is>
      </c>
      <c r="F34" s="104" t="inlineStr">
        <is>
          <t>Natural gum</t>
        </is>
      </c>
      <c r="G34" s="104" t="inlineStr">
        <is>
          <t>Gelatin</t>
        </is>
      </c>
      <c r="H34" s="104" t="inlineStr">
        <is>
          <t>Biodegradable polymer</t>
        </is>
      </c>
      <c r="I34" s="103" t="inlineStr">
        <is>
          <t>5</t>
        </is>
      </c>
      <c r="J34" s="104" t="inlineStr">
        <is>
          <t>✅ คำตอบที่ถูกต้อง: ข้อ จ. Biodegradable polymer
🎯 ทำไมข้อนี้ถึงถูก: Biodegradable polymer (พอลิเมอร์ที่ย่อยสลายได้ทางชีวภาพ เช่น Poly(lactic-co-glycolic acid): PLGA หรือ Polycaprolactone) มีความเข้ากันได้กับเนื้อเยื่อสิ่งมีชีวิต (Biocompatible) และสามารถย่อยสลายกลายเป็นสารธรรมชาติที่ขับออกจากร่างกายได้เองโดยไม่ต้องผ่าตัดนำหลอดยาออกหลังหมดฤทธิ์
🔍 ข้ออื่นผิดเพราะอะไร:
ข้อ ก. Cross-linked polymer: มีโครงสร้างร่างแหแน่น ไม่ย่อยสลาย ต้องผ่าตัดนำออก
ข้อ ข. Hydrophilic polymer: ละลายน้ำเร็วเกินไป ไม่สามารถคงรูปให้ยาออกฤทธิ์นานเป็นปีได้
ข้อ ค. Natural gum: ก่อให้เกิดปฏิกิริยาการอักเสบและการต่อต้านจากระบบภูมิคุ้มกัน
ข้อ ง. Gelatin: ละลายและถูกย่อยสลายเร็วเกินไป ไม่เหมาะสำหรับยาฝังคุมกำเนิดระยะยาว</t>
        </is>
      </c>
      <c r="K34" s="103" t="inlineStr">
        <is>
          <t>-</t>
        </is>
      </c>
      <c r="L34" s="104" t="inlineStr">
        <is>
          <t>Sterile &amp; Special Forms</t>
        </is>
      </c>
      <c r="M34" s="103" t="inlineStr">
        <is>
          <t>Product</t>
        </is>
      </c>
      <c r="N34" s="104" t="inlineStr">
        <is>
          <t>[SOURCE: Pharma Plus เล่มม่วง 2 - บทที่ 17: Manufacturing &amp; Pharmaceutical ข้อ 132]</t>
        </is>
      </c>
      <c r="O34" s="103" t="inlineStr">
        <is>
          <t>Pharma Plus Review</t>
        </is>
      </c>
      <c r="P34" s="103" t="inlineStr">
        <is>
          <t>เล่มม่วง 2 (บทที่ 17: Manufacturing &amp; Pharmaceutical)</t>
        </is>
      </c>
      <c r="Q34" s="103" t="inlineStr">
        <is>
          <t>-</t>
        </is>
      </c>
      <c r="R34" s="104" t="inlineStr">
        <is>
          <t>Biodegradable polymers for subdermal contraceptive implants</t>
        </is>
      </c>
    </row>
    <row r="35" ht="13.2" customHeight="1" s="49">
      <c r="A35" s="103" t="n">
        <v>34</v>
      </c>
      <c r="B35" s="104" t="inlineStr">
        <is>
          <t>ตัวยาที่มีความเป็นไปได้ที่จะนำมาพัฒนาให้เป็น transdermal มีคุณสมบัติต่อไปนี้ ยกเว้น</t>
        </is>
      </c>
      <c r="C35" s="103" t="inlineStr">
        <is>
          <t>-</t>
        </is>
      </c>
      <c r="D35" s="104" t="inlineStr">
        <is>
          <t>เป็นตัวยาที่มีความแรงสูง</t>
        </is>
      </c>
      <c r="E35" s="104" t="inlineStr">
        <is>
          <t>สามารถดูดซึมผ่านทางผิวหนังได้</t>
        </is>
      </c>
      <c r="F35" s="104" t="inlineStr">
        <is>
          <t>เป็นตัวยาที่มีค่าครึ่งชีวิตสั้น</t>
        </is>
      </c>
      <c r="G35" s="104" t="inlineStr">
        <is>
          <t>เป็นตัวยาที่มีค่า partition coefficient ใกล้เคียงกับ 1</t>
        </is>
      </c>
      <c r="H35" s="104" t="inlineStr">
        <is>
          <t>เป็นตัวยาที่มี therapeutic index ต่ำ</t>
        </is>
      </c>
      <c r="I35" s="103" t="inlineStr">
        <is>
          <t>1</t>
        </is>
      </c>
      <c r="J35" s="104" t="inlineStr">
        <is>
          <t>✅ คำตอบที่ถูกต้อง: ข้อ ก. เป็นตัวยาที่มีความแรงสูง
🎯 ทำไมข้อนี้ถึงถูก: ตามเฉลยทางการของเล่มม่วง 2 ระบุข้อ ก (เป็นตัวยาที่มีความแรงสูง) ซึ่งเป็นข้อสอบข้อเดียวกับข้อ 49 ยึดตามคีย์ทางการ
🔍 ข้ออื่นผิดเพราะอะไร:
ข้อ ข. ดูดซึมผ่านผิวหนังได้: เป็นคุณสมบัติจำเป็นอย่างยิ่ง
ข้อ ค. ค่าครึ่งชีวิตสั้น: เหมาะกับการทำแผ่นแปะเพื่อหลีกเลี่ยงการกินยาวันละหลายรอบ
ข้อ ง. Partition coefficient ใกล้เคียง 1: ช่วยให้ยาผ่าน stratum corneum และชั้นผิวหนังได้สมดุล
ข้อ จ. Therapeutic index ต่ำ: แผ่นแปะช่วยควบคุมระดับยาไม่ให้แกว่งเสี่ยงต่อพิษ</t>
        </is>
      </c>
      <c r="K35" s="103" t="inlineStr">
        <is>
          <t>-</t>
        </is>
      </c>
      <c r="L35" s="104" t="inlineStr">
        <is>
          <t>Sterile &amp; Special Forms</t>
        </is>
      </c>
      <c r="M35" s="103" t="inlineStr">
        <is>
          <t>Product</t>
        </is>
      </c>
      <c r="N35" s="104" t="inlineStr">
        <is>
          <t>[SOURCE: Pharma Plus เล่มม่วง 2 - บทที่ 17: Manufacturing &amp; Pharmaceutical ข้อ 133]</t>
        </is>
      </c>
      <c r="O35" s="103" t="inlineStr">
        <is>
          <t>Pharma Plus Review</t>
        </is>
      </c>
      <c r="P35" s="103" t="inlineStr">
        <is>
          <t>เล่มม่วง 2 (บทที่ 17: Manufacturing &amp; Pharmaceutical)</t>
        </is>
      </c>
      <c r="Q35" s="103" t="inlineStr">
        <is>
          <t>-</t>
        </is>
      </c>
      <c r="R35" s="104" t="inlineStr">
        <is>
          <t>Transdermal candidate criteria (Official Key Note)</t>
        </is>
      </c>
    </row>
    <row r="36" ht="13.2" customHeight="1" s="49">
      <c r="A36" s="103" t="n">
        <v>35</v>
      </c>
      <c r="B36" s="104" t="inlineStr">
        <is>
          <t>จากข้อ 134 ต่อมามีการใช้ estrogen patch เพื่อให้ผู้ป่วยปะติดไว้ที่ผิวหนัง estrogen ที่อยู่ที่ patch จะค่อยๆ ซึมผ่านผิวหนังเข้าสู่กระแสเลือด ปัจจัยข้อใดที่มีผลน้อยที่สุดในการซึมผ่านของยานี้เข้าสู่ร่างกาย</t>
        </is>
      </c>
      <c r="C36" s="103" t="inlineStr">
        <is>
          <t>-</t>
        </is>
      </c>
      <c r="D36" s="104" t="inlineStr">
        <is>
          <t>Partition coefficient ของตัวยา</t>
        </is>
      </c>
      <c r="E36" s="104" t="inlineStr">
        <is>
          <t>Enhancer ที่ใช้ในตำรับ</t>
        </is>
      </c>
      <c r="F36" s="104" t="inlineStr">
        <is>
          <t>Crystallinity ของผงยา</t>
        </is>
      </c>
      <c r="G36" s="104" t="inlineStr">
        <is>
          <t>Polymer ที่ใช้ในการควบคุมการปลดปล่อย</t>
        </is>
      </c>
      <c r="H36" s="104" t="inlineStr">
        <is>
          <t>สารที่ใช้ทำ adhesive layer</t>
        </is>
      </c>
      <c r="I36" s="103" t="inlineStr">
        <is>
          <t>5</t>
        </is>
      </c>
      <c r="J36" s="104" t="inlineStr">
        <is>
          <t>✅ คำตอบที่ถูกต้อง: ข้อ จ. สารที่ใช้ทำ adhesive layer
🎯 ทำไมข้อนี้ถึงถูก: Adhesive layer (ชั้นกาวสำหรับยึดติดผิวหนัง) ทำหน้าที่หลักในการยึดเกาะแผ่นแปะให้อยู่กับที่บนผิวหนัง และมักออกแบบให้ยอมให้โมเลกุลยาผ่านได้อย่างอิสระ จึงมีผลต่ออัตราการซึมผ่านเข้าสู่ร่างกายน้อยที่สุดเมื่อเทียบกับสัมประสิทธิ์การแบ่งตัวของยา (Partition coefficient), สารเร่งการซึม (Permeation enhancers), หรือพอลิเมอร์ควบคุมอัตราการปล่อย
🔍 ข้ออื่นผิดเพราะอะไร:
ข้อ ก. Partition coefficient: เป็นตัวกำหนดอัตราการแพร่ผ่านชั้นไขมันของ stratum corneum โดยตรง
ข้อ ข. Enhancer ในตำรับ: มีผลอย่างมากในการรบกวนโครงสร้างไขมันของผิวหนังเพื่อเปิดทางให้ยาผ่าน
ข้อ ค. Crystallinity: ส่งผลต่อ thermodynamic activity และการละลายของยา
ข้อ ง. Polymer ควบคุมการปลดปล่อย: เป็นตัวกำหนด release kinetics ของระบบ</t>
        </is>
      </c>
      <c r="K36" s="103" t="inlineStr">
        <is>
          <t>-</t>
        </is>
      </c>
      <c r="L36" s="104" t="inlineStr">
        <is>
          <t>Sterile &amp; Special Forms</t>
        </is>
      </c>
      <c r="M36" s="103" t="inlineStr">
        <is>
          <t>Product</t>
        </is>
      </c>
      <c r="N36" s="104" t="inlineStr">
        <is>
          <t>[SOURCE: Pharma Plus เล่มม่วง 2 - บทที่ 17: Manufacturing &amp; Pharmaceutical ข้อ 135]</t>
        </is>
      </c>
      <c r="O36" s="103" t="inlineStr">
        <is>
          <t>Pharma Plus Review</t>
        </is>
      </c>
      <c r="P36" s="103" t="inlineStr">
        <is>
          <t>เล่มม่วง 2 (บทที่ 17: Manufacturing &amp; Pharmaceutical)</t>
        </is>
      </c>
      <c r="Q36" s="103" t="inlineStr">
        <is>
          <t>-</t>
        </is>
      </c>
      <c r="R36" s="104" t="inlineStr">
        <is>
          <t>Factors affecting skin permeation in transdermal patches</t>
        </is>
      </c>
    </row>
    <row r="37" ht="13.2" customHeight="1" s="49">
      <c r="A37" s="103" t="n">
        <v>36</v>
      </c>
      <c r="B37" s="104" t="inlineStr">
        <is>
          <t>ตามแนวทางชีววัตถุขององค์การอนามัยโลก ได้กำหนดให้การทดสอบโดยการฉีดวัคซีนเข้าเส้นเลือดที่หูกระต่ายก่อนและหลังการฉีดวัคซีน 3 ชั่วโมง ดูว่าอุณหภูมิของกระต่ายมีการเปลี่ยนแปลงไปเท่าไร เรียกการทดสอบนี้ว่า</t>
        </is>
      </c>
      <c r="C37" s="103" t="inlineStr">
        <is>
          <t>-</t>
        </is>
      </c>
      <c r="D37" s="104" t="inlineStr">
        <is>
          <t>Identity test</t>
        </is>
      </c>
      <c r="E37" s="104" t="inlineStr">
        <is>
          <t>Pyrogen test</t>
        </is>
      </c>
      <c r="F37" s="104" t="inlineStr">
        <is>
          <t>Clarity test</t>
        </is>
      </c>
      <c r="G37" s="104" t="inlineStr">
        <is>
          <t>Toxicity test</t>
        </is>
      </c>
      <c r="H37" s="104" t="inlineStr">
        <is>
          <t>Sterility test</t>
        </is>
      </c>
      <c r="I37" s="103" t="inlineStr">
        <is>
          <t>2</t>
        </is>
      </c>
      <c r="J37" s="104" t="inlineStr">
        <is>
          <t>✅ คำตอบที่ถูกต้อง: ข้อ ข. Pyrogen test
🎯 ทำไมข้อนี้ถึงถูก: การทดสอบ Rabbit Pyrogen Test เป็นการทดสอบสารก่อไข้ดั้งเดิมตามเภสัชตำรับ โดยฉีดสารละลายทดสอบเข้าหลอดเลือดดำที่ใบหูของกระต่าย (Marginal ear vein) และตรวจวัดอุณหภูมิร่างกายทางทวารหนักของกระต่ายทุก 30 นาทีเป็นเวลา 3 ชั่วโมง หากอุณหภูมิสูงขึ้นเกินเกณฑ์แสดงว่ามี Pyrogen ปนเปื้อน
🔍 ข้ออื่นผิดเพราะอะไร:
ข้อ ก. Identity test: การทดสอบเอกลักษณ์เพื่อพิสูจน์ชนิดของแอนติเจน
ข้อ ค. Clarity test: การตรวจสอบความใสด้วยสายตา
ข้อ ง. Toxicity test: การทดสอบความเป็นพิษทั่วไปในหนูทดลอง
ข้อ จ. Sterility test: การทดสอบความปราศจากเชื้อโดยการเพาะเลี้ยงในอาหารเลี้ยงเชื้อ</t>
        </is>
      </c>
      <c r="K37" s="103" t="inlineStr">
        <is>
          <t>-</t>
        </is>
      </c>
      <c r="L37" s="104" t="inlineStr">
        <is>
          <t>Sterile &amp; Special Forms</t>
        </is>
      </c>
      <c r="M37" s="103" t="inlineStr">
        <is>
          <t>Product</t>
        </is>
      </c>
      <c r="N37" s="104" t="inlineStr">
        <is>
          <t>[SOURCE: Pharma Plus เล่มม่วง 2 - บทที่ 17: Manufacturing &amp; Pharmaceutical ข้อ 138]</t>
        </is>
      </c>
      <c r="O37" s="103" t="inlineStr">
        <is>
          <t>Pharma Plus Review</t>
        </is>
      </c>
      <c r="P37" s="103" t="inlineStr">
        <is>
          <t>เล่มม่วง 2 (บทที่ 17: Manufacturing &amp; Pharmaceutical)</t>
        </is>
      </c>
      <c r="Q37" s="103" t="inlineStr">
        <is>
          <t>-</t>
        </is>
      </c>
      <c r="R37" s="104" t="inlineStr">
        <is>
          <t>Rabbit pyrogen test</t>
        </is>
      </c>
    </row>
    <row r="38" ht="13.2" customHeight="1" s="49">
      <c r="A38" s="103" t="n">
        <v>37</v>
      </c>
      <c r="B38" s="104" t="inlineStr">
        <is>
          <t>ท่านจะใช้สารใดเป็นตัวทำละลายวัคซีนชนิดที่ทำให้อยู่ในรูปผงแห้ง (lyophilized)</t>
        </is>
      </c>
      <c r="C38" s="103" t="inlineStr">
        <is>
          <t>-</t>
        </is>
      </c>
      <c r="D38" s="104" t="inlineStr">
        <is>
          <t>Purified water</t>
        </is>
      </c>
      <c r="E38" s="104" t="inlineStr">
        <is>
          <t>Distilled water</t>
        </is>
      </c>
      <c r="F38" s="104" t="inlineStr">
        <is>
          <t>Deionized water</t>
        </is>
      </c>
      <c r="G38" s="104" t="inlineStr">
        <is>
          <t>Water for injection</t>
        </is>
      </c>
      <c r="H38" s="104" t="inlineStr">
        <is>
          <t>Sterile water injection</t>
        </is>
      </c>
      <c r="I38" s="103" t="inlineStr">
        <is>
          <t>4</t>
        </is>
      </c>
      <c r="J38" s="104" t="inlineStr">
        <is>
          <t>✅ คำตอบที่ถูกต้อง: ข้อ ง. Water for injection
🎯 ทำไมข้อนี้ถึงถูก: ตามเฉลยทางการของเล่มม่วง 2 ระบุข้อ ง (Water for injection) เป็นตัวทำละลายสำหรับเตรียมยาฉีด (แม้ในทางปฏิบัติหน้างานจะใช้ Sterile Water for Injection: SWFI ที่บรรจุในภาชนะปิดปราศจากเชื้อ แต่คีย์ทางการข้อสอบระบุข้อ ง)
🔍 ข้ออื่นผิดเพราะอะไร:
ข้อ ก. Purified water: ไม่ปราศจากเชื้อและมีไพโรเจน ห้ามใช้กับยาฉีดเด็ดขาด
ข้อ ข. Distilled water: น้ำกลั่นทั่วไปที่ยังไม่ได้ควบคุมเกณฑ์ยาฉีด ห้ามใช้
ข้อ ค. Deionized water: น้ำปราศจากไอออน ไม่ปราศจากเชื้อ ห้ามใช้
ข้อ จ. Sterile water injection: ในทางคลินิกเป็นตัวเลือกที่ถูกต้องมาก แต่ต้องยึดตามคีย์ทางการที่เฉลย ง</t>
        </is>
      </c>
      <c r="K38" s="103" t="inlineStr">
        <is>
          <t>-</t>
        </is>
      </c>
      <c r="L38" s="104" t="inlineStr">
        <is>
          <t>Sterile &amp; Special Forms</t>
        </is>
      </c>
      <c r="M38" s="103" t="inlineStr">
        <is>
          <t>Product</t>
        </is>
      </c>
      <c r="N38" s="104" t="inlineStr">
        <is>
          <t>[SOURCE: Pharma Plus เล่มม่วง 2 - บทที่ 17: Manufacturing &amp; Pharmaceutical ข้อ 139]</t>
        </is>
      </c>
      <c r="O38" s="103" t="inlineStr">
        <is>
          <t>Pharma Plus Review</t>
        </is>
      </c>
      <c r="P38" s="103" t="inlineStr">
        <is>
          <t>เล่มม่วง 2 (บทที่ 17: Manufacturing &amp; Pharmaceutical)</t>
        </is>
      </c>
      <c r="Q38" s="103" t="inlineStr">
        <is>
          <t>-</t>
        </is>
      </c>
      <c r="R38" s="104" t="inlineStr">
        <is>
          <t>Diluent for reconstitution of lyophilized vaccines (Official Key Note)</t>
        </is>
      </c>
    </row>
    <row r="39" ht="13.2" customHeight="1" s="49">
      <c r="A39" s="103" t="n">
        <v>38</v>
      </c>
      <c r="B39" s="104" t="inlineStr">
        <is>
          <t>Diazepam มีค่า pKa=3.4 แพทย์จ่าย diazepam injection (100 mg/20 ml) 1 amp + D5W 100 ml ให้ infuse 1 hr ข้อใดถูก</t>
        </is>
      </c>
      <c r="C39" s="103" t="inlineStr">
        <is>
          <t>-</t>
        </is>
      </c>
      <c r="D39" s="104" t="inlineStr">
        <is>
          <t>หลังผสมได้ความเข้มข้น 0.1%</t>
        </is>
      </c>
      <c r="E39" s="104" t="inlineStr">
        <is>
          <t>pKa 3 ละลายได้ดีในกรดอ่อน</t>
        </is>
      </c>
      <c r="F39" s="104" t="inlineStr">
        <is>
          <t>ทำให้เกิดการตกตะกอนที่ physiological pH</t>
        </is>
      </c>
      <c r="G39" s="104" t="inlineStr">
        <is>
          <t>เปลี่ยนให้ผสมใน lactated Ringer solution</t>
        </is>
      </c>
      <c r="H39" s="104" t="inlineStr">
        <is>
          <t>ให้เปลี่ยนวิธีบริหารเป็น iv drip ภายใน 2-3 นาที</t>
        </is>
      </c>
      <c r="I39" s="103" t="inlineStr">
        <is>
          <t>ไม่มีคำตอบ</t>
        </is>
      </c>
      <c r="J39" s="104"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เนื่องจากตัวเลือกมีความคลาดเคลื่อนและไม่ครอบคลุม (ในทางทฤษฎี Diazepam injection มี propylene glycol และ ethanol เป็น cosolvent เมื่อเจือจางในสารละลายน้ำจะเกิดการตกตะกอนทันทีเนื่องจาก solubility ต่ำ ห้าม infuse ในสารละลายทั่วไป)
🔍 ข้ออื่นผิดเพราะอะไร:
ข้อ ก-จ: ตัวเลือกมีความคลาดเคลื่อน ไม่สามารถระบุข้อที่ถูกต้องสมบูรณ์ได้ตามประกาศเฉลยทางการ</t>
        </is>
      </c>
      <c r="K39" s="103" t="inlineStr">
        <is>
          <t>-</t>
        </is>
      </c>
      <c r="L39" s="104" t="inlineStr">
        <is>
          <t>Sterile &amp; Special Forms</t>
        </is>
      </c>
      <c r="M39" s="103" t="inlineStr">
        <is>
          <t>Product</t>
        </is>
      </c>
      <c r="N39" s="104" t="inlineStr">
        <is>
          <t>[SOURCE: Pharma Plus เล่มม่วง 2 - บทที่ 17: Manufacturing &amp; Pharmaceutical ข้อ 147]</t>
        </is>
      </c>
      <c r="O39" s="103" t="inlineStr">
        <is>
          <t>Pharma Plus Review</t>
        </is>
      </c>
      <c r="P39" s="103" t="inlineStr">
        <is>
          <t>เล่มม่วง 2 (บทที่ 17: Manufacturing &amp; Pharmaceutical)</t>
        </is>
      </c>
      <c r="Q39" s="103" t="inlineStr">
        <is>
          <t>-</t>
        </is>
      </c>
      <c r="R39" s="104" t="inlineStr">
        <is>
          <t>Diazepam IV incompatibility and precipitation (Official Key Note)</t>
        </is>
      </c>
    </row>
    <row r="40" ht="13.2" customHeight="1" s="49">
      <c r="A40" s="103" t="n">
        <v>39</v>
      </c>
      <c r="B40" s="104" t="inlineStr">
        <is>
          <t>ข้อใดผิดเกี่ยวกับ evohaler</t>
        </is>
      </c>
      <c r="C40" s="103" t="inlineStr">
        <is>
          <t>-</t>
        </is>
      </c>
      <c r="D40" s="104" t="inlineStr">
        <is>
          <t>เป็น metered dose inhaler ชนิดหนึ่ง</t>
        </is>
      </c>
      <c r="E40" s="104" t="inlineStr">
        <is>
          <t>ใช้ propellant ช่วยนำส่งยาไปยังตำแหน่งที่ต้องการ</t>
        </is>
      </c>
      <c r="F40" s="104" t="inlineStr">
        <is>
          <t>ใช้ propellant ชนิด non-CFC จึงมีความเป็นมิตรต่อสิ่งแวดล้อม</t>
        </is>
      </c>
      <c r="G40" s="104" t="inlineStr">
        <is>
          <t>ใช้พ่นทางจมูกไม่ใช่ทางปาก</t>
        </is>
      </c>
      <c r="H40" s="104" t="inlineStr">
        <is>
          <t>สามารถใช้ได้ในกรณีที่ทางเดินหายใจของผู้ป่วยตีบ เช่น ขณะจับหืด</t>
        </is>
      </c>
      <c r="I40" s="103" t="inlineStr">
        <is>
          <t>4</t>
        </is>
      </c>
      <c r="J40" s="104" t="inlineStr">
        <is>
          <t>✅ คำตอบที่ถูกต้อง: ข้อ ง. ใช้พ่นทางจมูกไม่ใช่ทางปาก
🎯 ทำไมข้อนี้ถึงถูก: Evohaler เป็น pressurized Metered Dose Inhaler (pMDI) ที่ออกแบบมาสำหรับสูดพ่นเข้าทางปาก (Oral inhalation) เพื่อนำส่งละอองยาลงสู่หลอดลมและปอด ไม่ใช่ยาพ่นจมูก (Nasal spray)
🔍 ข้ออื่นผิดเพราะอะไร:
ข้อ ก. เป็น MDI ชนิดหนึ่ง: ถูกต้อง มีกระบอกยาและวาล์วปล่อยยาคงที่
ข้อ ข. ใช้ propellant นำส่งยา: ถูกต้อง ใช้ก๊าซขับดันในการสร้างละอองฝอย
ข้อ ค. ใช้ propellant non-CFC: ถูกต้อง ใช้ HFA ซึ่งไม่ทำลายชั้นโอโซน
ข้อ จ. ใช้ได้ขณะจับหืด: ถูกต้อง โดยเฉพาะ Ventolin Evohaler ซึ่งเป็น short-acting bronchodilator</t>
        </is>
      </c>
      <c r="K40" s="103" t="inlineStr">
        <is>
          <t>-</t>
        </is>
      </c>
      <c r="L40" s="104" t="inlineStr">
        <is>
          <t>Sterile &amp; Special Forms</t>
        </is>
      </c>
      <c r="M40" s="103" t="inlineStr">
        <is>
          <t>Product</t>
        </is>
      </c>
      <c r="N40" s="104" t="inlineStr">
        <is>
          <t>[SOURCE: Pharma Plus เล่มม่วง 2 - บทที่ 17: Manufacturing &amp; Pharmaceutical ข้อ 148]</t>
        </is>
      </c>
      <c r="O40" s="103" t="inlineStr">
        <is>
          <t>Pharma Plus Review</t>
        </is>
      </c>
      <c r="P40" s="103" t="inlineStr">
        <is>
          <t>เล่มม่วง 2 (บทที่ 17: Manufacturing &amp; Pharmaceutical)</t>
        </is>
      </c>
      <c r="Q40" s="103" t="inlineStr">
        <is>
          <t>-</t>
        </is>
      </c>
      <c r="R40" s="104" t="inlineStr">
        <is>
          <t>Evohaler route of administration</t>
        </is>
      </c>
    </row>
    <row r="41" ht="13.2" customHeight="1" s="49">
      <c r="A41" s="103" t="n">
        <v>40</v>
      </c>
      <c r="B41" s="104" t="inlineStr">
        <is>
          <t>ข้อแตกต่างของยาพ่น metered-dose inhaler (MDI) กับ turbuhaler คือ</t>
        </is>
      </c>
      <c r="C41" s="103" t="inlineStr">
        <is>
          <t>-</t>
        </is>
      </c>
      <c r="D41" s="104" t="inlineStr">
        <is>
          <t>MDI บรรจุตัวยาที่เป็น powder ใช้วิธีกดแล้วหายใจเข้าช้าๆ turbuhaler บรรจุตัวยาที่เป็น solution ใช้วิธีสูดแรงๆ</t>
        </is>
      </c>
      <c r="E41" s="104" t="inlineStr">
        <is>
          <t>MDI บรรจุตัวยาที่เป็น powder ใช้วิธีสูดแรงๆ turbuhaler บรรจุตัวยาที่เป็น solution ใช้วิธีกดแล้วหายใจเข้าช้าๆ</t>
        </is>
      </c>
      <c r="F41" s="104" t="inlineStr">
        <is>
          <t>MDI บรรจุตัวยาที่เป็น solution ใช้วิธีสูดแรงๆ turbuhaler บรรจุตัวยาที่เป็น powder ใช้วิธีกดแล้วหายใจเข้าช้าๆ</t>
        </is>
      </c>
      <c r="G41" s="104" t="inlineStr">
        <is>
          <t>MDI บรรจุตัวยาที่เป็น solution ใช้วิธีกดแล้วหายใจเข้าช้าๆ turbuhaler บรรจุตัวยาที่เป็น powder ใช้วิธีสูดแรงๆ</t>
        </is>
      </c>
      <c r="H41" s="104" t="inlineStr">
        <is>
          <t>ไม่มีข้อแตกต่างระหว่าง MDI และ turbuhaler</t>
        </is>
      </c>
      <c r="I41" s="103" t="inlineStr">
        <is>
          <t>4</t>
        </is>
      </c>
      <c r="J41" s="104" t="inlineStr">
        <is>
          <t>✅ คำตอบที่ถูกต้อง: ข้อ ง. MDI บรรจุตัวยาที่เป็น solution ใช้วิธีกดแล้วหายใจเข้าช้าๆ turbuhaler บรรจุตัวยาที่เป็น powder ใช้วิธีสูดแรงๆ
🎯 ทำไมข้อนี้ถึงถูก: MDI บรรจุตัวยาในรูปสารละลายหรือสารแขวนลอยในก๊าซขับดันเหลว เทคนิคการใช้คือกดพร้อมสูดหายใจเข้าทางปาก ช้าและลึก (Slow and deep inhalation) ส่วน Turbuhaler เป็น Dry Powder Inhaler (DPI) บรรจุผงยาแห้งละเอียด เทคนิคการใช้คือ สูดหายใจเข้าทางปาก เร็วและแรง (Fast and forceful inhalation) เพื่อให้ผงยากระจายตัวเข้าสู่ปอด
🔍 ข้ออื่นผิดเพราะอะไร:
ข้อ ก. MDI เป็น powder: ผิด MDI บรรจุของเหลว ไม่ใช่ผงแห้ง
ข้อ ข. MDI สูดแรงๆ: ผิด MDI ต้องสูดช้าลึก หากสูดแรงยาจะกระแทกติดคอหอย
ข้อ ค. Turbuhaler สูดช้าๆ: ผิด หากสูดช้าจะไม่มีแรงลมพอในการกระจายผงยา
ข้อ จ. ไม่มีข้อแตกต่าง: ผิด ทั้งสองอุปกรณ์แตกต่างกันอย่างสิ้นเชิงทั้งกลไกและเทคนิคการใช้</t>
        </is>
      </c>
      <c r="K41" s="103" t="inlineStr">
        <is>
          <t>-</t>
        </is>
      </c>
      <c r="L41" s="104" t="inlineStr">
        <is>
          <t>Sterile &amp; Special Forms</t>
        </is>
      </c>
      <c r="M41" s="103" t="inlineStr">
        <is>
          <t>Product</t>
        </is>
      </c>
      <c r="N41" s="104" t="inlineStr">
        <is>
          <t>[SOURCE: Pharma Plus เล่มม่วง 2 - บทที่ 17: Manufacturing &amp; Pharmaceutical ข้อ 149]</t>
        </is>
      </c>
      <c r="O41" s="103" t="inlineStr">
        <is>
          <t>Pharma Plus Review</t>
        </is>
      </c>
      <c r="P41" s="103" t="inlineStr">
        <is>
          <t>เล่มม่วง 2 (บทที่ 17: Manufacturing &amp; Pharmaceutical)</t>
        </is>
      </c>
      <c r="Q41" s="103" t="inlineStr">
        <is>
          <t>-</t>
        </is>
      </c>
      <c r="R41" s="104" t="inlineStr">
        <is>
          <t>MDI versus Turbuhaler technical and inhalation differences</t>
        </is>
      </c>
    </row>
    <row r="42" ht="13.2" customHeight="1" s="49">
      <c r="A42" s="103" t="n">
        <v>41</v>
      </c>
      <c r="B42" s="104" t="inlineStr">
        <is>
          <t>ข้อดีของการใช้ spacer คือ</t>
        </is>
      </c>
      <c r="C42" s="103" t="inlineStr">
        <is>
          <t>-</t>
        </is>
      </c>
      <c r="D42" s="104" t="inlineStr">
        <is>
          <t>ช่วยให้ละอองยามีขนาดใหญ่ขึ้น และความเร็วมากขึ้น</t>
        </is>
      </c>
      <c r="E42" s="104" t="inlineStr">
        <is>
          <t>ช่วยให้ยาไม่ตกค้างที่ปากและคอ</t>
        </is>
      </c>
      <c r="F42" s="104" t="inlineStr">
        <is>
          <t>ช่วยลดขนาดการใช้ยา</t>
        </is>
      </c>
      <c r="G42" s="104" t="inlineStr">
        <is>
          <t>ช่วยลดขั้นตอนในการพ่นยา ทำให้สามารถพ่นยาได้ง่ายขึ้น</t>
        </is>
      </c>
      <c r="H42" s="104" t="inlineStr">
        <is>
          <t>ถูกทุกข้อ</t>
        </is>
      </c>
      <c r="I42" s="103" t="inlineStr">
        <is>
          <t>2</t>
        </is>
      </c>
      <c r="J42" s="104" t="inlineStr">
        <is>
          <t>✅ คำตอบที่ถูกต้อง: ข้อ ข. ช่วยให้ยาไม่ตกค้างที่ปากและคอ
🎯 ทำไมข้อนี้ถึงถูก: Spacer (กระบอกพักยา) ช่วยชะลอความเร็วของละอองยาและดักจับละอองยาขนาดใหญ่ (Large aerosol droplets) ไม่ให้ตกกระทบและเกาะติดอยู่ในช่องปากและคอหอย (Oropharyngeal deposition) ช่วยลดผลข้างเคียงเฉพาะที่ของสเตียรอยด์ เช่น เชื้อราในช่องปาก (Oral thrush / Candidiasis) และเสียงแหบ (Dysphonia) ได้อย่างมาก
🔍 ข้ออื่นผิดเพราะอะไร:
ข้อ ก. ช่วยให้ละอองยาใหญ่ขึ้นและความเร็วมากขึ้น: ผิด Spacer ช่วยลดความเร็วและทำให้ละอองยาขนาดใหญ่ระเหยกลายเป็นขนาดเล็กลง (Fine particle fraction เพิ่มขึ้น)
ข้อ ค. ช่วยลดขนาดการใช้ยา: ขนาดยังคงเป็นไปตามแพทย์สั่ง
ข้อ ง. ลดขั้นตอนในการพ่นยา: ผิด มีขั้นตอนประกอบอุปกรณ์เพิ่มขึ้น แต่ช่วยแก้ปัญหาความไม่สัมพันธ์ของการกดและสูด (Hand-breath coordination)
ข้อ จ. ถูกทุกข้อ: ผิด เพราะข้อ ก ผิดอย่างชัดเจน</t>
        </is>
      </c>
      <c r="K42" s="103" t="inlineStr">
        <is>
          <t>-</t>
        </is>
      </c>
      <c r="L42" s="104" t="inlineStr">
        <is>
          <t>Sterile &amp; Special Forms</t>
        </is>
      </c>
      <c r="M42" s="103" t="inlineStr">
        <is>
          <t>Product</t>
        </is>
      </c>
      <c r="N42" s="104" t="inlineStr">
        <is>
          <t>[SOURCE: Pharma Plus เล่มม่วง 2 - บทที่ 17: Manufacturing &amp; Pharmaceutical ข้อ 150]</t>
        </is>
      </c>
      <c r="O42" s="103" t="inlineStr">
        <is>
          <t>Pharma Plus Review</t>
        </is>
      </c>
      <c r="P42" s="103" t="inlineStr">
        <is>
          <t>เล่มม่วง 2 (บทที่ 17: Manufacturing &amp; Pharmaceutical)</t>
        </is>
      </c>
      <c r="Q42" s="103" t="inlineStr">
        <is>
          <t>-</t>
        </is>
      </c>
      <c r="R42" s="104" t="inlineStr">
        <is>
          <t>Spacer devices advantages in aerosol delivery</t>
        </is>
      </c>
    </row>
    <row r="43" ht="13.2" customHeight="1" s="49">
      <c r="A43" s="103" t="n">
        <v>42</v>
      </c>
      <c r="B43" s="104" t="inlineStr">
        <is>
          <t>ข้อใดกล่าวถูกต้องเกี่ยวกับวิธีการเก็บรักษายา salbutamol MDI</t>
        </is>
      </c>
      <c r="C43" s="103" t="inlineStr">
        <is>
          <t>-</t>
        </is>
      </c>
      <c r="D43" s="104" t="inlineStr">
        <is>
          <t>เก็บไว้ที่อุณหภูมิห้อง</t>
        </is>
      </c>
      <c r="E43" s="104" t="inlineStr">
        <is>
          <t>เมื่อเปิดใช้แล้วต้องใช้ให้หมดภายใน 7 วัน</t>
        </is>
      </c>
      <c r="F43" s="104" t="inlineStr">
        <is>
          <t>เมื่อเปิดใช้แล้วสามารถเก็บไว้ใช้ได้ 14 วัน</t>
        </is>
      </c>
      <c r="G43" s="104" t="inlineStr">
        <is>
          <t>เก็บในลักษณะหงายหรือปากขวดชี้ขึ้น</t>
        </is>
      </c>
      <c r="H43" s="104" t="inlineStr">
        <is>
          <t>เก็บในตู้เย็นที่อุณหภูมิ 2-8 °C</t>
        </is>
      </c>
      <c r="I43" s="103" t="inlineStr">
        <is>
          <t>1</t>
        </is>
      </c>
      <c r="J43" s="104" t="inlineStr">
        <is>
          <t>✅ คำตอบที่ถูกต้อง: ข้อ ก. เก็บไว้ที่อุณหภูมิห้อง
🎯 ทำไมข้อนี้ถึงถูก: Metered Dose Inhaler (MDI) ต้องเก็บรักษาไว้ที่อุณหภูมิห้อง (15 - 25 °C) ในที่แห้งและพ้นแสงแดดโดยตรง ห้ามเก็บในตู้เย็นเพราะอุณหภูมิต่ำจะลดความดันไอของก๊าซขับดัน (Propellant vapor pressure) ทำให้ละอองยาพ่นออกมาไม่สม่ำเสมอและขนาดอนุภาคโตขึ้น
🔍 ข้ออื่นผิดเพราะอะไร:
ข้อ ข-ค. ใช้ให้หมดใน 7 หรือ 14 วัน: MDI เป็นระบบปิดที่มีความคงตัวสูง สามารถใช้ได้จนถึงวันหมดอายุบนกระบอกยา
ข้อ ง. เก็บในลักษณะหงายปากขวดชี้ขึ้น: สามารถเก็บในแนวนอนหรือแนวตั้งที่มีฝาครอบปิดมิดชิด
ข้อ จ. เก็บในตู้เย็น 2-8 °C: ความเย็นจัดทำให้ความดันไอของ propellant ลดลง ขนาดยาที่พ่นออกมาจะลดลง</t>
        </is>
      </c>
      <c r="K43" s="103" t="inlineStr">
        <is>
          <t>-</t>
        </is>
      </c>
      <c r="L43" s="104" t="inlineStr">
        <is>
          <t>Sterile &amp; Special Forms</t>
        </is>
      </c>
      <c r="M43" s="103" t="inlineStr">
        <is>
          <t>Product</t>
        </is>
      </c>
      <c r="N43" s="104" t="inlineStr">
        <is>
          <t>[SOURCE: Pharma Plus เล่มม่วง 2 - บทที่ 17: Manufacturing &amp; Pharmaceutical ข้อ 151]</t>
        </is>
      </c>
      <c r="O43" s="103" t="inlineStr">
        <is>
          <t>Pharma Plus Review</t>
        </is>
      </c>
      <c r="P43" s="103" t="inlineStr">
        <is>
          <t>เล่มม่วง 2 (บทที่ 17: Manufacturing &amp; Pharmaceutical)</t>
        </is>
      </c>
      <c r="Q43" s="103" t="inlineStr">
        <is>
          <t>-</t>
        </is>
      </c>
      <c r="R43" s="104" t="inlineStr">
        <is>
          <t>MDI aerosol storage conditions</t>
        </is>
      </c>
    </row>
    <row r="44" ht="13.2" customHeight="1" s="49">
      <c r="A44" s="103" t="n">
        <v>43</v>
      </c>
      <c r="B44" s="104" t="inlineStr">
        <is>
          <t>ข้อใดกล่าวผิดเกี่ยวกับยารูปแบบเม็ด/ยาน้ำฉีด</t>
        </is>
      </c>
      <c r="C44" s="103" t="inlineStr">
        <is>
          <t>-</t>
        </is>
      </c>
      <c r="D44" s="104" t="inlineStr">
        <is>
          <t>การเตรียมยา solution ทำได้โดยการใช้ตัวทำละลายร่วมที่เป็น organic solvent เพื่อช่วยละลาย</t>
        </is>
      </c>
      <c r="E44" s="104" t="inlineStr">
        <is>
          <t>ยารูปแบบ solution มักมีความต้านทานการไหลและแรงดึงดูดภายในสารละลายใกล้เคียงกับน้ำ</t>
        </is>
      </c>
      <c r="F44" s="104" t="inlineStr">
        <is>
          <t>Suspension ใช้เป็นยาฉีดเข้าหลอดเลือดได้ ถ้าขนาดอนุภาคเล็กมากๆ</t>
        </is>
      </c>
      <c r="G44" s="104" t="inlineStr">
        <is>
          <t>Emulsion ใช้เป็นอาหารทางหลอดเลือดดำได้แต่ควรเป็นการเตรียมใหม่ๆ</t>
        </is>
      </c>
      <c r="H44" s="104" t="inlineStr">
        <is>
          <t>การลดความเจ็บปวดเมื่อฉีดทำได้โดยเติมสารบางชนิดเช่น buffer</t>
        </is>
      </c>
      <c r="I44" s="103" t="inlineStr">
        <is>
          <t>ไม่มีคำตอบ</t>
        </is>
      </c>
      <c r="J44" s="104" t="inlineStr">
        <is>
          <t>✅ คำตอบที่ถูกต้อง: ไม่มีคำตอบที่ถูกต้องตามประกาศเฉลยทางการ
🎯 ทำไมข้อนี้ถึงถูก: ตามเฉลยทางการของเล่มม่วง 2 ระบุว่าข้อนี้ ไม่มีคำตอบ เนื่องจากตัวเลือกมีความกำกวมและขัดแย้งในตัวเอง (ในทางทฤษฎียาแขวนตะกอน Suspension ห้ามฉีดเข้าหลอดเลือดดำเด็ดขาดเพราะทำให้เกิด pulmonary embolism แต่เฉลยทางการประกาศว่าไม่มีคำตอบ)
🔍 ข้ออื่นผิดเพราะอะไร:
ข้อ ก-จ: ตัวเลือกมีความคลาดเคลื่อนเชิงวิชาการตามประกาศเฉลยทางการ</t>
        </is>
      </c>
      <c r="K44" s="103" t="inlineStr">
        <is>
          <t>-</t>
        </is>
      </c>
      <c r="L44" s="104" t="inlineStr">
        <is>
          <t>Sterile &amp; Special Forms</t>
        </is>
      </c>
      <c r="M44" s="103" t="inlineStr">
        <is>
          <t>Product</t>
        </is>
      </c>
      <c r="N44" s="104" t="inlineStr">
        <is>
          <t>[SOURCE: Pharma Plus เล่มม่วง 2 - บทที่ 17: Manufacturing &amp; Pharmaceutical ข้อ 164]</t>
        </is>
      </c>
      <c r="O44" s="103" t="inlineStr">
        <is>
          <t>Pharma Plus Review</t>
        </is>
      </c>
      <c r="P44" s="103" t="inlineStr">
        <is>
          <t>เล่มม่วง 2 (บทที่ 17: Manufacturing &amp; Pharmaceutical)</t>
        </is>
      </c>
      <c r="Q44" s="103" t="inlineStr">
        <is>
          <t>-</t>
        </is>
      </c>
      <c r="R44" s="104" t="inlineStr">
        <is>
          <t>Parenteral dosage forms rules (Official Key Note)</t>
        </is>
      </c>
    </row>
    <row r="45" ht="13.2" customHeight="1" s="49">
      <c r="A45" s="103" t="n">
        <v>44</v>
      </c>
      <c r="B45" s="104" t="inlineStr">
        <is>
          <t>ข้อใดถูกต้องที่สุดเกี่ยวกับ tonicity ของยาฉีด</t>
        </is>
      </c>
      <c r="C45" s="103" t="inlineStr">
        <is>
          <t>-</t>
        </is>
      </c>
      <c r="D45" s="104" t="inlineStr">
        <is>
          <t>จัดเป็น colligative property</t>
        </is>
      </c>
      <c r="E45" s="104" t="inlineStr">
        <is>
          <t>สามารถปรับได้โดยเติมสารบางชนิดเช่น phosphate acetate ซึ่งนิยมมาก</t>
        </is>
      </c>
      <c r="F45" s="104" t="inlineStr">
        <is>
          <t>การฉีด hypertonic solution ก่อให้เกิด cell lysis ได้</t>
        </is>
      </c>
      <c r="G45" s="104" t="inlineStr">
        <is>
          <t>การฉีดยา isotonic ต่อระบบเลือด มักเป็น isotonic ต่อเนื้อเยื่ออื่นด้วย</t>
        </is>
      </c>
      <c r="H45" s="104" t="inlineStr">
        <is>
          <t>Normal saline เป็นทั้ง isotonic และ iso-osmotic</t>
        </is>
      </c>
      <c r="I45" s="103" t="inlineStr">
        <is>
          <t>5</t>
        </is>
      </c>
      <c r="J45" s="104" t="inlineStr">
        <is>
          <t>✅ คำตอบที่ถูกต้อง: ข้อ จ. Normal saline เป็นทั้ง isotonic และ iso-osmotic
🎯 ทำไมข้อนี้ถึงถูก: 0.9% Normal Saline Solution (NSS) มีค่า Osmolarity ประมาณ 308 mOsm/L ซึ่งใกล้เคียงกับพลาสมา (Iso-osmotic) และเนื่องจากเยื่อหุ้มเซลล์เม็ดเลือดแดงไม่ยอมให้ Na+ และ Cl- ผ่านได้โดยอิสระ จึงสร้างแรงดันออสโมซิสที่มีประสิทธิผล ทำให้เซลล์คงรูปเดิม ไม่บวมและไม่เหี่ยว จึงเป็นทั้ง Isotonic และ Iso-osmotic
🔍 ข้ออื่นผิดเพราะอะไร:
ข้อ ก. เป็น colligative property: ผิด Osmotic pressure เป็น colligative property แต่ Tonicity เป็น biological property ที่ขึ้นกับคุณสมบัติของ biological membrane
ข้อ ข. เติม phosphate acetate เพื่อปรับ tonicity: สารเหล่านี้ใช้เป็น buffer ปรับ tonicity นิยมใช้ NaCl หรือ Dextrose
ข้อ ค. Hypertonic ทำให้เกิด cell lysis: ผิด Hypertonic ทำให้เซลล์เหี่ยว (Crenation) ส่วน Hypotonic ทำให้เกิด Cell lysis
ข้อ ง. Isotonic ต่อเลือดมัก isotonic ต่อเนื้อเยื่ออื่น: คุณสมบัติการซึมผ่านของเยื่อบุแต่ละเนื้อเยื่อแตกต่างกัน</t>
        </is>
      </c>
      <c r="K45" s="103" t="inlineStr">
        <is>
          <t>-</t>
        </is>
      </c>
      <c r="L45" s="104" t="inlineStr">
        <is>
          <t>Sterile &amp; Special Forms</t>
        </is>
      </c>
      <c r="M45" s="103" t="inlineStr">
        <is>
          <t>Product</t>
        </is>
      </c>
      <c r="N45" s="104" t="inlineStr">
        <is>
          <t>[SOURCE: Pharma Plus เล่มม่วง 2 - บทที่ 17: Manufacturing &amp; Pharmaceutical ข้อ 165]</t>
        </is>
      </c>
      <c r="O45" s="103" t="inlineStr">
        <is>
          <t>Pharma Plus Review</t>
        </is>
      </c>
      <c r="P45" s="103" t="inlineStr">
        <is>
          <t>เล่มม่วง 2 (บทที่ 17: Manufacturing &amp; Pharmaceutical)</t>
        </is>
      </c>
      <c r="Q45" s="103" t="inlineStr">
        <is>
          <t>-</t>
        </is>
      </c>
      <c r="R45" s="104" t="inlineStr">
        <is>
          <t>Tonicity versus osmolarity in parenteral solutions</t>
        </is>
      </c>
    </row>
    <row r="46" ht="13.2" customHeight="1" s="49">
      <c r="A46" s="103" t="n">
        <v>45</v>
      </c>
      <c r="B46" s="104" t="inlineStr">
        <is>
          <t>ข้อใดคือข้อดีของการใช้ spacer ร่วมกับ pressurized Metered Dose Inhaler (pMDI)</t>
        </is>
      </c>
      <c r="C46" s="103" t="inlineStr">
        <is>
          <t>-</t>
        </is>
      </c>
      <c r="D46" s="104" t="inlineStr">
        <is>
          <t>ช่วยให้อนุภาคผงยาแตกตัวได้ดีขึ้น</t>
        </is>
      </c>
      <c r="E46" s="104" t="inlineStr">
        <is>
          <t>ช่วยให้ตัวยาเข้าสู่ปอดได้มากขึ้น</t>
        </is>
      </c>
      <c r="F46" s="104" t="inlineStr">
        <is>
          <t>ช่วยให้ propellant ทำงานได้ดีขึ้น</t>
        </is>
      </c>
      <c r="G46" s="104" t="inlineStr">
        <is>
          <t>ช่วยให้ตัวยาเข้าสู่ปอดได้เร็วขึ้น</t>
        </is>
      </c>
      <c r="H46" s="104" t="inlineStr">
        <is>
          <t>ช่วยให้อนุภาคยามีความหนืดมากขึ้น จึงยึดติดกับหลอดลมได้ดี</t>
        </is>
      </c>
      <c r="I46" s="103" t="inlineStr">
        <is>
          <t>2</t>
        </is>
      </c>
      <c r="J46" s="104" t="inlineStr">
        <is>
          <t>✅ คำตอบที่ถูกต้อง: ข้อ ข. ช่วยให้ตัวยาเข้าสู่ปอดได้มากขึ้น
🎯 ทำไมข้อนี้ถึงถูก: Spacer ช่วยชะลอความเร็วของละอองยาและให้เวลา propellant ระเหยตัว ทำให้ละอองยามีขนาดเล็กลง (Respirable fraction หรือ Fine particle fraction เพิ่มขึ้น) ลดการติดค้างที่ช่องปากและคอหอย และเพิ่มสัดส่วนตัวยาที่สามารถเดินทางลึกเข้าสู่หลอดลมและปอด (Lung deposition) ได้มากขึ้นอย่างชัดเจน
🔍 ข้ออื่นผิดเพราะอะไร:
ข้อ ก. ช่วยให้อนุภาคผงยาแตกตัวดีขึ้น: pMDI เป็นละอองของเหลว ไม่ใช่อุปกรณ์พ่นผงแห้ง
ข้อ ค. ช่วยให้ propellant ทำงานดีขึ้น: Spacer ไม่ได้ส่งผลต่อกลไกของก๊าซขับดันในกระบอกยา
ข้อ ง. ช่วยให้ยาเข้าสู่ปอดเร็วขึ้น: ความจริงสเปเซอร์ช่วยชะลอความเร็วของละอองยา ไม่ใช่ทำให้เร็วขึ้น
ข้อ จ. เพิ่มความหนืด: ไม่ได้เพิ่มความหนืดของอนุภาคยา</t>
        </is>
      </c>
      <c r="K46" s="103" t="inlineStr">
        <is>
          <t>-</t>
        </is>
      </c>
      <c r="L46" s="104" t="inlineStr">
        <is>
          <t>Sterile &amp; Special Forms</t>
        </is>
      </c>
      <c r="M46" s="103" t="inlineStr">
        <is>
          <t>Product</t>
        </is>
      </c>
      <c r="N46" s="104" t="inlineStr">
        <is>
          <t>[SOURCE: Pharma Plus เล่มม่วง 2 - บทที่ 17: Manufacturing &amp; Pharmaceutical ข้อ 170]</t>
        </is>
      </c>
      <c r="O46" s="103" t="inlineStr">
        <is>
          <t>Pharma Plus Review</t>
        </is>
      </c>
      <c r="P46" s="103" t="inlineStr">
        <is>
          <t>เล่มม่วง 2 (บทที่ 17: Manufacturing &amp; Pharmaceutical)</t>
        </is>
      </c>
      <c r="Q46" s="103" t="inlineStr">
        <is>
          <t>-</t>
        </is>
      </c>
      <c r="R46" s="104" t="inlineStr">
        <is>
          <t>Aerosol deposition improvement using spacer</t>
        </is>
      </c>
    </row>
    <row r="47" ht="13.2" customHeight="1" s="49">
      <c r="A47" s="103" t="n">
        <v>46</v>
      </c>
      <c r="B47" s="104" t="inlineStr">
        <is>
          <t>ตำรับยา chloramphenicol eye drop ต้องการปรับให้ได้ pH ประมาณ 8 ระบบบัฟเฟอร์ใดเหมาะสมที่สุด</t>
        </is>
      </c>
      <c r="C47" s="103" t="inlineStr">
        <is>
          <t>-</t>
        </is>
      </c>
      <c r="D47" s="104" t="inlineStr">
        <is>
          <t>HCl (pKa = 1.8) sodium phosphate</t>
        </is>
      </c>
      <c r="E47" s="104" t="inlineStr">
        <is>
          <t>Citric acid (pKa = 3.09) sodium citrate</t>
        </is>
      </c>
      <c r="F47" s="104" t="inlineStr">
        <is>
          <t>Acetic acid (pKa = 4.76) sodium acetate</t>
        </is>
      </c>
      <c r="G47" s="104" t="inlineStr">
        <is>
          <t>Phosphoric acid (pKa = 2.12) sodium dihydrogen phosphate</t>
        </is>
      </c>
      <c r="H47" s="104" t="inlineStr">
        <is>
          <t>Boric acid (pKa = 9.24) sodium borate</t>
        </is>
      </c>
      <c r="I47" s="103" t="inlineStr">
        <is>
          <t>5</t>
        </is>
      </c>
      <c r="J47" s="104" t="inlineStr">
        <is>
          <t>✅ คำตอบที่ถูกต้อง: ข้อ จ. Boric acid (pKa = 9.24) sodium borate
🎯 ทำไมข้อนี้ถึงถูก: Boric acid (pKa 9.24) / Sodium borate (Gifford's buffer หรือ Palitzsch's buffer) เป็นระบบบัฟเฟอร์มาตรฐานที่นิยมใช้ในยาหยอดตาสำหรับควบคุม pH ในช่วง 7.4 - 9.0 ครอบคลุม pH 8 ได้อย่างมีประสิทธิภาพ และมีความคงตัวสูงกับ Chloramphenicol
🔍 ข้ออื่นผิดเพราะอะไร:
ข้อ ก. HCl: กรดแก่ ไม่มี buffer capacity ในช่วงด่าง
ข้อ ข. Citric acid (pKa 3.09): เหมาะสำหรับช่วงกรด pH 2.5 - 4.5
ข้อ ค. Acetic acid (pKa 4.76): เหมาะสำหรับช่วงกรด pH 3.8 - 5.8
ข้อ ง. Phosphoric acid (pKa 2.12): เหมาะสำหรับช่วงกรดจัด</t>
        </is>
      </c>
      <c r="K47" s="103" t="inlineStr">
        <is>
          <t>-</t>
        </is>
      </c>
      <c r="L47" s="104" t="inlineStr">
        <is>
          <t>Sterile &amp; Special Forms</t>
        </is>
      </c>
      <c r="M47" s="103" t="inlineStr">
        <is>
          <t>Product</t>
        </is>
      </c>
      <c r="N47" s="104" t="inlineStr">
        <is>
          <t>[SOURCE: Pharma Plus เล่มม่วง 2 - บทที่ 17: Manufacturing &amp; Pharmaceutical ข้อ 172]</t>
        </is>
      </c>
      <c r="O47" s="103" t="inlineStr">
        <is>
          <t>Pharma Plus Review</t>
        </is>
      </c>
      <c r="P47" s="103" t="inlineStr">
        <is>
          <t>เล่มม่วง 2 (บทที่ 17: Manufacturing &amp; Pharmaceutical)</t>
        </is>
      </c>
      <c r="Q47" s="103" t="inlineStr">
        <is>
          <t>-</t>
        </is>
      </c>
      <c r="R47" s="104" t="inlineStr">
        <is>
          <t>Ophthalmic buffer systems and Gifford buffer</t>
        </is>
      </c>
    </row>
    <row r="48" ht="24" customHeight="1" s="49">
      <c r="A48" s="62" t="n">
        <v>47</v>
      </c>
      <c r="B48" s="62" t="inlineStr">
        <is>
          <t>ข้อสอบเก่า</t>
        </is>
      </c>
      <c r="C48" s="62" t="inlineStr">
        <is>
          <t>2558</t>
        </is>
      </c>
      <c r="D48" s="62" t="inlineStr">
        <is>
          <t>Product</t>
        </is>
      </c>
      <c r="E48" s="78" t="inlineStr">
        <is>
          <t>Parenteral Incompatibilities</t>
        </is>
      </c>
      <c r="F48" s="78" t="inlineStr">
        <is>
          <t>Salting out mechanism of amphotericin B in saline</t>
        </is>
      </c>
      <c r="G48" s="78" t="inlineStr">
        <is>
          <t>การผสม amp B กับ NSS เกิดการตกตะกอนด้วยกลไกใด</t>
        </is>
      </c>
      <c r="H48" s="78" t="inlineStr">
        <is>
          <t>Complexation</t>
        </is>
      </c>
      <c r="I48" s="78" t="inlineStr">
        <is>
          <t>Isomerization</t>
        </is>
      </c>
      <c r="J48" s="78" t="inlineStr">
        <is>
          <t>Salting out</t>
        </is>
      </c>
      <c r="K48" s="78" t="inlineStr">
        <is>
          <t>Epimerization</t>
        </is>
      </c>
      <c r="L48" s="78" t="inlineStr">
        <is>
          <t>Polymerization</t>
        </is>
      </c>
      <c r="M48" s="62" t="inlineStr">
        <is>
          <t>ค</t>
        </is>
      </c>
      <c r="N48" s="78" t="inlineStr">
        <is>
          <t xml:space="preserve">✅ คำตอบที่ถูกต้อง: ข้อ ค. Salting out
🎯 ทำไมข้อนี้ถึงถูก:
🔍 ข้ออื่นผิดเพราะอะไร:
</t>
        </is>
      </c>
      <c r="O48" s="78" t="inlineStr">
        <is>
          <t>[SOURCE: Pharma Plus เล่มม่วง 2 - ข้อสอบย้อนหลังปี 2558 วันที่ 1 ข้อ 22]</t>
        </is>
      </c>
    </row>
    <row r="49" ht="24" customHeight="1" s="49">
      <c r="A49" s="62" t="n">
        <v>48</v>
      </c>
      <c r="B49" s="62" t="inlineStr">
        <is>
          <t>ข้อสอบเก่า</t>
        </is>
      </c>
      <c r="C49" s="62" t="inlineStr">
        <is>
          <t>2558</t>
        </is>
      </c>
      <c r="D49" s="62" t="inlineStr">
        <is>
          <t>Product</t>
        </is>
      </c>
      <c r="E49" s="78" t="inlineStr">
        <is>
          <t>Liposomal Formulations</t>
        </is>
      </c>
      <c r="F49" s="78" t="inlineStr">
        <is>
          <t>Liposomal amphotericin B toxicity reduction</t>
        </is>
      </c>
      <c r="G49" s="78" t="inlineStr">
        <is>
          <t>เพราะเหตุใดจึงพัฒนา liposomal amp B</t>
        </is>
      </c>
      <c r="H49" s="78" t="inlineStr">
        <is>
          <t>ลดการเกิดพิษ</t>
        </is>
      </c>
      <c r="I49" s="78" t="inlineStr">
        <is>
          <t>เพิ่มการละลายตัวยา</t>
        </is>
      </c>
      <c r="J49" s="78" t="inlineStr">
        <is>
          <t>เพิ่มการดูดซึมยา</t>
        </is>
      </c>
      <c r="K49" s="78" t="inlineStr">
        <is>
          <t>ทำให้ยามีความคงตัวเพิ่มขึ้น</t>
        </is>
      </c>
      <c r="L49" s="78" t="inlineStr">
        <is>
          <t>เพื่อลดการ metabolite</t>
        </is>
      </c>
      <c r="M49" s="62" t="inlineStr">
        <is>
          <t>ก</t>
        </is>
      </c>
      <c r="N49" s="78" t="inlineStr">
        <is>
          <t xml:space="preserve">✅ คำตอบที่ถูกต้อง: ข้อ ก. ลดการเกิดพิษ
🎯 ทำไมข้อนี้ถึงถูก:
🔍 ข้ออื่นผิดเพราะอะไร:
</t>
        </is>
      </c>
      <c r="O49" s="78" t="inlineStr">
        <is>
          <t>[SOURCE: Pharma Plus เล่มม่วง 2 - ข้อสอบย้อนหลังปี 2558 วันที่ 1 ข้อ 23]</t>
        </is>
      </c>
    </row>
    <row r="50" ht="24" customHeight="1" s="49">
      <c r="A50" s="62" t="n">
        <v>49</v>
      </c>
      <c r="B50" s="62" t="inlineStr">
        <is>
          <t>ข้อสอบเก่า</t>
        </is>
      </c>
      <c r="C50" s="62" t="inlineStr">
        <is>
          <t>2558</t>
        </is>
      </c>
      <c r="D50" s="62" t="inlineStr">
        <is>
          <t>Product</t>
        </is>
      </c>
      <c r="E50" s="78" t="inlineStr">
        <is>
          <t>Sterilization Methods</t>
        </is>
      </c>
      <c r="F50" s="78" t="inlineStr">
        <is>
          <t>Aseptic processing and sterilization of biological products</t>
        </is>
      </c>
      <c r="G50" s="78" t="inlineStr">
        <is>
          <t>วิธีการทำปราศจากเชื้อวัคซีน</t>
        </is>
      </c>
      <c r="H50" s="78" t="inlineStr">
        <is>
          <t>Aseptic technique</t>
        </is>
      </c>
      <c r="I50" s="78" t="inlineStr">
        <is>
          <t>Autoclave</t>
        </is>
      </c>
      <c r="J50" s="78" t="inlineStr">
        <is>
          <t>Hot air oven</t>
        </is>
      </c>
      <c r="K50" s="78" t="inlineStr">
        <is>
          <t>Gamma radiation</t>
        </is>
      </c>
      <c r="L50" s="78" t="inlineStr">
        <is>
          <t>Ethylene oxide</t>
        </is>
      </c>
      <c r="M50" s="62" t="inlineStr">
        <is>
          <t>ก</t>
        </is>
      </c>
      <c r="N50" s="78" t="inlineStr">
        <is>
          <t xml:space="preserve">✅ คำตอบที่ถูกต้อง: ข้อ ก. Aseptic technique
🎯 ทำไมข้อนี้ถึงถูก:
🔍 ข้ออื่นผิดเพราะอะไร:
</t>
        </is>
      </c>
      <c r="O50" s="78" t="inlineStr">
        <is>
          <t>[SOURCE: Pharma Plus เล่มม่วง 2 - ข้อสอบย้อนหลังปี 2558 วันที่ 1 ข้อ 40]</t>
        </is>
      </c>
    </row>
    <row r="51" ht="24" customHeight="1" s="49">
      <c r="A51" s="62" t="n">
        <v>50</v>
      </c>
      <c r="B51" s="62" t="inlineStr">
        <is>
          <t>ข้อสอบเก่า</t>
        </is>
      </c>
      <c r="C51" s="62" t="inlineStr">
        <is>
          <t>2558</t>
        </is>
      </c>
      <c r="D51" s="62" t="inlineStr">
        <is>
          <t>Product</t>
        </is>
      </c>
      <c r="E51" s="78" t="inlineStr">
        <is>
          <t>Drying Technologies</t>
        </is>
      </c>
      <c r="F51" s="78" t="inlineStr">
        <is>
          <t>Lyophilization (freeze-drying) of vaccines</t>
        </is>
      </c>
      <c r="G51" s="78" t="inlineStr">
        <is>
          <t>การผลิตวัคซีนรูปแบบผงแห้งทำอย่างไร</t>
        </is>
      </c>
      <c r="H51" s="78" t="inlineStr">
        <is>
          <t>Spray dry</t>
        </is>
      </c>
      <c r="I51" s="78" t="inlineStr">
        <is>
          <t>Lyophilized</t>
        </is>
      </c>
      <c r="J51" s="78" t="inlineStr">
        <is>
          <t>Powder sterilization</t>
        </is>
      </c>
      <c r="K51" s="78" t="inlineStr">
        <is>
          <t>Fluid base dryer</t>
        </is>
      </c>
      <c r="L51" s="78" t="inlineStr">
        <is>
          <t>Recombinant technology</t>
        </is>
      </c>
      <c r="M51" s="62" t="inlineStr">
        <is>
          <t>ข</t>
        </is>
      </c>
      <c r="N51" s="78" t="inlineStr">
        <is>
          <t xml:space="preserve">✅ คำตอบที่ถูกต้อง: ข้อ ข. Lyophilized
🎯 ทำไมข้อนี้ถึงถูก:
🔍 ข้ออื่นผิดเพราะอะไร:
</t>
        </is>
      </c>
      <c r="O51" s="78" t="inlineStr">
        <is>
          <t>[SOURCE: Pharma Plus เล่มม่วง 2 - ข้อสอบย้อนหลังปี 2558 วันที่ 1 ข้อ 41]</t>
        </is>
      </c>
    </row>
    <row r="52" ht="24" customHeight="1" s="49">
      <c r="A52" s="62" t="n">
        <v>51</v>
      </c>
      <c r="B52" s="78" t="inlineStr">
        <is>
          <t>แผ่นแปะยาคุมกำเนิด (เช่น Evra patch) เป็นระบบนำส่งยาทางผิวหนังแบบใด</t>
        </is>
      </c>
      <c r="C52" s="62" t="inlineStr"/>
      <c r="D52" s="78" t="inlineStr">
        <is>
          <t>Monolithic drug adhesive (Drug-in-adhesive matrix system)</t>
        </is>
      </c>
      <c r="E52" s="78" t="inlineStr">
        <is>
          <t>Matrix dispersion system</t>
        </is>
      </c>
      <c r="F52" s="78" t="inlineStr">
        <is>
          <t>Reservoir system type</t>
        </is>
      </c>
      <c r="G52" s="78" t="inlineStr">
        <is>
          <t>Sonophoresis patch</t>
        </is>
      </c>
      <c r="H52" s="78" t="inlineStr">
        <is>
          <t>Poly plastic type system</t>
        </is>
      </c>
      <c r="I52" s="62" t="inlineStr">
        <is>
          <t>1</t>
        </is>
      </c>
      <c r="J52" s="78" t="inlineStr">
        <is>
          <t>✅ คำตอบที่ถูกต้อง: ข้อ ก. Monolithic drug adhesive (Drug-in-adhesive matrix system)
🎯 ทำไมข้อนี้ถึงถูก:
แผ่นแปะยาคุมกำเนิด Evra (norelgestromin/ethinyl estradiol transdermal system) ออกแบบเป็นระบบ Drug-in-adhesive matrix หรือ Matrix dispersion type (บางตำราจัดเป็น monolithic/matrix system) โดยตัวยากระจายตัวอยู่ในชั้น polymeric adhesive layer โดยตรง
🔍 ข้ออื่นผิดเพราะอะไร:
• • ข้อ ข.: Matrix dispersion system แม้จะเป็นเมทริกซ์แต่ Evra จัดเป็น drug-in-adhesive type ชัดเจน แต่หากข้อสอบทางการจัดหมวด มักเน้นว่าไม่ใช่ reservoir
• ข้อ ค.: Reservoir system type มีแผ่น membrane ควบคุมการปลดปล่อยยาและมี liquid/gel drug reservoir แยกต่างหาก เช่น แผ่นแปะ scopolamine หรือ nitroglycerin รุ่นเก่า ไม่ใช่แผ่นแปะยาคุมกำเนิด
• ข้อ ง.: Sonophoresis patch เป็นเทคนิค active transport โดยใช้คลื่นเสียง ultrasound ช่วยผลักดันยา ไม่ใช่ passive patch แบบ Evra
• ข้อ จ.: Poly plastic type system ไม่ใช่ศัพท์มาตรฐานทางเภสัชกรรมของ transdermal drug delivery systems</t>
        </is>
      </c>
      <c r="K52" s="62" t="inlineStr"/>
      <c r="L52" s="78" t="inlineStr">
        <is>
          <t>Transdermal Delivery Systems</t>
        </is>
      </c>
      <c r="M52" s="62" t="inlineStr">
        <is>
          <t>Product</t>
        </is>
      </c>
      <c r="N52" s="78" t="inlineStr">
        <is>
          <t>[SOURCE: Pharma Plus เล่มม่วง 2 - ข้อสอบย้อนหลัง PLE-CC1 ปี 2564 วันที่ 1 ข้อ 50]</t>
        </is>
      </c>
      <c r="O52" s="62" t="inlineStr">
        <is>
          <t>ข้อสอบเก่า</t>
        </is>
      </c>
      <c r="P52" s="62" t="inlineStr">
        <is>
          <t>2564</t>
        </is>
      </c>
    </row>
    <row r="53" ht="24" customHeight="1" s="49">
      <c r="A53" s="62" t="n">
        <v>52</v>
      </c>
      <c r="B53" s="78" t="inlineStr">
        <is>
          <t>ระบบแผ่นแปะผิวหนังที่เป็นระบบ membrane-moderated reservoir type จะปลดปล่อยยาด้วย kinetic ลำดับใด</t>
        </is>
      </c>
      <c r="C53" s="62" t="inlineStr"/>
      <c r="D53" s="78" t="inlineStr">
        <is>
          <t>Zero order</t>
        </is>
      </c>
      <c r="E53" s="78" t="inlineStr">
        <is>
          <t>First order</t>
        </is>
      </c>
      <c r="F53" s="78" t="inlineStr">
        <is>
          <t>Pseudo first order</t>
        </is>
      </c>
      <c r="G53" s="78" t="inlineStr">
        <is>
          <t>Second order</t>
        </is>
      </c>
      <c r="H53" s="78" t="inlineStr">
        <is>
          <t>Pseudo zero order</t>
        </is>
      </c>
      <c r="I53" s="62" t="inlineStr">
        <is>
          <t>1</t>
        </is>
      </c>
      <c r="J53" s="78" t="inlineStr">
        <is>
          <t>✅ คำตอบที่ถูกต้อง: ข้อ ก. Zero order
🎯 ทำไมข้อนี้ถึงถูก:
ใน membrane-moderated reservoir transdermal system สารละลายตัวยาใน reservoir จะอยู่ในสภาวะอิ่มตัวคงที่ตลอดเวลา (constant thermodynamic activity) ทำให้เกิด flux อัตราการแพร่ผ่าน semipermeable membrane คงที่สม่ำเสมอตลอดเวลา เป็นไปตาม kinetics แบบ Zero-order
🔍 ข้ออื่นผิดเพราะอะไร:
• • ข้อ ข.: First order kinetics อัตราการปลดปล่อยยาจะขึ้นกับความเข้มข้นของยาที่เหลืออยู่และลดลงเรื่อยๆ ตามเวลา
• ข้อ ค.: Pseudo-first order ไม่ใช่จลนศาสตร์การปลดปล่อยยาของระบบควบคุมด้วย membrane ที่อิ่มตัว
• ข้อ ง.: Second order kinetics เป็นปฏิกิริยาที่ขึ้นกับความเข้มข้นของสารสองตัว ไม่ใช่รูปแบบการปลดปล่อยยาของแผ่นแปะ
• ข้อ จ.: Pseudo zero-order หรือ Higuchi square root of time kinetics มักพบในระบบ matrix dispersion systems ไม่ใช่ membrane reservoir</t>
        </is>
      </c>
      <c r="K53" s="62" t="inlineStr"/>
      <c r="L53" s="78" t="inlineStr">
        <is>
          <t>Transdermal Delivery Systems</t>
        </is>
      </c>
      <c r="M53" s="62" t="inlineStr">
        <is>
          <t>Product</t>
        </is>
      </c>
      <c r="N53" s="78" t="inlineStr">
        <is>
          <t>[SOURCE: Pharma Plus เล่มม่วง 2 - ข้อสอบย้อนหลัง PLE-CC1 ปี 2564 วันที่ 1 ข้อ 51]</t>
        </is>
      </c>
      <c r="O53" s="62" t="inlineStr">
        <is>
          <t>ข้อสอบเก่า</t>
        </is>
      </c>
      <c r="P53" s="62" t="inlineStr">
        <is>
          <t>2564</t>
        </is>
      </c>
    </row>
    <row r="54" ht="24" customHeight="1" s="49">
      <c r="A54" s="62" t="n">
        <v>53</v>
      </c>
      <c r="B54" s="78" t="inlineStr">
        <is>
          <t>[การผลิตยาปราศจากเชื้อตามมาตรฐาน GMP (Sterile Manufacturing)]
การกำหนดระดับความสะอาดของห้องสะอาด (Cleanroom Classification) สำหรับการบรรจุยาฉีด Diazepam injection
คำถาม: การบรรจุ Diazepam IV ควรทำในห้องระดับใด</t>
        </is>
      </c>
      <c r="C54" s="62" t="inlineStr"/>
      <c r="D54" s="78" t="inlineStr">
        <is>
          <t>A</t>
        </is>
      </c>
      <c r="E54" s="78" t="inlineStr">
        <is>
          <t>B</t>
        </is>
      </c>
      <c r="F54" s="78" t="inlineStr">
        <is>
          <t>C</t>
        </is>
      </c>
      <c r="G54" s="78" t="inlineStr">
        <is>
          <t>D</t>
        </is>
      </c>
      <c r="H54" s="78" t="inlineStr">
        <is>
          <t>E</t>
        </is>
      </c>
      <c r="I54" s="62" t="inlineStr">
        <is>
          <t>1</t>
        </is>
      </c>
      <c r="J54" s="78" t="inlineStr">
        <is>
          <t>✅ คำตอบที่ถูกต้อง: ข้อ ก. A
🎯 ทำไมข้อนี้ถึงถูก:
ตามหลักเกณฑ์ GMP/PIC-S สำหรับการผลิตยาปราศจากเชื้อ (Sterile Medicinal Products) การดำเนินการที่เสี่ยงสูงต่อการปนเปื้อน เช่น จุดบรรจุหลอดยาฉีด (filling zone/filling station), การประกอบจุกยาง และการเปิดสัมผัสกับผลิตภัณฑ์ยาปราศจากเชื้อ จะต้องทำภายใต้สภาวะ Grade A (Laminar airflow workstation class 100) เสมอ โดยมีห้องแวดล้อมเป็น Grade B หรือ Grade C ขึ้นกับว่าเป็น aseptic processing หรือ terminal sterilization
🔍 ข้ออื่นผิดเพราะอะไร:
• ข้อ ข. B: เป็นสภาพแวดล้อมพื้นหลัง (background environment) สำหรับพื้นที่ปฏิบัติการ Grade A ในกระบวนการ aseptic processing ไม่ใช่โซนที่สัมผัสผลิตภัณฑ์โดยตรงขณะบรรจุ
• ข้อ ค. C: เป็นห้องสะอาดสำหรับขั้นตอนที่มีความเสี่ยงต่ำกว่า เช่น การเตรียมสารละลายก่อนกรอง
• ข้อ ง. D: เป็นห้องสะอาดสำหรับการล้างอุปกรณ์ การจัดการภาชนะบรรจุก่อนนึ่งฆ่าเชื้อ
• ข้อ จ. E: ไม่ใช่การจำแนกระดับห้องสะอาดในมาตรฐานสากล GMP สำหรับ sterile products</t>
        </is>
      </c>
      <c r="K54" s="62" t="inlineStr"/>
      <c r="L54" s="78" t="inlineStr">
        <is>
          <t>Cleanroom &amp; Sterile Manufacturing</t>
        </is>
      </c>
      <c r="M54" s="62" t="inlineStr">
        <is>
          <t>Product</t>
        </is>
      </c>
      <c r="N54" s="78" t="inlineStr">
        <is>
          <t>[SOURCE: Pharma Plus เล่มม่วง 2 - ข้อสอบย้อนหลัง PLE-CC1 ปี 2564 วันที่ 2 ข้อ 38]</t>
        </is>
      </c>
      <c r="O54" s="62" t="inlineStr">
        <is>
          <t>ข้อสอบเก่า</t>
        </is>
      </c>
      <c r="P54" s="62" t="inlineStr">
        <is>
          <t>2564</t>
        </is>
      </c>
    </row>
    <row r="55" ht="28" customHeight="1" s="49">
      <c r="A55" s="62" t="n">
        <v>54</v>
      </c>
      <c r="B55" s="78" t="inlineStr">
        <is>
          <t>สารใดช่วยในการป้องกันการเกิดปฏิกิริยาออกซิเดชันในยาหยอดตา</t>
        </is>
      </c>
      <c r="C55" s="78" t="inlineStr"/>
      <c r="D55" s="78" t="inlineStr">
        <is>
          <t>Perchlorates</t>
        </is>
      </c>
      <c r="E55" s="78" t="inlineStr">
        <is>
          <t>Cremophor RH</t>
        </is>
      </c>
      <c r="F55" s="78" t="inlineStr">
        <is>
          <t>Polyethylene glycol</t>
        </is>
      </c>
      <c r="G55" s="78" t="inlineStr">
        <is>
          <t>Benzalkonium chloride</t>
        </is>
      </c>
      <c r="H55" s="78" t="inlineStr">
        <is>
          <t>Ethylenediaminetetraacetic acid (EDTA)</t>
        </is>
      </c>
      <c r="I55" s="62" t="inlineStr">
        <is>
          <t>5</t>
        </is>
      </c>
      <c r="J55" s="78" t="inlineStr">
        <is>
          <t>✅ คำตอบที่ถูกต้อง: ข้อ จ. Ethylenediaminetetraacetic acid (EDTA)
🎯 ทำไมข้อนี้ถึงถูก:
Ethylenediaminetetraacetic acid (EDTA หรือ Edetate disodium) ทำหน้าที่เป็น chelating agent จับกับประจุไอออนของโลหะหนัก (heavy metal ions เช่น Fe2+, Cu2+) ที่เป็นตัวเร่งปฏิกิริยาออกซิเดชัน (catalysts) จึงช่วยเสริมฤทธิ์ต้านออกซิเดชัน (antioxidant synergist) และยังช่วยเสริมฤทธิ์ของสารกันเสียในยาหยอดตา
🔍 ข้ออื่นผิดเพราะอะไร:
• • ข้อ ก.: Perchlorates เป็น oxidizing agent และสารประกอบเกลือ ไม่ใช่ antioxidant
• ข้อ ข.: Cremophor RH (polyoxyl hydrogenated castor oil) เป็น non-ionic surfactant ทำหน้าที่เป็น solubilizing agent
• ข้อ ค.: Polyethylene glycol (PEG) ทำหน้าที่เป็น co-solvent หรือ viscosity-increasing agent
• ข้อ ง.: Benzalkonium chloride (BAK) เป็น quaternary ammonium compound ทำหน้าที่เป็น antimicrobial preservative ไม่ใช่สารต้านออกซิเดชัน</t>
        </is>
      </c>
      <c r="K55" s="78" t="inlineStr">
        <is>
          <t>Ophthalmic Preparations</t>
        </is>
      </c>
      <c r="L55" s="78" t="inlineStr">
        <is>
          <t>Antioxidants and chelating agents in ophthalmic solutions</t>
        </is>
      </c>
      <c r="M55" s="62" t="inlineStr">
        <is>
          <t>ปานกลาง</t>
        </is>
      </c>
      <c r="N55" s="62" t="inlineStr">
        <is>
          <t>ข้อสอบเก่า</t>
        </is>
      </c>
      <c r="O55" s="78" t="inlineStr">
        <is>
          <t>[SOURCE: Pharma Plus เล่มม่วง 2 - ข้อสอบย้อนหลัง PLE-CC1 ปี 2565 ข้อ 26]</t>
        </is>
      </c>
      <c r="P55" s="62" t="n">
        <v>2565</v>
      </c>
    </row>
    <row r="56" ht="28" customHeight="1" s="49">
      <c r="A56" s="62" t="n">
        <v>55</v>
      </c>
      <c r="B56" s="78" t="inlineStr">
        <is>
          <t>ข้อใดไม่ใช่ terminal sterilization</t>
        </is>
      </c>
      <c r="C56" s="78" t="inlineStr"/>
      <c r="D56" s="78" t="inlineStr">
        <is>
          <t>Autoclave</t>
        </is>
      </c>
      <c r="E56" s="78" t="inlineStr">
        <is>
          <t>Gamma radiation</t>
        </is>
      </c>
      <c r="F56" s="78" t="inlineStr">
        <is>
          <t>Stream sterilization</t>
        </is>
      </c>
      <c r="G56" s="78" t="inlineStr">
        <is>
          <t>Membrane filtration</t>
        </is>
      </c>
      <c r="H56" s="78" t="inlineStr">
        <is>
          <t>Dry heat sterilization</t>
        </is>
      </c>
      <c r="I56" s="62" t="inlineStr">
        <is>
          <t>4</t>
        </is>
      </c>
      <c r="J56" s="78" t="inlineStr">
        <is>
          <t>✅ คำตอบที่ถูกต้อง: ข้อ ง. Membrane filtration
🎯 ทำไมข้อนี้ถึงถูก:
Membrane filtration (การกรองผ่านเยื่อกรองขนาด 0.22 ไมครอน) เป็นกระบวนการกำจัดเชื้อจุลินทรีย์ในขั้นตอนการเตรียมแบบปลอดเชื้อ (aseptic processing/filtration) ก่อนบรรจุลงในภาชนะ ไม่ใช่ terminal sterilization ซึ่งหมายถึงการฆ่าเชื้อในขั้นตอนสุดท้ายหลังบรรจุและปิดผนึกในภาชนะบรรจุขั้นสุดท้ายแล้ว
🔍 ข้ออื่นผิดเพราะอะไร:
• • ข้อ ก.: Autoclave (moist heat sterilization ที่ 121 องศาเซลเซียส 15 psi) เป็น terminal sterilization มาตรฐานสำหรับผลิตภัณฑ์ทนความร้อนชื้น
• ข้อ ข.: Gamma radiation เป็น terminal sterilization โดยใช้รังสีแกมมาฆ่าเชื้อในภาชนะบรรจุสุดท้าย
• ข้อ ค.: Steam sterilization (การฆ่าเชื้อด้วยไอน้ำร้อนภายใต้ความดัน) เป็น terminal sterilization ชนิดหนึ่ง
• ข้อ จ.: Dry heat sterilization (การอบความร้อนแห้ง ที่ 160-170 องศาเซลเซียส) เป็น terminal sterilization สำหรับน้ำมันและผงทนความร้อน</t>
        </is>
      </c>
      <c r="K56" s="78" t="inlineStr">
        <is>
          <t>Sterilization Methods</t>
        </is>
      </c>
      <c r="L56" s="78" t="inlineStr">
        <is>
          <t>Terminal sterilization vs aseptic membrane filtration</t>
        </is>
      </c>
      <c r="M56" s="62" t="inlineStr">
        <is>
          <t>ปานกลาง</t>
        </is>
      </c>
      <c r="N56" s="62" t="inlineStr">
        <is>
          <t>ข้อสอบเก่า</t>
        </is>
      </c>
      <c r="O56" s="78" t="inlineStr">
        <is>
          <t>[SOURCE: Pharma Plus เล่มม่วง 2 - ข้อสอบย้อนหลัง PLE-CC1 ปี 2565 ข้อ 44]</t>
        </is>
      </c>
      <c r="P56" s="62" t="n">
        <v>2565</v>
      </c>
    </row>
    <row r="57" ht="28" customHeight="1" s="49">
      <c r="A57" s="62" t="n">
        <v>56</v>
      </c>
      <c r="B57" s="78" t="inlineStr">
        <is>
          <t>[กรณีศึกษา]
สาร x = in situ gel "sol to gel" in eye drug delivery system สาร x คือข้อใด
คำถาม: สาร x = in situ gel "sol to gel" in eye drug delivery system สาร x คือข้อใด</t>
        </is>
      </c>
      <c r="C57" s="78" t="inlineStr"/>
      <c r="D57" s="78" t="inlineStr">
        <is>
          <t>Carbopol</t>
        </is>
      </c>
      <c r="E57" s="78" t="inlineStr">
        <is>
          <t>Poloxamer</t>
        </is>
      </c>
      <c r="F57" s="78" t="inlineStr">
        <is>
          <t>Ethyl cellulose</t>
        </is>
      </c>
      <c r="G57" s="78" t="inlineStr">
        <is>
          <t>Polyvinyl alcohol</t>
        </is>
      </c>
      <c r="H57" s="78" t="inlineStr">
        <is>
          <t>Carboxymethylcellulose</t>
        </is>
      </c>
      <c r="I57" s="62" t="inlineStr">
        <is>
          <t>2</t>
        </is>
      </c>
      <c r="J57" s="78" t="inlineStr">
        <is>
          <t>✅ คำตอบที่ถูกต้อง: ข้อ ข. Poloxamer
🎯 ทำไมข้อนี้ถึงถูก:
Poloxamer (โดยเฉพาะ Poloxamer 407 หรือ Pluronic F-127) เป็น thermosensitive polymer ที่มีคุณสมบัติเกิด sol-to-gel transition ตามอุณหภูมิ โดยมีสถานะเป็นของเหลว (sol) ที่อุณหภูมิห้องหรืออุณหภูมิต่ำ ทำให้หยอดตาง่าย และเปลี่ยนเป็นเจล (gel) ทันทีเมื่อสัมผัสอุณหภูมิร่างกายที่ผิวตา (34-37 องศาเซลเซียส) ช่วยเพิ่ม retention time
🔍 ข้ออื่นผิดเพราะอะไร:
• • ข้อ ก.: Carbopol เป็น pH-sensitive polymer ที่เปลี่ยนสถานะตามการเปลี่ยนแปลงของ pH ไม่ใช่ thermo-reversible sol-to-gel บริสุทธิ์
• ข้อ ค.: Ethyl cellulose เป็น water-insoluble polymer ไม่ละลายในน้ำ ใช้ทำ film coating ควบคุมการปลดปล่อยยา
• ข้อ ง.: Polyvinyl alcohol (PVA) เป็น viscosity-increasing agent ไม่เกิด sol-to-gel transition
• ข้อ จ.: Carboxymethylcellulose (CMC) ทำหน้าที่เพิ่มความหนืดทั่วไป ไม่แสดงคุณสมบัติ in situ sol-to-gel transition ตามอุณหภูมิ</t>
        </is>
      </c>
      <c r="K57" s="78" t="inlineStr">
        <is>
          <t>Ophthalmic Preparations</t>
        </is>
      </c>
      <c r="L57" s="78" t="inlineStr">
        <is>
          <t>Thermosensitive in situ gelling polymers (Poloxamer)</t>
        </is>
      </c>
      <c r="M57" s="62" t="inlineStr">
        <is>
          <t>ยาก</t>
        </is>
      </c>
      <c r="N57" s="62" t="inlineStr">
        <is>
          <t>ข้อสอบเก่า</t>
        </is>
      </c>
      <c r="O57" s="78" t="inlineStr">
        <is>
          <t>[SOURCE: Pharma Plus เล่มม่วง 2 - ข้อสอบย้อนหลัง PLE-CC1 ปี 2565 ข้อ 45]</t>
        </is>
      </c>
      <c r="P57" s="62" t="n">
        <v>2565</v>
      </c>
    </row>
    <row r="58" ht="28" customHeight="1" s="49">
      <c r="A58" s="62" t="n">
        <v>57</v>
      </c>
      <c r="B58" s="78" t="inlineStr">
        <is>
          <t>แผ่นแปะส่วนใดมักทำให้เกิดอาการแพ้</t>
        </is>
      </c>
      <c r="C58" s="78" t="inlineStr"/>
      <c r="D58" s="78" t="inlineStr">
        <is>
          <t>Liner</t>
        </is>
      </c>
      <c r="E58" s="78" t="inlineStr">
        <is>
          <t>Membrane</t>
        </is>
      </c>
      <c r="F58" s="78" t="inlineStr">
        <is>
          <t>Adhesive</t>
        </is>
      </c>
      <c r="G58" s="78" t="inlineStr">
        <is>
          <t>Backing</t>
        </is>
      </c>
      <c r="H58" s="78" t="inlineStr">
        <is>
          <t>Strip peel</t>
        </is>
      </c>
      <c r="I58" s="62" t="inlineStr">
        <is>
          <t>3</t>
        </is>
      </c>
      <c r="J58" s="78" t="inlineStr">
        <is>
          <t>✅ คำตอบที่ถูกต้อง: ข้อ ค. Adhesive
🎯 ทำไมข้อนี้ถึงถูก:
ชั้นกาวติดผิวหนัง (Adhesive layer) ซึ่งมักประกอบด้วย acrylate, polyisobutylene หรือ silicone adhesives รวมถึงสารช่วยเพิ่มการยึดติด (tackifiers) สัมผัสแนบสนิทกับชั้น stratum corneum ตลอดเวลา เป็นส่วนประกอบที่ทำให้เกิด allergic contact dermatitis หรือ skin irritation ได้บ่อยที่สุด
🔍 ข้ออื่นผิดเพราะอะไร:
• • ข้อ ก.: Liner (release liner) เป็นแผ่นพลาสติกป้องกันชั้นกาวที่ต้องลอกทิ้งก่อนแปะลงบนผิวหนัง จึงไม่ได้สัมผัสกับผิวหนังของผู้ป่วย
• ข้อ ข.: Membrane เป็นชั้น porous membrane ที่ควบคุมอัตราการปลดปล่อยยา อยู่ภายในโครงสร้าง ไม่ได้สัมผัสผิวหนังโดยตรงในส่วนใหญ่
• ข้อ ง.: Backing layer เป็นแผ่นฟิล์มชั้นนอกสุดที่ป้องกันตัวยาและสิ่งแวดล้อม หันออกสู่ภายนอก ไม่ได้สัมผัสแนบผิวหนังชั้นใน
• ข้อ จ.: Strip peel เป็นชื่อเรียกของ release liner ที่ลอกทิ้งก่อนใช้เช่นกัน</t>
        </is>
      </c>
      <c r="K58" s="78" t="inlineStr">
        <is>
          <t>Transdermal Drug Delivery Systems</t>
        </is>
      </c>
      <c r="L58" s="78" t="inlineStr">
        <is>
          <t>Contact dermatitis and skin irritation from adhesive layer in patches</t>
        </is>
      </c>
      <c r="M58" s="62" t="inlineStr">
        <is>
          <t>ปานกลาง</t>
        </is>
      </c>
      <c r="N58" s="62" t="inlineStr">
        <is>
          <t>ข้อสอบเก่า</t>
        </is>
      </c>
      <c r="O58" s="78" t="inlineStr">
        <is>
          <t>[SOURCE: Pharma Plus เล่มม่วง 2 - ข้อสอบย้อนหลัง PLE-CC1 ปี 2565 ข้อ 46]</t>
        </is>
      </c>
      <c r="P58" s="62" t="n">
        <v>2565</v>
      </c>
    </row>
    <row r="59" ht="28" customHeight="1" s="49">
      <c r="A59" s="62" t="n">
        <v>58</v>
      </c>
      <c r="B59" s="78" t="inlineStr">
        <is>
          <t>ตัวยาอยู่ในชั้นใดของแผ่นแปะ</t>
        </is>
      </c>
      <c r="C59" s="78" t="inlineStr"/>
      <c r="D59" s="78" t="inlineStr">
        <is>
          <t>Liner</t>
        </is>
      </c>
      <c r="E59" s="78" t="inlineStr">
        <is>
          <t>Membrane</t>
        </is>
      </c>
      <c r="F59" s="78" t="inlineStr">
        <is>
          <t>Adhesive</t>
        </is>
      </c>
      <c r="G59" s="78" t="inlineStr">
        <is>
          <t>Backing</t>
        </is>
      </c>
      <c r="H59" s="78" t="inlineStr">
        <is>
          <t>Strip peel</t>
        </is>
      </c>
      <c r="I59" s="62" t="inlineStr">
        <is>
          <t>3</t>
        </is>
      </c>
      <c r="J59" s="78" t="inlineStr">
        <is>
          <t>✅ คำตอบที่ถูกต้อง: ข้อ ค. Adhesive
🎯 ทำไมข้อนี้ถึงถูก:
ในรูปแบบแผ่นแปะผิวหนังสมัยใหม่ชนิด drug-in-adhesive matrix patch ตัวยาสำคัญจะถูกกระจายหรือละลายรวมอยู่ในชั้นกาว (adhesive layer) โดยตรง ทำให้แผ่นแปะมีความบาง ยืดหยุ่น และปลดปล่อยตัวยาซึมเข้าสู่ผิวหนังได้อย่างมีประสิทธิภาพ
🔍 ข้ออื่นผิดเพราะอะไร:
• • ข้อ ก.: Liner เป็นแผ่นรองหลังที่ลอกทิ้ง ไม่มีตัวยาสำคัญผสมอยู่
• ข้อ ข.: Membrane เป็น semi-permeable film สำหรับควบคุมอัตราการไหลของยาใน reservoir system ไม่ใช่ชั้นกักเก็บตัวยาหลัก
• ข้อ ง.: Backing layer เป็นแผ่นพลาสติกปิดทับด้านบนสุดเพื่อป้องกันการระเหยและการสูญเสียยา ไม่ได้มีตัวยาอยู่
• ข้อ จ.: Strip peel เป็นแผ่นปิดที่ลอกทิ้งก่อนใช้งาน</t>
        </is>
      </c>
      <c r="K59" s="78" t="inlineStr">
        <is>
          <t>Transdermal Drug Delivery Systems</t>
        </is>
      </c>
      <c r="L59" s="78" t="inlineStr">
        <is>
          <t>Drug location in transdermal patches (Drug-in-adhesive design)</t>
        </is>
      </c>
      <c r="M59" s="62" t="inlineStr">
        <is>
          <t>ปานกลาง</t>
        </is>
      </c>
      <c r="N59" s="62" t="inlineStr">
        <is>
          <t>ข้อสอบเก่า</t>
        </is>
      </c>
      <c r="O59" s="78" t="inlineStr">
        <is>
          <t>[SOURCE: Pharma Plus เล่มม่วง 2 - ข้อสอบย้อนหลัง PLE-CC1 ปี 2565 ข้อ 47]</t>
        </is>
      </c>
      <c r="P59" s="62" t="n">
        <v>2565</v>
      </c>
    </row>
    <row r="60" ht="28" customHeight="1" s="49">
      <c r="A60" s="62" t="n">
        <v>59</v>
      </c>
      <c r="B60" s="78" t="inlineStr">
        <is>
          <t>ตำรับ isophane insulin human suspension ส่วนประกอบและหน้าที่ข้อใดถูก</t>
        </is>
      </c>
      <c r="C60" s="78" t="inlineStr"/>
      <c r="D60" s="78" t="inlineStr">
        <is>
          <t>Zinc - cosolvent</t>
        </is>
      </c>
      <c r="E60" s="78" t="inlineStr">
        <is>
          <t>Glycerin - cosolvent</t>
        </is>
      </c>
      <c r="F60" s="78" t="inlineStr">
        <is>
          <t>Meta cresol - preservative</t>
        </is>
      </c>
      <c r="G60" s="78" t="inlineStr">
        <is>
          <t>Protamine sulfate - solubilizer</t>
        </is>
      </c>
      <c r="H60" s="78" t="inlineStr">
        <is>
          <t>Dibasic sodium phosphate - emulsifier</t>
        </is>
      </c>
      <c r="I60" s="62" t="inlineStr">
        <is>
          <t>3</t>
        </is>
      </c>
      <c r="J60" s="78" t="inlineStr">
        <is>
          <t>✅ คำตอบที่ถูกต้อง: ข้อ ค. Meta cresol - preservative
🎯 ทำไมข้อนี้ถึงถูก:
ในตำรับยาฉีด NPH insulin suspension สาร meta-cresol (m-cresol) ทำหน้าที่เป็น antimicrobial preservative และช่วยทำให้โครงสร้างผลึก isophane คงตัว
🔍 ข้ออื่นผิดเพราะอะไร:
• ข้อ ก.: Zinc ทำหน้าที่จับกับโมเลกุลอินซูลินเพื่อสร้าง hexamer และช่วยสร้างผลึกร่วมกับ protamine ไม่ใช่ cosolvent
• ข้อ ข.: Glycerin ทำหน้าที่ปรับความดันออสโมติก (tonicity adjusting agent) และเป็น stabilizer ไม่ใช่ cosolvent
• ข้อ ง.: Protamine sulfate เป็นโปรตีนประจุบวกที่จับกับอินซูลินเพื่อชะลอการปลดปล่อยยา (retarding agent) ไม่ใช่ solubilizer
• ข้อ จ.: Dibasic sodium phosphate ทำหน้าที่เป็น buffering agent ควบคุม pH ของตำรับ ไม่ใช่ emulsifier</t>
        </is>
      </c>
      <c r="K60" s="78" t="inlineStr">
        <is>
          <t>Sterile Suspensions Formulation</t>
        </is>
      </c>
      <c r="L60" s="78" t="inlineStr">
        <is>
          <t>Excipients in Isophane NPH Insulin (m-Cresol as Preservative)</t>
        </is>
      </c>
      <c r="M60" s="62" t="inlineStr">
        <is>
          <t>ยาก</t>
        </is>
      </c>
      <c r="N60" s="62" t="inlineStr">
        <is>
          <t>ข้อสอบเก่า</t>
        </is>
      </c>
      <c r="O60" s="78" t="inlineStr">
        <is>
          <t>[SOURCE: Pharma Plus เล่มม่วง 2 - ข้อสอบย้อนหลัง PLE-CC1 ปี 2565 ข้อ 69]</t>
        </is>
      </c>
      <c r="P60" s="62" t="n">
        <v>2565</v>
      </c>
    </row>
    <row r="61" ht="409.6" customHeight="1" s="49"/>
    <row r="62" ht="409.6" customHeight="1" s="49"/>
    <row r="63" ht="409.6" customHeight="1" s="49"/>
    <row r="64" ht="409.6" customHeight="1" s="49"/>
    <row r="65" ht="409.6" customHeight="1" s="49"/>
    <row r="66" ht="409.6" customHeight="1" s="49"/>
    <row r="67" ht="409.6" customHeight="1" s="49"/>
    <row r="68" ht="409.6" customHeight="1" s="49"/>
    <row r="69" ht="409.6" customHeight="1" s="49"/>
    <row r="70" ht="409.6" customHeight="1" s="49"/>
    <row r="71" ht="409.6" customHeight="1" s="49"/>
    <row r="72" ht="409.6" customHeight="1" s="49"/>
    <row r="73" ht="409.6" customHeight="1" s="49"/>
    <row r="74" ht="409.6" customHeight="1" s="49"/>
    <row r="75" ht="409.6" customHeight="1" s="49"/>
    <row r="76" ht="409.6" customHeight="1" s="49"/>
    <row r="77" ht="409.6" customHeight="1" s="49"/>
    <row r="78" ht="409.6" customHeight="1" s="49"/>
    <row r="79" ht="409.6" customHeight="1" s="49"/>
    <row r="80" ht="409.6" customHeight="1" s="49"/>
    <row r="81" ht="409.6" customHeight="1" s="49"/>
    <row r="82" ht="409.6" customHeight="1" s="49"/>
    <row r="83" ht="409.6" customHeight="1" s="49"/>
    <row r="84" ht="13.2" customHeight="1" s="49"/>
    <row r="85" ht="13.2" customHeight="1" s="49"/>
  </sheetData>
  <mergeCells count="1">
    <mergeCell ref="A1:F1"/>
  </mergeCells>
  <pageMargins left="0.75" right="0.75" top="1" bottom="1" header="0.5" footer="0.5"/>
</worksheet>
</file>

<file path=xl/worksheets/sheet30.xml><?xml version="1.0" encoding="utf-8"?>
<worksheet xmlns="http://schemas.openxmlformats.org/spreadsheetml/2006/main">
  <sheetPr>
    <outlinePr summaryBelow="0" summaryRight="0"/>
    <pageSetUpPr/>
  </sheetPr>
  <dimension ref="A1:R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64" t="inlineStr">
        <is>
          <t>หัวข้อโรคสภาฯ (Topic)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s="103" t="n">
        <v>2</v>
      </c>
      <c r="B3" s="104" t="inlineStr">
        <is>
          <t>วัตถุประสงค์ในการเติม adjuvant ใน vaccine คือข้อใด</t>
        </is>
      </c>
      <c r="C3" s="103" t="inlineStr">
        <is>
          <t>-</t>
        </is>
      </c>
      <c r="D3" s="104" t="inlineStr">
        <is>
          <t>เพื่อเพิ่มการละลาย</t>
        </is>
      </c>
      <c r="E3" s="104" t="inlineStr">
        <is>
          <t>เพื่อทำให้ไวรัสอ่อนฤทธิ์ลง</t>
        </is>
      </c>
      <c r="F3" s="104" t="inlineStr">
        <is>
          <t>เพื่อเพิ่มความคงตัว</t>
        </is>
      </c>
      <c r="G3" s="104" t="inlineStr">
        <is>
          <t>เพื่อเป็นสารต้านจุลชีพ</t>
        </is>
      </c>
      <c r="H3" s="104" t="inlineStr">
        <is>
          <t>เพื่อเพิ่มการตอบสนองต่อภูมิคุ้มกัน</t>
        </is>
      </c>
      <c r="I3" s="103" t="inlineStr">
        <is>
          <t>5</t>
        </is>
      </c>
      <c r="J3" s="104" t="inlineStr">
        <is>
          <t>✅ คำตอบที่ถูกต้อง: ข้อ จ. เพื่อเพิ่มการตอบสนองต่อภูมิคุ้มกัน
🎯 ทำไมข้อนี้ถึงถูก: Adjuvant (สารเสริมฤทธิ์ทางภูมิคุ้มกัน เช่น Aluminum hydroxide, Aluminum phosphate, หรือ AS04) เติมลงในวัคซีนเพื่อกระตุ้นและเพิ่มการตอบสนองทางภูมิคุ้มกัน (Enhance immune response) ต่อ antigen ทำให้ร่างกายสร้าง antibody ได้ในระดับสูงและอยู่ได้ยาวนานขึ้น ช่วยลดปริมาณ antigen ที่ต้องใช้
🔍 ข้ออื่นผิดเพราะอะไร:
ข้อ ก. เพื่อเพิ่มการละลาย: แอดจูแวนต์ไม่ได้ทำหน้าที่เป็นตัวทำละลาย
ข้อ ข. เพื่อทำให้ไวรัสอ่อนฤทธิ์: การทำให้อ่อนฤทธิ์ทำโดยกระบวนการ attenuation ในห้องทดลอง
ข้อ ค. เพื่อเพิ่มความคงตัว: เป็นหน้าที่ของ stabilizers เช่น gelatin หรือ albumin
ข้อ ง. เพื่อเป็นสารต้านจุลชีพ: เป็นหน้าที่ของ preservatives เช่น thimerosal</t>
        </is>
      </c>
      <c r="K3" s="103" t="inlineStr">
        <is>
          <t>-</t>
        </is>
      </c>
      <c r="L3" s="104" t="inlineStr">
        <is>
          <t>Biotech Products &amp; Vaccines</t>
        </is>
      </c>
      <c r="M3" s="103" t="inlineStr">
        <is>
          <t>Product</t>
        </is>
      </c>
      <c r="N3" s="104" t="inlineStr">
        <is>
          <t>[SOURCE: Pharma Plus เล่มม่วง 2 - บทที่ 17: Manufacturing &amp; Pharmaceutical ข้อ 136]</t>
        </is>
      </c>
      <c r="O3" s="103" t="inlineStr">
        <is>
          <t>Pharma Plus Review</t>
        </is>
      </c>
      <c r="P3" s="103" t="inlineStr">
        <is>
          <t>เล่มม่วง 2 (บทที่ 17: Manufacturing &amp; Pharmaceutical)</t>
        </is>
      </c>
      <c r="Q3" s="103" t="inlineStr">
        <is>
          <t>-</t>
        </is>
      </c>
      <c r="R3" s="104" t="inlineStr">
        <is>
          <t>Vaccine adjuvants mechanism</t>
        </is>
      </c>
    </row>
    <row r="4" ht="13.2" customHeight="1" s="49">
      <c r="A4" s="103" t="n">
        <v>3</v>
      </c>
      <c r="B4" s="104" t="inlineStr">
        <is>
          <t>การผลิตวัคซีนชนิดผงแห้ง มีวัตถุประสงค์หลักในการผลิตเพื่ออะไร</t>
        </is>
      </c>
      <c r="C4" s="103" t="inlineStr">
        <is>
          <t>-</t>
        </is>
      </c>
      <c r="D4" s="104" t="inlineStr">
        <is>
          <t>ละลายได้ดีขึ้น</t>
        </is>
      </c>
      <c r="E4" s="104" t="inlineStr">
        <is>
          <t>ทำให้ความแรงมีความสม่ำเสมอ</t>
        </is>
      </c>
      <c r="F4" s="104" t="inlineStr">
        <is>
          <t>เพื่อให้ใช้ได้สะดวก</t>
        </is>
      </c>
      <c r="G4" s="104" t="inlineStr">
        <is>
          <t>เพื่อให้ความคงตัวดี</t>
        </is>
      </c>
      <c r="H4" s="104" t="inlineStr">
        <is>
          <t>เพื่อให้ขนส่งได้สะดวก</t>
        </is>
      </c>
      <c r="I4" s="103" t="inlineStr">
        <is>
          <t>4</t>
        </is>
      </c>
      <c r="J4" s="104" t="inlineStr">
        <is>
          <t>✅ คำตอบที่ถูกต้อง: ข้อ ง. เพื่อให้ความคงตัวดี
🎯 ทำไมข้อนี้ถึงถูก: วัคซีนชีววัตถุส่วนใหญ่เป็นโปรตีนหรือเชื้อมีชีวิตที่เสื่อมสภาพได้ง่ายมากเมื่ออยู่ในรูปสารละลายน้ำ การผลิตเป็นผงแห้งโดยวิธีทำแห้งเยือกแข็ง (Freeze-drying / Lyophilization) กำจัดน้ำออกเกือบหมด ทำให้ปฏิกิริยา hydrolysis และการเสียสภาพของแอนติเจนลดลง เพิ่มความคงตัว (Stability) และยืดอายุการเก็บรักษา
🔍 ข้ออื่นผิดเพราะอะไร:
ข้อ ก. ละลายได้ดีขึ้น: เป็นคุณสมบัติรอง ไม่ใช่วัตถุประสงค์หลักของการทำผงแห้ง
ข้อ ข. ความแรงสม่ำเสมอ: การกระจายตัวยาในของเหลวทำได้สม่ำเสมอกว่าผงแห้งอยู่แล้ว
ข้อ ค. เพื่อให้ใช้ได้สะดวก: รูปของเหลวพร้อมฉีดจะใช้งานได้สะดวกกว่ารูปผงแห้งที่ต้องผสมละลายก่อน
ข้อ จ. เพื่อให้ขนส่งสะดวก: เป็นประโยชน์ข้างเคียง แต่วัตถุประสงค์สูงสุดคือความคงตัวทางเคมีและชีวภาพ</t>
        </is>
      </c>
      <c r="K4" s="103" t="inlineStr">
        <is>
          <t>-</t>
        </is>
      </c>
      <c r="L4" s="104" t="inlineStr">
        <is>
          <t>Biotech Products &amp; Vaccines</t>
        </is>
      </c>
      <c r="M4" s="103" t="inlineStr">
        <is>
          <t>Product</t>
        </is>
      </c>
      <c r="N4" s="104" t="inlineStr">
        <is>
          <t>[SOURCE: Pharma Plus เล่มม่วง 2 - บทที่ 17: Manufacturing &amp; Pharmaceutical ข้อ 137]</t>
        </is>
      </c>
      <c r="O4" s="103" t="inlineStr">
        <is>
          <t>Pharma Plus Review</t>
        </is>
      </c>
      <c r="P4" s="103" t="inlineStr">
        <is>
          <t>เล่มม่วง 2 (บทที่ 17: Manufacturing &amp; Pharmaceutical)</t>
        </is>
      </c>
      <c r="Q4" s="103" t="inlineStr">
        <is>
          <t>-</t>
        </is>
      </c>
      <c r="R4" s="104" t="inlineStr">
        <is>
          <t>Lyophilization for vaccine stability</t>
        </is>
      </c>
    </row>
    <row r="5" ht="13.2" customHeight="1" s="49">
      <c r="A5" s="103" t="n">
        <v>4</v>
      </c>
      <c r="B5" s="104" t="inlineStr">
        <is>
          <t>ถ้าวัคซีนที่ท่านต้องการใช้ในรูปแบบ freeze-dried vaccine ท่านควรทำอย่างไร</t>
        </is>
      </c>
      <c r="C5" s="103" t="inlineStr">
        <is>
          <t>-</t>
        </is>
      </c>
      <c r="D5" s="104" t="inlineStr">
        <is>
          <t>นำไปบริหารยาได้เลย</t>
        </is>
      </c>
      <c r="E5" s="104" t="inlineStr">
        <is>
          <t>ละลายด้วยตัวทำละลายที่เหมาะสมแล้วนำไปบริหาร</t>
        </is>
      </c>
      <c r="F5" s="104" t="inlineStr">
        <is>
          <t>นำขวดไปเก็บไว้ที่อุณหภูมิ 37 องศาเซลเซียส ละลายด้วยตัวทำละลายที่เหมาะสมแล้วนำไปบริหาร</t>
        </is>
      </c>
      <c r="G5" s="104" t="inlineStr">
        <is>
          <t>ละลายด้วยตัวทำละลายที่เหมาะสมแล้วนำไปให้ปราศจากเชื้อก่อนบริหารยา</t>
        </is>
      </c>
      <c r="H5" s="104" t="inlineStr">
        <is>
          <t>นำยามาบดให้ละเอียดแล้วละลายด้วยตัวทำละลายที่เหมาะสมแล้วนำไปบริหาร</t>
        </is>
      </c>
      <c r="I5" s="103" t="inlineStr">
        <is>
          <t>2</t>
        </is>
      </c>
      <c r="J5" s="104" t="inlineStr">
        <is>
          <t>✅ คำตอบที่ถูกต้อง: ข้อ ข. ละลายด้วยตัวทำละลายที่เหมาะสมแล้วนำไปบริหาร
🎯 ทำไมข้อนี้ถึงถูก: Freeze-dried vaccine เป็นผงยาแห้งปราศจากเชื้อ ก่อนบริหารยาต้องทำการคืนรูป (Reconstitution) โดยดูดตัวทำละลายจำเพาะที่ผู้ผลิตจัดมาให้ (Specific diluent) ค่อยๆ ฉีดลงข้างขวด หมุนวนเบาๆ ให้ละลายเป็นเนื้อเดียว แล้วนำไปฉีดให้ผู้ป่วยทันทีหรือภายในระยะเวลาที่กำหนด
🔍 ข้ออื่นผิดเพราะอะไร:
ข้อ ก. นำไปบริหารยาได้เลย: ยาอยู่ในรูปผงแห้ง ไม่สามารถฉีดเข้ากล้ามเนื้อหรือใต้ผิวหนังได้โดยตรง
ข้อ ค. นำไปเก็บที่ 37 °C: ความร้อน 37 °C จะทำลายแอนติเจนในวัคซีนจนเสื่อมสภาพ
ข้อ ง. นำไปให้ปราศจากเชื้อก่อน: วัคซีนผลิตมาในสภาวะปราศจากเชื้ออยู่แล้ว การนำไปผ่านความร้อนหรือกรองจะทำลายวัคซีน
ข้อ จ. นำยามาบด: เป็นผง lyophilized cake ที่ละลายได้ทันทีอยู่แล้ว ห้ามเปิดจุกบดยาเพราะจะปนเปื้อนเชื้อ</t>
        </is>
      </c>
      <c r="K5" s="103" t="inlineStr">
        <is>
          <t>-</t>
        </is>
      </c>
      <c r="L5" s="104" t="inlineStr">
        <is>
          <t>Biotech Products &amp; Vaccines</t>
        </is>
      </c>
      <c r="M5" s="103" t="inlineStr">
        <is>
          <t>Product</t>
        </is>
      </c>
      <c r="N5" s="104" t="inlineStr">
        <is>
          <t>[SOURCE: Pharma Plus เล่มม่วง 2 - บทที่ 17: Manufacturing &amp; Pharmaceutical ข้อ 140]</t>
        </is>
      </c>
      <c r="O5" s="103" t="inlineStr">
        <is>
          <t>Pharma Plus Review</t>
        </is>
      </c>
      <c r="P5" s="103" t="inlineStr">
        <is>
          <t>เล่มม่วง 2 (บทที่ 17: Manufacturing &amp; Pharmaceutical)</t>
        </is>
      </c>
      <c r="Q5" s="103" t="inlineStr">
        <is>
          <t>-</t>
        </is>
      </c>
      <c r="R5" s="104" t="inlineStr">
        <is>
          <t>Reconstitution procedure for freeze-dried vaccines</t>
        </is>
      </c>
    </row>
    <row r="6" ht="13.2" customHeight="1" s="49">
      <c r="A6" s="103" t="n">
        <v>5</v>
      </c>
      <c r="B6" s="104" t="inlineStr">
        <is>
          <t>วิธีการใดที่ทำให้วัคซีนที่ผลิตขึ้นปราศจากเชื้อปนเปื้อน</t>
        </is>
      </c>
      <c r="C6" s="103" t="inlineStr">
        <is>
          <t>-</t>
        </is>
      </c>
      <c r="D6" s="104" t="inlineStr">
        <is>
          <t>Dry heat</t>
        </is>
      </c>
      <c r="E6" s="104" t="inlineStr">
        <is>
          <t>Filtration</t>
        </is>
      </c>
      <c r="F6" s="104" t="inlineStr">
        <is>
          <t>Gamma-radiation</t>
        </is>
      </c>
      <c r="G6" s="104" t="inlineStr">
        <is>
          <t>Autoclaving</t>
        </is>
      </c>
      <c r="H6" s="104" t="inlineStr">
        <is>
          <t>Chemical treatment</t>
        </is>
      </c>
      <c r="I6" s="103" t="inlineStr">
        <is>
          <t>2</t>
        </is>
      </c>
      <c r="J6" s="104" t="inlineStr">
        <is>
          <t>✅ คำตอบที่ถูกต้อง: ข้อ ข. Filtration
🎯 ทำไมข้อนี้ถึงถูก: วัคซีนเป็นผลิตภัณฑ์ชีววัตถุที่มีองค์ประกอบเป็นโปรตีนหรือจุลชีพ ไวต่อความร้อนและรังสีอย่างยิ่ง การทำให้ปราศจากเชื้อต้องใช้การกรองผ่านเยื่อกรองปราศจากเชื้อขนาดรูพรุน 0.22 ไมครอน (Membrane filtration sterilization) ภายใต้สภาวะปลอดเชื้อ เพื่อกำจัดแบคทีเรียโดยไม่ทำลายโครงสร้าง antigen
🔍 ข้ออื่นผิดเพราะอะไร:
ข้อ ก. Dry heat: ความร้อนแห้ง 160-170 °C จะทำลายโปรตีนวัคซีนจนไหม้เสียสภาพ
ข้อ ค. Gamma-radiation: รังสีแกมมาพลังงานสูงจะทำลายโครงสร้าง epitope และสารพันธุกรรมของวัคซีน
ข้อ ง. Autoclaving: ความร้อนชื้น 121 °C จะทำให้แอนติเจนเสียสภาพโดยสิ้นเชิง (Protein denaturation)
ข้อ จ. Chemical treatment: สารเคมีรุนแรงอาจทิ้งสารพิษตกค้างอันตรายต่อผู้รับวัคซีน</t>
        </is>
      </c>
      <c r="K6" s="103" t="inlineStr">
        <is>
          <t>-</t>
        </is>
      </c>
      <c r="L6" s="104" t="inlineStr">
        <is>
          <t>Biotech Products &amp; Vaccines</t>
        </is>
      </c>
      <c r="M6" s="103" t="inlineStr">
        <is>
          <t>Product</t>
        </is>
      </c>
      <c r="N6" s="104" t="inlineStr">
        <is>
          <t>[SOURCE: Pharma Plus เล่มม่วง 2 - บทที่ 17: Manufacturing &amp; Pharmaceutical ข้อ 174]</t>
        </is>
      </c>
      <c r="O6" s="103" t="inlineStr">
        <is>
          <t>Pharma Plus Review</t>
        </is>
      </c>
      <c r="P6" s="103" t="inlineStr">
        <is>
          <t>เล่มม่วง 2 (บทที่ 17: Manufacturing &amp; Pharmaceutical)</t>
        </is>
      </c>
      <c r="Q6" s="103" t="inlineStr">
        <is>
          <t>-</t>
        </is>
      </c>
      <c r="R6" s="104" t="inlineStr">
        <is>
          <t>Sterilization of thermolabile biological products</t>
        </is>
      </c>
    </row>
    <row r="7" ht="13.2" customHeight="1" s="49">
      <c r="A7" s="103" t="n">
        <v>6</v>
      </c>
      <c r="B7" s="104" t="inlineStr">
        <is>
          <t>OPV vaccine ควรเก็บอย่างไร</t>
        </is>
      </c>
      <c r="C7" s="103" t="inlineStr">
        <is>
          <t>-</t>
        </is>
      </c>
      <c r="D7" s="104" t="inlineStr">
        <is>
          <t>ช่องแช่แข็ง</t>
        </is>
      </c>
      <c r="E7" s="104" t="inlineStr">
        <is>
          <t>ช่องตู้เย็นธรรมดา</t>
        </is>
      </c>
      <c r="F7" s="104" t="inlineStr">
        <is>
          <t>เก็บที่ฝาตู้เย็น</t>
        </is>
      </c>
      <c r="G7" s="104" t="inlineStr">
        <is>
          <t>อุณหภูมิห้อง</t>
        </is>
      </c>
      <c r="H7" s="104" t="inlineStr">
        <is>
          <t>ที่อุณหภูมิเท่าใดก็ได้</t>
        </is>
      </c>
      <c r="I7" s="103" t="inlineStr">
        <is>
          <t>1</t>
        </is>
      </c>
      <c r="J7" s="104" t="inlineStr">
        <is>
          <t>✅ คำตอบที่ถูกต้อง: ข้อ ก. ช่องแช่แข็ง
🎯 ทำไมข้อนี้ถึงถูก: Oral Polio Vaccine (OPV) เป็นวัคซีนเชื้อมีชีวิตอ่อนฤทธิ์ (Live attenuated virus) ที่ไวต่อความร้อนสูงมากที่สุดในบรรดาวัคซีนพื้นฐาน การเก็บรักษาระยะยาวในคลังยาและสถานพยาบาลต้องเก็บใน ช่องแช่แข็ง (Freezer อุณหภูมิ -15 °C ถึง -25 °C) เพื่อรักษาความแรงของเชื้อไวรัส
🔍 ข้ออื่นผิดเพราะอะไร:
ข้อ ข. ช่องตู้เย็นธรรมดา: เก็บที่ 2-8 °C ได้เพียงระยะสั้น (ไม่เกิน 6 เดือน) แต่การเก็บรักษามาตรฐานต้องแช่แข็ง
ข้อ ค. เก็บที่ฝาตู้เย็น: ห้ามเด็ดขาดเพราะอุณหภูมิแกว่งสูงเมื่อเปิดปิดประตูตู้เย็น
ข้อ ง. อุณหภูมิห้อง: เชื้อไวรัสจะสูญเสียความแรงและเสื่อมสภาพอย่างรวดเร็วภายในไม่กี่ชั่วโมง
ข้อ จ. อุณหภูมิเท่าใดก็ได้: ผิด ขัดต่อหลักการ Cold chain อย่างร้ายแรง</t>
        </is>
      </c>
      <c r="K7" s="103" t="inlineStr">
        <is>
          <t>-</t>
        </is>
      </c>
      <c r="L7" s="104" t="inlineStr">
        <is>
          <t>Biotech Products &amp; Vaccines</t>
        </is>
      </c>
      <c r="M7" s="103" t="inlineStr">
        <is>
          <t>Product</t>
        </is>
      </c>
      <c r="N7" s="104" t="inlineStr">
        <is>
          <t>[SOURCE: Pharma Plus เล่มม่วง 2 - บทที่ 17: Manufacturing &amp; Pharmaceutical ข้อ 175]</t>
        </is>
      </c>
      <c r="O7" s="103" t="inlineStr">
        <is>
          <t>Pharma Plus Review</t>
        </is>
      </c>
      <c r="P7" s="103" t="inlineStr">
        <is>
          <t>เล่มม่วง 2 (บทที่ 17: Manufacturing &amp; Pharmaceutical)</t>
        </is>
      </c>
      <c r="Q7" s="103" t="inlineStr">
        <is>
          <t>-</t>
        </is>
      </c>
      <c r="R7" s="104" t="inlineStr">
        <is>
          <t>Oral Polio Vaccine (OPV) cold chain storage</t>
        </is>
      </c>
    </row>
    <row r="8" ht="28" customHeight="1" s="49">
      <c r="A8" s="62" t="n">
        <v>7</v>
      </c>
      <c r="B8" s="78" t="inlineStr">
        <is>
          <t>ข้อใดคือวิธีวิเคราะห์ EPO ตาม British pharmacopoeia</t>
        </is>
      </c>
      <c r="C8" s="78" t="inlineStr"/>
      <c r="D8" s="78" t="inlineStr">
        <is>
          <t>IR</t>
        </is>
      </c>
      <c r="E8" s="78" t="inlineStr">
        <is>
          <t>TLC</t>
        </is>
      </c>
      <c r="F8" s="78" t="inlineStr">
        <is>
          <t>Refractometer</t>
        </is>
      </c>
      <c r="G8" s="78" t="inlineStr">
        <is>
          <t>Optical rotation</t>
        </is>
      </c>
      <c r="H8" s="78" t="inlineStr">
        <is>
          <t>Peptide mapping</t>
        </is>
      </c>
      <c r="I8" s="62" t="inlineStr">
        <is>
          <t>5</t>
        </is>
      </c>
      <c r="J8" s="78" t="inlineStr">
        <is>
          <t>✅ คำตอบที่ถูกต้อง: ข้อ จ. Peptide mapping
🎯 ทำไมข้อนี้ถึงถูก:
Erythropoietin (EPO) เป็น recombinant glycoprotein ขนาดใหญ่ ตาม British Pharmacopoeia (BP) การทดสอบ identification และ primary structure integrity กำหนดให้ใช้วิธี Peptide mapping (การย่อยด้วยเอนไซม์จำเพาะแล้วแยกด้วย HPLC)
🔍 ข้ออื่นผิดเพราะอะไร:
• ข้อ ก.: Infrared spectroscopy (IR) ให้แถบการดูดกลืนของโปรตีนที่ซ้ำซ้อน ไม่สามารถแยกความแตกต่างของโปรตีนชีววัตถุได้
• ข้อ ข.: Thin Layer Chromatography (TLC) มี resolution ต่ำ ไม่สามารถใช้พิสูจน์เอกลักษณ์ชีววัตถุที่มีน้ำหนักโมเลกุลสูงอย่าง EPO ได้
• ข้อ ค.: Refractometer วัดเพียงค่าดัชนีหักเห ไม่มีความจำเพาะต่อโครงสร้างโปรตีน
• ข้อ ง.: Optical rotation ไม่สามารถระบุเอกลักษณ์และความบริสุทธิ์ของ recombinant protein ที่มีความซับซ้อนได้</t>
        </is>
      </c>
      <c r="K8" s="78" t="inlineStr">
        <is>
          <t>Biopharmaceutical Analysis</t>
        </is>
      </c>
      <c r="L8" s="78" t="inlineStr">
        <is>
          <t>Peptide Mapping for Erythropoietin Identification (BP/Ph. Eur.)</t>
        </is>
      </c>
      <c r="M8" s="62" t="inlineStr">
        <is>
          <t>ปานกลาง</t>
        </is>
      </c>
      <c r="N8" s="62" t="inlineStr">
        <is>
          <t>ข้อสอบเก่า</t>
        </is>
      </c>
      <c r="O8" s="78" t="inlineStr">
        <is>
          <t>[SOURCE: Pharma Plus เล่มม่วง 2 - ข้อสอบย้อนหลัง PLE-CC1 ปี 2565 ข้อ 91]</t>
        </is>
      </c>
      <c r="P8" s="62" t="n">
        <v>2565</v>
      </c>
    </row>
    <row r="9" ht="13.2" customHeight="1" s="49"/>
    <row r="10" ht="13.2" customHeight="1" s="49"/>
    <row r="11" ht="13.2" customHeight="1" s="49"/>
    <row r="12" ht="13.2" customHeight="1" s="49"/>
    <row r="13" ht="13.2" customHeight="1" s="49"/>
    <row r="14" ht="13.2" customHeight="1" s="49"/>
    <row r="15" ht="13.2" customHeight="1" s="49"/>
    <row r="16" ht="13.2" customHeight="1" s="49"/>
    <row r="17" ht="13.2" customHeight="1" s="49"/>
    <row r="18" ht="13.2" customHeight="1" s="49"/>
    <row r="19" ht="13.2" customHeight="1" s="49"/>
    <row r="20" ht="13.2" customHeight="1" s="49"/>
    <row r="21" ht="13.2" customHeight="1" s="49"/>
    <row r="22" ht="13.2" customHeight="1" s="49"/>
    <row r="23" ht="13.2" customHeight="1" s="49"/>
    <row r="24" ht="13.2" customHeight="1" s="49"/>
    <row r="25" ht="13.2" customHeight="1" s="49"/>
    <row r="26" ht="13.2" customHeight="1" s="49"/>
    <row r="27" ht="13.2" customHeight="1" s="49"/>
    <row r="28" ht="13.2" customHeight="1" s="49"/>
    <row r="29" ht="13.2" customHeight="1" s="49"/>
    <row r="30" ht="13.2" customHeight="1" s="49"/>
    <row r="31" ht="13.2" customHeight="1" s="49"/>
    <row r="32" ht="13.2" customHeight="1" s="49"/>
    <row r="33" ht="13.2" customHeight="1" s="49"/>
    <row r="34" ht="13.2" customHeight="1" s="49"/>
    <row r="35" ht="13.2" customHeight="1" s="49"/>
    <row r="36" ht="13.2" customHeight="1" s="49"/>
    <row r="37" ht="13.2" customHeight="1" s="49"/>
    <row r="38" ht="13.2" customHeight="1" s="49"/>
    <row r="39" ht="13.2" customHeight="1" s="49"/>
    <row r="40" ht="13.2" customHeight="1" s="49"/>
    <row r="41" ht="13.2" customHeight="1" s="49"/>
    <row r="42" ht="13.2" customHeight="1" s="49"/>
    <row r="43" ht="13.2" customHeight="1" s="49"/>
    <row r="44" ht="13.2" customHeight="1" s="49"/>
    <row r="45" ht="13.2" customHeight="1" s="49"/>
    <row r="46" ht="13.2" customHeight="1" s="49"/>
    <row r="47" ht="13.2" customHeight="1" s="49"/>
    <row r="48" ht="13.2" customHeight="1" s="49"/>
    <row r="49" ht="13.2" customHeight="1" s="49"/>
    <row r="50" ht="13.2" customHeight="1" s="49"/>
    <row r="51" ht="13.2"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row r="89" ht="13.2" customHeight="1" s="49"/>
    <row r="90" ht="13.2" customHeight="1" s="49"/>
    <row r="91" ht="13.2" customHeight="1" s="49"/>
    <row r="92" ht="13.2" customHeight="1" s="49"/>
    <row r="93" ht="13.2" customHeight="1" s="49"/>
    <row r="94" ht="13.2" customHeight="1" s="49"/>
    <row r="95" ht="13.2" customHeight="1" s="49"/>
    <row r="96" ht="13.2" customHeight="1" s="49"/>
    <row r="97" ht="13.2" customHeight="1" s="49"/>
    <row r="98" ht="13.2" customHeight="1" s="49"/>
    <row r="99" ht="13.2" customHeight="1" s="49"/>
    <row r="100" ht="13.2" customHeight="1" s="49"/>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409.6" customHeight="1" s="49"/>
    <row r="111" ht="409.6" customHeight="1" s="49"/>
    <row r="112" ht="409.6" customHeight="1" s="49"/>
    <row r="113" ht="409.6" customHeight="1" s="49"/>
    <row r="114" ht="409.6" customHeight="1" s="49"/>
    <row r="115" ht="409.6" customHeight="1" s="49"/>
    <row r="116" ht="409.6" customHeight="1" s="49"/>
    <row r="117" ht="409.6" customHeight="1" s="49"/>
    <row r="118" ht="409.6" customHeight="1" s="49"/>
    <row r="119" ht="409.6" customHeight="1" s="49"/>
  </sheetData>
  <mergeCells count="1">
    <mergeCell ref="A1:F1"/>
  </mergeCells>
  <pageMargins left="0.75" right="0.75" top="1" bottom="1" header="0.5" footer="0.5"/>
</worksheet>
</file>

<file path=xl/worksheets/sheet31.xml><?xml version="1.0" encoding="utf-8"?>
<worksheet xmlns="http://schemas.openxmlformats.org/spreadsheetml/2006/main">
  <sheetPr>
    <outlinePr summaryBelow="0" summaryRight="0"/>
    <pageSetUpPr/>
  </sheetPr>
  <dimension ref="A1:R3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64" t="inlineStr">
        <is>
          <t>หัวข้อโรคสภาฯ (Topic)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409.6" customHeight="1" s="49">
      <c r="A3" s="103" t="n">
        <v>2</v>
      </c>
      <c r="B3" s="104" t="inlineStr">
        <is>
          <t>จากปฏิกิริยาการเปลี่ยนแปลงสาร A ไปเป็นสาร B ซึ่งทั้ง A และ B ต่างก็เป็นสารสำคัญในชาเขียว ปฏิกิริยาที่เกิดขึ้นเรียกว่าปฏิกิริยาอะไร</t>
        </is>
      </c>
      <c r="C3" s="103" t="inlineStr">
        <is>
          <t>-</t>
        </is>
      </c>
      <c r="D3" s="104" t="inlineStr">
        <is>
          <t>Epimerization</t>
        </is>
      </c>
      <c r="E3" s="104" t="inlineStr">
        <is>
          <t>Isomerization</t>
        </is>
      </c>
      <c r="F3" s="104" t="inlineStr">
        <is>
          <t>Mutarotation</t>
        </is>
      </c>
      <c r="G3" s="104" t="inlineStr">
        <is>
          <t>Oxidation</t>
        </is>
      </c>
      <c r="H3" s="104" t="inlineStr">
        <is>
          <t>Reduction</t>
        </is>
      </c>
      <c r="I3" s="103" t="inlineStr">
        <is>
          <t>2</t>
        </is>
      </c>
      <c r="J3" s="104" t="inlineStr">
        <is>
          <t>✅ คำตอบที่ถูกต้อง: ข้อ ข. Isomerization
🎯 ทำไมข้อนี้ถึงถูก: ตามเฉลยทางการของเล่มม่วง 2 ระบุข้อ ข (Isomerization) โดยสารกลุ่มคาเทชินในชาเขียว (เช่น (-)-Epigallocatechin gallate: EGCG) เมื่อได้รับความร้อนจะเกิดการเปลี่ยนคอนฟิกูเรชันเป็น (-)-Gallocatechin gallate (GCG) ซึ่งจัดเป็นปฏิกิริยา Isomerization (หรือในทางเคมี stereochemistry เฉพาะเจาะจงเรียกว่า Epimerization แต่ต้องยึดตามคีย์ทางการที่เฉลย ข)
🔍 ข้ออื่นผิดเพราะอะไร:
ข้อ ก. Epimerization: ในทางเคมีมีความจำเพาะเจาะจงสูงสุด แต่เฉลยทางการเล่มม่วง 2 ระบุข้อ ข
ข้อ ค. Mutarotation: เป็นการเปิด-ปิดวงแหวนเปลี่ยนระหว่างแอลฟาและบีตาของน้ำตาลรีดิวซ์
ข้อ ง. Oxidation: การทำปฏิกิริยากับออกซิเจนสูญเสียอิเล็กตรอน
ข้อ จ. Reduction: การรับอิเล็กตรอนหรือไฮโดรเจน</t>
        </is>
      </c>
      <c r="K3" s="103" t="inlineStr">
        <is>
          <t>-</t>
        </is>
      </c>
      <c r="L3" s="104" t="inlineStr">
        <is>
          <t>Herbal Products</t>
        </is>
      </c>
      <c r="M3" s="103" t="inlineStr">
        <is>
          <t>Product</t>
        </is>
      </c>
      <c r="N3" s="104" t="inlineStr">
        <is>
          <t>[SOURCE: Pharma Plus เล่มม่วง 2 - บทที่ 18: Quality control ข้อ 20]</t>
        </is>
      </c>
      <c r="O3" s="103" t="inlineStr">
        <is>
          <t>Pharma Plus Review</t>
        </is>
      </c>
      <c r="P3" s="103" t="inlineStr">
        <is>
          <t>เล่มม่วง 2 (บทที่ 18: Quality Control)</t>
        </is>
      </c>
      <c r="Q3" s="103" t="inlineStr">
        <is>
          <t>-</t>
        </is>
      </c>
      <c r="R3" s="104" t="inlineStr">
        <is>
          <t>Catechin isomerization and epimerization kinetics (Official Key Note)</t>
        </is>
      </c>
    </row>
    <row r="4" ht="409.6" customHeight="1" s="49">
      <c r="A4" t="n">
        <v>2</v>
      </c>
      <c r="B4" t="inlineStr">
        <is>
          <t>สถานการณ์ที่ 3
Gout
สมุนไพรใดมีฤทธิ์ใกล้เคียง NSAID มากที่สุด [RECONSTRUCTED: ปรับแต่งและเติมเต็มบริบทโจทย์และตัวเลือกเพื่อความสมบูรณ์]</t>
        </is>
      </c>
      <c r="D4" t="inlineStr">
        <is>
          <t>ขมิ้นชัน (Curcuma longa) และ ไพล (Zingiber cassumunar)</t>
        </is>
      </c>
      <c r="E4" t="inlineStr">
        <is>
          <t>บอระเพ็ด (Tinospora crispa)</t>
        </is>
      </c>
      <c r="F4" t="inlineStr">
        <is>
          <t>มะขามป้อม (Phyllanthus emblica)</t>
        </is>
      </c>
      <c r="G4" t="inlineStr">
        <is>
          <t>ฟ้าทะลายโจร (Andrographis paniculata)</t>
        </is>
      </c>
      <c r="H4" t="inlineStr">
        <is>
          <t>บัวบก (Centella asiatica)</t>
        </is>
      </c>
      <c r="I4" t="n">
        <v>1</v>
      </c>
      <c r="J4" t="inlineStr">
        <is>
          <t>✅ คำตอบที่ถูกต้อง: ข้อ ก. ขมิ้นชัน (Curcuma longa) และ ไพล (Zingiber cassumunar)
🎯 ทำไมข้อนี้ถึงถูก: ขมิ้นชัน (สารสำคัญ Curcuminoids) และไพล (สารสำคัญ Sabinene, DMPBD) มีสารออกฤทธิ์ที่สามารถยับยั้งเอนไซม์ Cyclooxygenase (COX) และ Lipoxygenase (LOX) รวมถึงลดการหลั่งสารก่อการอักเสบ จึงมีฤทธิ์ต้านการอักเสบเทียบเคียงได้กับยา NSAIDs
🔍 ข้ออื่นผิดเพราะอะไร:
• ข้อ ข. บอระเพ็ด (Tinospora crispa): มีรสขม โดดเด่นในด้านการแก้ไข้ เจริญอาหาร และลดน้ำตาลในเลือด
• ข้อ ค. มะขามป้อม (Phyllanthus emblica): มีวิตามินซีสูง เด่นด้านการต้านอนุมูลอิสระ แก้ไอ ขับเสมหะ
• ข้อ ง. ฟ้าทะลายโจร (Andrographis paniculata): เด่นในด้านการรักษาโรคหวัด เจ็บคอ บรรเทาอาการท้องเสียชนิดไม่ติดเชื้อ
• ข้อ จ. บัวบก (Centella asiatica): มีสาร Asiaticoside เด่นในการสมานแผล แก้ช้ำใน และบำรุงสมอง</t>
        </is>
      </c>
      <c r="L4" t="inlineStr">
        <is>
          <t>Herbal Medicines</t>
        </is>
      </c>
      <c r="M4" t="inlineStr">
        <is>
          <t>Product</t>
        </is>
      </c>
      <c r="N4" t="inlineStr">
        <is>
          <t>ข้อ 15 ข้อสอบย้อนหลังปี 2556 Pharma Plus เล่มม่วง 2</t>
        </is>
      </c>
      <c r="O4" t="inlineStr">
        <is>
          <t>ข้อสอบเก่า</t>
        </is>
      </c>
    </row>
    <row r="5" ht="409.6" customHeight="1" s="49">
      <c r="A5" t="n">
        <v>3</v>
      </c>
      <c r="B5" t="inlineStr">
        <is>
          <t>สถานการณ์ที่ 4
เบาหวานผู้ป่วยหญิงไทย อายุ 55 ปี น้ำหนัก 90 กก. ส่วนสูง 150 ซม. แพทย์วินิจฉัยเป็นโรคเบาหวานชนิดที่ 2 FBS 156 mg/dL ไม่มี โรคประจำตัวอื่น ไม่แพ้ยา
แพทย์ให้ผู้ป่วยใช้ยาเดิมต่อ แต่ผู้ป่วยรับประทานผลิตภัณฑ์เสริมอาหาร แล้วมีอาการใจสั่น เหงื่อออก อ่อนเพลีย อาการดังกล่าวน่าจะเกิดจากข้อใด</t>
        </is>
      </c>
      <c r="D5" t="inlineStr">
        <is>
          <t>มะระขึ้นนก 100 mL</t>
        </is>
      </c>
      <c r="E5" t="inlineStr">
        <is>
          <t>บริวเวอร์ยีสต์ 1 tab OD</t>
        </is>
      </c>
      <c r="F5" t="inlineStr">
        <is>
          <t>ชาชงชุมเห็ดเทศ</t>
        </is>
      </c>
      <c r="G5" t="inlineStr">
        <is>
          <t>ขมิ้นชัน</t>
        </is>
      </c>
      <c r="H5" t="inlineStr">
        <is>
          <t>ฟ้าทะลายโจร บางครั้งเวลาเจ็บคอ</t>
        </is>
      </c>
      <c r="I5" t="n">
        <v>1</v>
      </c>
      <c r="J5" t="inlineStr">
        <is>
          <t>✅ คำตอบที่ถูกต้อง: ข้อ ก. มะระขึ้นนก 100 mL
🎯 ทำไมข้อนี้ถึงถูก: มะระขึ้นนก (Momordica charantia) มีสารสำคัญคือ Charantin, Vicine และ Polypeptide-p มีหลักฐานการศึกษาสนับสนุนประสิทธิผลในการลดระดับน้ำตาลในเลือดของผู้ป่วยเบาหวาน โดยกระตุ้นการหลั่งอินซูลินและเพิ่มการนำกลูโคสเข้าสู่เซลล์
🔍 ข้ออื่นผิดเพราะอะไร:
• ข้อ ข. บริวเวอร์ยีสต์ 1 tab OD: ไม่ใช่สมุนไพรที่มีฤทธิ์ลดระดับน้ำตาลในเลือดอย่างจำเพาะ
• ข้อ ค. ชาชงชุมเห็ดเทศ: มีสารกลุ่ม Anthraquinones มีฤทธิ์เป็นยาระบายกระตุ้นการขับถ่าย ไม่ได้ใช้ลดน้ำตาลในเลือด
• ข้อ ง. ขมิ้นชัน: เด่นในด้านการขับลม บรรเทาอาการท้องอืด แน่นจุกเสียด
• ข้อ จ. ฟ้าทะลายโจร: ใช้บรรเทาอาการหวัด เจ็บคอ</t>
        </is>
      </c>
      <c r="L5" t="inlineStr">
        <is>
          <t>Herbal Medicines</t>
        </is>
      </c>
      <c r="M5" t="inlineStr">
        <is>
          <t>Product</t>
        </is>
      </c>
      <c r="N5" t="inlineStr">
        <is>
          <t>ข้อ 20 ข้อสอบย้อนหลังปี 2556 Pharma Plus เล่มม่วง 2</t>
        </is>
      </c>
      <c r="O5" t="inlineStr">
        <is>
          <t>ข้อสอบเก่า</t>
        </is>
      </c>
    </row>
    <row r="6" ht="409.6" customHeight="1" s="49">
      <c r="A6" t="n">
        <v>4</v>
      </c>
      <c r="B6" t="inlineStr">
        <is>
          <t>สถานการณ์ที่ 5
สมุนไพรอะไรที่มีผลรบกวนการดูดซึมเหล็ก</t>
        </is>
      </c>
      <c r="D6" t="inlineStr">
        <is>
          <t>Alkaloid</t>
        </is>
      </c>
      <c r="E6" t="inlineStr">
        <is>
          <t>Anthraquinone</t>
        </is>
      </c>
      <c r="F6" t="inlineStr">
        <is>
          <t>Flavonoid</t>
        </is>
      </c>
      <c r="G6" t="inlineStr">
        <is>
          <t>Tannin</t>
        </is>
      </c>
      <c r="H6" t="inlineStr">
        <is>
          <t>Glycoside</t>
        </is>
      </c>
      <c r="I6" t="n">
        <v>4</v>
      </c>
      <c r="J6" t="inlineStr">
        <is>
          <t>✅ คำตอบที่ถูกต้อง: ข้อ ง. Tannin
🎯 ทำไมข้อนี้ถึงถูก: Tannin (สารแทนนิน) เป็นสารประกอบโพลีฟีนอลที่พบมากในชา กาแฟ และสมุนไพรฝาดสมาน มีคุณสมบัติจับกับธาตุเหล็ก (Iron) เกิดเป็นสารประกอบเชิงซ้อนที่ไม่ละลายน้ำ (Insoluble iron-tannate complex) ขัดขวางการดูดซึมธาตุเหล็กในทางเดินอาหารอย่างมาก
🔍 ข้ออื่นผิดเพราะอะไร:
• ข้อ ก. Alkaloid: เป็นสารอินทรีย์ที่มีไนโตรเจนเป็นเบส ไม่ได้มีผลรบกวนการดูดซึมธาตุเหล็กอย่างเด่นชัด
• ข้อ ข. Anthraquinone: มีฤทธิ์เป็นยาระบายกระตุ้นลำไส้ใหญ่
• ข้อ ค. Flavonoid: มีฤทธิ์ต้านอนุมูลอิสระ ปกป้องหลอดเลือด
• ข้อ จ. Glycoside: เป็นสารประกอบของน้ำตาลกับ aglycone</t>
        </is>
      </c>
      <c r="L6" t="inlineStr">
        <is>
          <t>Pharmacognosy &amp; Phytochemistry</t>
        </is>
      </c>
      <c r="M6" t="inlineStr">
        <is>
          <t>Product</t>
        </is>
      </c>
      <c r="N6" t="inlineStr">
        <is>
          <t>ข้อ 27 ข้อสอบย้อนหลังปี 2556 Pharma Plus เล่มม่วง 2</t>
        </is>
      </c>
      <c r="O6" t="inlineStr">
        <is>
          <t>ข้อสอบเก่า</t>
        </is>
      </c>
    </row>
    <row r="7" ht="409.6" customHeight="1" s="49">
      <c r="A7" t="n">
        <v>5</v>
      </c>
      <c r="B7" t="inlineStr">
        <is>
          <t>สถานการณ์ที่ 19
The Nicotinell® TTS patch is a transdermal therapeutic system, consisting of a round, flat, matrix-type self-adhesive, yellowish-ochre colored patch.
สารสำคัญในมะขามแขกเป็นสารกลุ่มใดและออกฤทธิ์เป็นยาระบายกลุ่มใด</t>
        </is>
      </c>
      <c r="D7" t="inlineStr">
        <is>
          <t>Anthraquinones, stimulant laxatives</t>
        </is>
      </c>
      <c r="E7" t="inlineStr">
        <is>
          <t>Quinones, stimulant laxatives</t>
        </is>
      </c>
      <c r="F7" t="inlineStr">
        <is>
          <t>Alkaloids, bulk forming laxatives</t>
        </is>
      </c>
      <c r="G7" t="inlineStr">
        <is>
          <t>Isoquinoline alkaloids, stimulant laxatives</t>
        </is>
      </c>
      <c r="H7" t="inlineStr">
        <is>
          <t>Flavonoids, bulk forming laxatives</t>
        </is>
      </c>
      <c r="I7" t="n">
        <v>1</v>
      </c>
      <c r="J7" t="inlineStr">
        <is>
          <t>✅ คำตอบที่ถูกต้อง: ข้อ ก. Anthraquinones, stimulant laxatives
🎯 ทำไมข้อนี้ถึงถูก: มะขามแขก (Senna alexandrina) มีสารสำคัญคือ anthraquinone glycosides ได้แก่ sennoside A และ sennoside B ซึ่งถูกแบคทีเรียในลำไส้ใหญ่เปลี่ยนเป็น rhein anthrone ออกฤทธิ์กระตุ้นการบีบตัวของกล้ามเนื้อลำไส้ใหญ่ จัดเป็นยากลุ่มกระตุ้นการขับถ่าย (stimulant laxatives)
🔍 ข้ออื่นผิดเพราะอะไร:
ข้อ ข. Quinones, stimulant laxatives: ระบุโครงสร้างกว้างเกินไปและไม่จำเพาะเจาะจง เพราะสารสำคัญเฉพาะคือกลุ่ม anthraquinone glycosides
ข้อ ค. Alkaloids, bulk forming laxatives: สารสำคัญในมะขามแขกไม่ใช่แอลคาลอยด์ และไม่ได้เป็นยาระบายเพิ่มกากอาหาร
ข้อ ง. Isoquinoline alkaloids, stimulant laxatives: มะขามแขกไม่มีสารกลุ่ม isoquinoline alkaloids
ข้อ จ. Flavonoids, bulk forming laxatives: สารสำคัญที่ออกฤทธิ์ระบายไม่เกี่ยวข้องกับ flavonoids หรือ bulk-forming mechanism</t>
        </is>
      </c>
      <c r="L7" t="inlineStr">
        <is>
          <t>Herbal Laxatives &amp; Phytochemistry</t>
        </is>
      </c>
      <c r="M7" t="inlineStr">
        <is>
          <t>Product</t>
        </is>
      </c>
      <c r="N7" t="inlineStr">
        <is>
          <t>ข้อ 74 ข้อสอบย้อนหลังปี 2556 Pharma Plus เล่มม่วง 2</t>
        </is>
      </c>
      <c r="O7" t="inlineStr">
        <is>
          <t>ข้อสอบเก่า</t>
        </is>
      </c>
    </row>
    <row r="8" ht="409.6" customHeight="1" s="49">
      <c r="A8" t="n">
        <v>6</v>
      </c>
      <c r="B8" t="inlineStr">
        <is>
          <t>สถานการณ์ที่ 19
The Nicotinell® TTS patch is a transdermal therapeutic system, consisting of a round, flat, matrix-type self-adhesive, yellowish-ochre colored patch.
อาการไม่พึงประสงค์ใดที่พบบ่อยในช่วงแรกของการใช้ยาระบายมะขามแขก</t>
        </is>
      </c>
      <c r="D8" t="inlineStr">
        <is>
          <t>Abdominal pain</t>
        </is>
      </c>
      <c r="E8" t="inlineStr">
        <is>
          <t>Atonic colon</t>
        </is>
      </c>
      <c r="F8" t="inlineStr">
        <is>
          <t>Electrolyte imbalance</t>
        </is>
      </c>
      <c r="G8" t="inlineStr">
        <is>
          <t>Noninfectious colitis</t>
        </is>
      </c>
      <c r="H8" t="inlineStr">
        <is>
          <t>Irritable bowel</t>
        </is>
      </c>
      <c r="I8" t="n">
        <v>1</v>
      </c>
      <c r="J8" t="inlineStr">
        <is>
          <t>✅ คำตอบที่ถูกต้อง: ข้อ ก. Abdominal pain
🎯 ทำไมข้อนี้ถึงถูก: ยากลุ่ม stimulant laxatives เช่น มะขามแขก ออกฤทธิ์กระตุ้น myenteric plexus ทำให้ลำไส้ใหญ่บีบตัวอย่างรุนแรง ผลข้างเคียงที่พบบ่อยที่สุดในระยะแรกของการใช้ยาคือ อาการปวดมวนท้อง แน่นท้อง หรือปวดเกร็งท้อง (abdominal pain, cramping)
🔍 ข้ออื่นผิดเพราะอะไร:
ข้อ ข. Atonic colon: ภาวะลำไส้ใหญ่เฉื่อยชา (cathartic colon) เป็นผลข้างเคียงที่เกิดจากการใช้ยาระบายกลุ่มกระตุ้นติดต่อกันเป็นระยะเวลานานหลายปี ไม่ใช่อาการระยะแรก
ข้อ ค. Electrolyte imbalance: การสูญเสียเกลือแร่ เช่น hypokalemia มักพบเมื่อใช้ยาเกินขนาดหรือใช้ติดต่อกันเรื้อรัง
ข้อ ง. Noninfectious colitis: ลำไส้อักเสบไม่ใช่ผลข้างเคียงทั่วไปที่พบในระยะแรก
ข้อ จ. Irritable bowel: เป็นกลุ่มอาการโรคเรื้อรัง ไม่ใช่อาการข้างเคียงเฉียบพลันจากการเริ่มใช้ยา</t>
        </is>
      </c>
      <c r="L8" t="inlineStr">
        <is>
          <t>Herbal Laxatives Adverse Effects</t>
        </is>
      </c>
      <c r="M8" t="inlineStr">
        <is>
          <t>Clinic</t>
        </is>
      </c>
      <c r="N8" t="inlineStr">
        <is>
          <t>ข้อ 75 ข้อสอบย้อนหลังปี 2556 Pharma Plus เล่มม่วง 2</t>
        </is>
      </c>
      <c r="O8" t="inlineStr">
        <is>
          <t>ข้อสอบเก่า</t>
        </is>
      </c>
    </row>
    <row r="9" ht="409.6" customHeight="1" s="49">
      <c r="A9" t="n">
        <v>7</v>
      </c>
      <c r="B9" t="inlineStr">
        <is>
          <t>สถานการณ์ที่ 20
หญิงไทยอายุ 51 ปี น้ำหนัก 35 kg ส่วนสูง 135 cm มาโรงพยาบาลด้วยอาการเหนื่อยหอบ นอนราบไม่ได้ รู้สึกอ่อนเพลีย มีอาการบวมที่ขา มีอาการมาประมาณ 1 สัปดาห์ มีประวัติโรคร่วมเป็นโรคไตเรื้อรัง (ESRD) ผลการตรวจทางห้องปฏิบัติการเป็นดังนี้:
- Hb: 8.2 g/dL (ค่าปกติ 12-13 g/dL)
- Hct: 24.4 % (ค่าปกติ 33-43 %)
- MCV: 82 fL (ค่าปกติ 75-100 fL)
- MCH: 29 pg (ค่าปกติ 27-33 pg)
- MCHC: 32 g/dL (ค่าปกติ 35-40 g/dL)
- RDW: 12 % (ค่าปกติ 11-14 %)
- RBC: 2.75 x 10^6 cell/cm^3 (ค่าปกติ 4.5-5.5 x 10^6 cell/cm^3)
สารพฤกษเคมีกลุ่มใดที่มีผลรบกวนการดูดซึมธาตุเหล็ก</t>
        </is>
      </c>
      <c r="D9" t="inlineStr">
        <is>
          <t>Alkaloids</t>
        </is>
      </c>
      <c r="E9" t="inlineStr">
        <is>
          <t>Anthraquinones</t>
        </is>
      </c>
      <c r="F9" t="inlineStr">
        <is>
          <t>Quinolines</t>
        </is>
      </c>
      <c r="G9" t="inlineStr">
        <is>
          <t>Flavonoids</t>
        </is>
      </c>
      <c r="H9" t="inlineStr">
        <is>
          <t>Tannins</t>
        </is>
      </c>
      <c r="I9" t="n">
        <v>5</v>
      </c>
      <c r="J9" t="inlineStr">
        <is>
          <t>✅ คำตอบที่ถูกต้อง: ข้อ จ. Tannins
🎯 ทำไมข้อนี้ถึงถูก: Tannins (แทนนิน) ซึ่งพบได้มากในใบชา กาแฟ และพืชสมุนไพรที่มีรสฝาด มีหมู่ polyphenol ที่สามารถเกิดปฏิกิริยาคีเลชันจับกับธาตุเหล็ก (non-heme iron) กลายเป็นสารเชิงซ้อนที่ไม่ละลายน้ำและตกตะกอนในทางเดินอาหาร ส่งผลให้ขัดขวางและลดการดูดซึมธาตุเหล็กเข้าสู่ร่างกายอย่างมีนัยสำคัญ
🔍 ข้ออื่นผิดเพราะอะไร:
ข้อ ก. Alkaloids: สารประกอบไนโตรเจนอินทรีย์ที่มีฤทธิ์ทางเภสัชวิทยาหลากหลาย ไม่ได้มีคุณสมบัติเด่นในการตกตะกอนธาตุเหล็กในอาหาร
ข้อ ข. Anthraquinones: ออกฤทธิ์เป็นยาระบายกระตุ้นการบีบตัวของลำไส้ ไม่ได้จับตกตะกอนกับธาตุเหล็กโดยตรง
ข้อ ค. Quinolines: สารกลุ่มแอลคาลอยด์ที่พบใน cinchona bark (เช่น quinine) ไม่มีผลขัดขวางการดูดซึมธาตุเหล็ก
ข้อ ง. Flavonoids: แม้จะมีฤทธิ์ต้านอนุมูลอิสระ แต่สารที่มีผลทำให้เกิดการจับตัวตกตะกอนกับโปรตีนและธาตุเหล็กอย่างรุนแรงคือสารกลุ่มแทนนิน</t>
        </is>
      </c>
      <c r="L9" t="inlineStr">
        <is>
          <t>Phytochemistry &amp; Herb-Drug Interactions</t>
        </is>
      </c>
      <c r="M9" t="inlineStr">
        <is>
          <t>Product</t>
        </is>
      </c>
      <c r="N9" t="inlineStr">
        <is>
          <t>ข้อ 78 ข้อสอบย้อนหลังปี 2556 Pharma Plus เล่มม่วง 2</t>
        </is>
      </c>
      <c r="O9" t="inlineStr">
        <is>
          <t>ข้อสอบเก่า</t>
        </is>
      </c>
    </row>
    <row r="10" ht="409.6" customHeight="1" s="49">
      <c r="A10" t="n">
        <v>8</v>
      </c>
      <c r="B10" t="inlineStr">
        <is>
          <t>สถานการณ์ที่ 22
ผู้ป่วยหญิง อายุ 65 ปี มาขอซื้อยานอนหลับ ถือซองยา diazepam 5 mg tab มาด้วย
เพิ่มเติม สมุนไพรใดช่วยให้นอนหลับได้ดีขึ้น [RECONSTRUCTED: ปรับจากคำถามเติมคำเป็นปรนัยเพื่อใช้ฝึกทำข้อสอบ]</t>
        </is>
      </c>
      <c r="D10" t="inlineStr">
        <is>
          <t>ขี้เหล็ก (Cassia siamea)</t>
        </is>
      </c>
      <c r="E10" t="inlineStr">
        <is>
          <t>ฟ้าทะลายโจร (Andrographis paniculata)</t>
        </is>
      </c>
      <c r="F10" t="inlineStr">
        <is>
          <t>ขมิ้นชัน (Curcuma longa)</t>
        </is>
      </c>
      <c r="G10" t="inlineStr">
        <is>
          <t>รางจืด (Thunbergia laurifolia)</t>
        </is>
      </c>
      <c r="H10" t="inlineStr">
        <is>
          <t>ชุมเห็ดเทศ (Senna alata)</t>
        </is>
      </c>
      <c r="I10" t="n">
        <v>1</v>
      </c>
      <c r="J10" t="inlineStr">
        <is>
          <t>✅ คำตอบที่ถูกต้อง: ข้อ ก. ขี้เหล็ก (Cassia siamea)
🎯 ทำไมข้อนี้ถึงถูก: ขี้เหล็ก (Senna siamea หรือ Cassia siamea) มีสารสำคัญกลุ่ม chromone คือ barakol ซึ่งมีฤทธิ์กดประสาทส่วนกลาง คลายความวิตกกังวล และช่วยให้นอนหลับ โดยในตำรับยาสมุนไพรไทยดั้งเดิมนิยมใช้ใบอ่อนและดอกตูมของขี้เหล็กเป็นยานอนหลับธรรมชาติ (ข้อควรระวัง: สารสกัดแอลกอฮอล์เข้มข้นอาจมีพิษต่อตับ จึงแนะนำการต้มในน้ำ)
🔍 ข้ออื่นผิดเพราะอะไร:
ข้อ ข. ฟ้าทะลายโจร (Andrographis paniculata): สารสำคัญ andrographolide ใช้บรรเทาอาการไข้หวัด เจ็บคอ
ข้อ ค. ขมิ้นชัน (Curcuma longa): สาร curcuminoids ใช้ขับลม บรรเทาอาการท้องอืด ท้องเฟ้อ และแผลในกระเพาะอาหาร
ข้อ ง. รางจืด (Thunbergia laurifolia): ใช้ถอนพิษสารเคมี ยาฆ่าแมลง และลดไข้
ข้อ จ. ชุมเห็ดเทศ (Senna alata): สาร anthraquinones ใช้เป็นยาระบายและรักษาโรคผิวหนังกลากเกลื้อน</t>
        </is>
      </c>
      <c r="L10" t="inlineStr">
        <is>
          <t>Herbal Medicine &amp; Traditional Therapeutics</t>
        </is>
      </c>
      <c r="M10" t="inlineStr">
        <is>
          <t>Product</t>
        </is>
      </c>
      <c r="N10" t="inlineStr">
        <is>
          <t>ข้อ 95 ข้อสอบย้อนหลังปี 2556 Pharma Plus เล่มม่วง 2</t>
        </is>
      </c>
      <c r="O10" t="inlineStr">
        <is>
          <t>ข้อสอบเก่า</t>
        </is>
      </c>
    </row>
    <row r="11" ht="409.6" customHeight="1" s="49">
      <c r="A11" t="n">
        <v>9</v>
      </c>
      <c r="B11" t="inlineStr">
        <is>
          <t>จากการทดสอบหากลุ่มสารในยาสมุนไพรที่โฆษณา โดยทำการทดสอบด้วย Dragendorff's reagent แล้วพบว่าได้ตะกอนสีส้ม สารนี้น่าจะเป็นสารกลุ่มใด</t>
        </is>
      </c>
      <c r="D11" t="inlineStr">
        <is>
          <t>Tannins</t>
        </is>
      </c>
      <c r="E11" t="inlineStr">
        <is>
          <t>Flavonoids</t>
        </is>
      </c>
      <c r="F11" t="inlineStr">
        <is>
          <t>Alkaloids</t>
        </is>
      </c>
      <c r="G11" t="inlineStr">
        <is>
          <t>Quinones</t>
        </is>
      </c>
      <c r="H11" t="inlineStr">
        <is>
          <t>Saponins</t>
        </is>
      </c>
      <c r="I11" t="n">
        <v>3</v>
      </c>
      <c r="J11" t="inlineStr">
        <is>
          <t>✅ คำตอบที่ถูกต้อง: ข้อ ค. Alkaloids
🎯 ทำไมข้อนี้ถึงถูก: Dragendorff's reagent (สารละลายโพแทสเซียมบิสมัทไอโอไดด์, Potassium bismuth iodide) เป็นน้ำยาทดสอบเฉพาะสำหรับสารกลุ่มแอลคาลอยด์ (Alkaloids) ซึ่งจะทำปฏิกิริยากับไนโตรเจนอะตอมในโครงสร้างแอลคาลอยด์เกิดเป็นตะกอนสีส้มหรือสีส้มอมแดง (orange to orange-red precipitate)
🔍 ข้ออื่นผิดเพราะอะไร:
ข้อ ก. Tannins: ตรวจสอบด้วยสารละลาย Ferric chloride (ได้สีเขียวแกมน้ำเงินหรือสีน้ำเงินเข้ม) หรือทดสอบด้วย Gelatin solution (ได้ตะกอนขาว)
ข้อ ข. Flavonoids: ตรวจสอบด้วย Shinoda test (ใช้ผงแมกนีเซียมและกรดเกลือเข้มข้น ได้สารละลายสีชมพู แดง หรือส้ม)
ข้อ ง. Quinones: ตรวจสอบด้วย Borntrager's test สำหรับ anthraquinones (ได้สีชมพู แดง ในชั้นด่าง)
ข้อ จ. Saponins: ตรวจสอบด้วย Froth test (การเขย่ากับน้ำแล้วเกิดฟองคงทน) หรือการทดสอบการแตกของเม็ดเลือดแดง (hemolysis test)</t>
        </is>
      </c>
      <c r="L11" t="inlineStr">
        <is>
          <t>Phytochemical Screening &amp; Qualitative Analysis</t>
        </is>
      </c>
      <c r="M11" t="inlineStr">
        <is>
          <t>Product</t>
        </is>
      </c>
      <c r="N11" t="inlineStr">
        <is>
          <t>ข้อ 97 ข้อสอบย้อนหลังปี 2556 Pharma Plus เล่มม่วง 2</t>
        </is>
      </c>
      <c r="O11" t="inlineStr">
        <is>
          <t>ข้อสอบเก่า</t>
        </is>
      </c>
    </row>
    <row r="12" ht="409.6" customHeight="1" s="49">
      <c r="A12" s="45" t="inlineStr">
        <is>
          <t>Product</t>
        </is>
      </c>
      <c r="B12" s="45" t="inlineStr">
        <is>
          <t>Herbal Medicines</t>
        </is>
      </c>
      <c r="C12" s="45" t="inlineStr">
        <is>
          <t>Herbal treatment for burns and scalds</t>
        </is>
      </c>
      <c r="D12" s="45" t="inlineStr">
        <is>
          <t>[สถานการณ์ที่ 1] ผู้ป่วยเด็กชาย อายุ 10 ปี มาร้านยาพร้อมมารดา เพื่อขอซื้อยารักษาอาการน้ำร้อนลวกที่บริเวณน่องด้านซ้าย จากการซักประวัติพบว่า ผู้ป่วยมีประวัติแพ้ยากลุ่ม penicillin
คำถาม: สมุนไพรในข้อใดมีสรรพคุณสำหรับรักษาแผลไฟไหม้ น้ำร้อนลวก</t>
        </is>
      </c>
      <c r="E12" s="45" t="inlineStr">
        <is>
          <t>ยาครีมบัวบก</t>
        </is>
      </c>
      <c r="F12" s="45" t="inlineStr">
        <is>
          <t>แคปซูลขมิ้นชัน</t>
        </is>
      </c>
      <c r="G12" s="45" t="inlineStr">
        <is>
          <t>เจลพริก</t>
        </is>
      </c>
      <c r="H12" s="45" t="inlineStr">
        <is>
          <t>ยาเถาวัลย์เปรียง</t>
        </is>
      </c>
      <c r="I12" s="45" t="inlineStr">
        <is>
          <t>ยาจากว่านหางจระเข้</t>
        </is>
      </c>
      <c r="J12" s="57" t="inlineStr">
        <is>
          <t>จ</t>
        </is>
      </c>
      <c r="K12" s="45" t="inlineStr">
        <is>
          <t xml:space="preserve">✅ คำตอบที่ถูกต้อง: ข้อ จ. ยาจากว่านหางจระเข้
🎯 ทำไมข้อนี้ถึงถูก: 
🔍 ข้ออื่นผิดเพราะอะไร:
</t>
        </is>
      </c>
      <c r="L12" s="57" t="inlineStr">
        <is>
          <t>ข้อสอบเก่า</t>
        </is>
      </c>
      <c r="M12" s="45" t="inlineStr">
        <is>
          <t>[SOURCE: Pharma Plus เล่มม่วง 2 - ข้อสอบย้อนหลังปี 2557 วันแรก ข้อ 2]</t>
        </is>
      </c>
    </row>
    <row r="13" ht="409.6" customHeight="1" s="49">
      <c r="A13" s="45" t="inlineStr">
        <is>
          <t>Product</t>
        </is>
      </c>
      <c r="B13" s="45" t="inlineStr">
        <is>
          <t>Herbal Medicines</t>
        </is>
      </c>
      <c r="C13" s="45" t="inlineStr">
        <is>
          <t>Herbal medicines for diabetes</t>
        </is>
      </c>
      <c r="D13" s="45"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คำถาม: สมุนไพรในข้อใด มีสรรพคุณลดระดับน้ำตาลในเลือด</t>
        </is>
      </c>
      <c r="E13" s="45" t="inlineStr">
        <is>
          <t>มะแว้งต้น</t>
        </is>
      </c>
      <c r="F13" s="45" t="inlineStr">
        <is>
          <t>มะขามป้อม</t>
        </is>
      </c>
      <c r="G13" s="45" t="inlineStr">
        <is>
          <t>มะระขี้นก</t>
        </is>
      </c>
      <c r="H13" s="45" t="inlineStr">
        <is>
          <t>มะนาว</t>
        </is>
      </c>
      <c r="I13" s="45" t="inlineStr">
        <is>
          <t>มะหาด</t>
        </is>
      </c>
      <c r="J13" s="57" t="inlineStr">
        <is>
          <t>ค</t>
        </is>
      </c>
      <c r="K13" s="45" t="inlineStr">
        <is>
          <t xml:space="preserve">✅ คำตอบที่ถูกต้อง: ข้อ ค. มะระขี้นก
🎯 ทำไมข้อนี้ถึงถูก: 
🔍 ข้ออื่นผิดเพราะอะไร:
</t>
        </is>
      </c>
      <c r="L13" s="57" t="inlineStr">
        <is>
          <t>ข้อสอบเก่า</t>
        </is>
      </c>
      <c r="M13" s="45" t="inlineStr">
        <is>
          <t>[SOURCE: Pharma Plus เล่มม่วง 2 - ข้อสอบย้อนหลังปี 2557 วันแรก ข้อ 17]</t>
        </is>
      </c>
    </row>
    <row r="14" ht="409.6" customHeight="1" s="49">
      <c r="A14" s="45" t="inlineStr">
        <is>
          <t>Product</t>
        </is>
      </c>
      <c r="B14" s="45" t="inlineStr">
        <is>
          <t>Herbal Medicines</t>
        </is>
      </c>
      <c r="C14" s="45" t="inlineStr">
        <is>
          <t>Herbal antiemetics</t>
        </is>
      </c>
      <c r="D14" s="45" t="inlineStr">
        <is>
          <t>[สถานการณ์ที่ 3] ผู้ป่วยหญิงไทย ได้รับการวินิจฉัยว่าเป็นโรคมะเร็งเต้านม แพทย์วางแผนการรักษาโดยใช้ยาดังนี้
AC-Paclitaxel-Trastuzumab Regimen
Doxorubicin: I.V.: 600 mg/m2 day 1
Cyclophosphamide: I.V.: 600 mg/m2 day 1
Repeat cycle every 21 day for 4 cycles, followed by
Paclitaxel: I.V.: 175 mg/m2 day 1
Paclitaxel: I.V.: 4 mg/kg (loading dose) day 1 (cycle 1 only) followed by I.V.: 2 mg/kg/day day 8 and 15 (cycle 1) then I.V.: 2 mg/kg/day day 1, 8 and 15 (cycles 2, 3, and 4)
Repeat cycle every 21 day for 4 cycles followed by Trastuzumab: I.V.: 2 mg/kg weekly for 40 weeks
คำถาม: สมุนไพรใดสามารถบรรเทาอาการคลื่นไส้ อาเจียน</t>
        </is>
      </c>
      <c r="E14" s="45" t="inlineStr">
        <is>
          <t>เหง้าขิงแก่</t>
        </is>
      </c>
      <c r="F14" s="45" t="inlineStr">
        <is>
          <t>ผลยอสุก</t>
        </is>
      </c>
      <c r="G14" s="45" t="inlineStr">
        <is>
          <t>ผลฝรั่งอ่อน</t>
        </is>
      </c>
      <c r="H14" s="45" t="inlineStr">
        <is>
          <t>ใบชุมเห็ดเทศ</t>
        </is>
      </c>
      <c r="I14" s="45" t="inlineStr">
        <is>
          <t>ดอกกานพลู</t>
        </is>
      </c>
      <c r="J14" s="57" t="inlineStr">
        <is>
          <t>ก</t>
        </is>
      </c>
      <c r="K14" s="45" t="inlineStr">
        <is>
          <t xml:space="preserve">✅ คำตอบที่ถูกต้อง: ข้อ ก. เหง้าขิงแก่
🎯 ทำไมข้อนี้ถึงถูก: 
🔍 ข้ออื่นผิดเพราะอะไร:
</t>
        </is>
      </c>
      <c r="L14" s="57" t="inlineStr">
        <is>
          <t>ข้อสอบเก่า</t>
        </is>
      </c>
      <c r="M14" s="45" t="inlineStr">
        <is>
          <t>[SOURCE: Pharma Plus เล่มม่วง 2 - ข้อสอบย้อนหลังปี 2557 วันแรก ข้อ 24]</t>
        </is>
      </c>
    </row>
    <row r="15" ht="409.6" customHeight="1" s="49">
      <c r="A15" s="45" t="inlineStr">
        <is>
          <t>Product</t>
        </is>
      </c>
      <c r="B15" s="45" t="inlineStr">
        <is>
          <t>Herbal Medicines</t>
        </is>
      </c>
      <c r="C15" s="45" t="inlineStr">
        <is>
          <t>Herbal treatment for osteoarthritis and musculoskeletal pain</t>
        </is>
      </c>
      <c r="D15" s="45" t="inlineStr">
        <is>
          <t>[สถานการณ์ที่ 5] ผู้ป่วยหญิงไทยคู่ อายุ 49 ปี น้ำหนัก 75 กิโลกรัม ส่วนสูง 150 เซนติเมตร BP 138/82 mmHg มาโรงพยาบาลด้วยอาการปวดข้อ จากการซักประวัติพบว่า มีอาการปวดข้อเข่าทั้งสองมาประมาณ 1 เดือน อาการปวดจะมากขึ้นเมื่อเดินขึ้นบันไดหรือยืนนาน ๆ แต่หากได้นั่งพักแล้วอาการจะดีขึ้น และมักจะได้ยินเสียงกรอบแกรบจากข้อบ่อยครั้ง ผลการตรวจเลือดพบ Rheumatoid factor 1:80 และ uric acid 6.2 mg/dL
คำถาม: สมุนไพรในข้อใด ให้ผลบรรเทาปวดข้อได้</t>
        </is>
      </c>
      <c r="E15" s="45" t="inlineStr">
        <is>
          <t>ยาบัวบก</t>
        </is>
      </c>
      <c r="F15" s="45" t="inlineStr">
        <is>
          <t>ยาเถาวัลย์เปรียง</t>
        </is>
      </c>
      <c r="G15" s="45" t="inlineStr">
        <is>
          <t>ยาประสะไพล</t>
        </is>
      </c>
      <c r="H15" s="45" t="inlineStr">
        <is>
          <t>ยารางจืด</t>
        </is>
      </c>
      <c r="I15" s="45" t="inlineStr">
        <is>
          <t>ยามะระขี้นก</t>
        </is>
      </c>
      <c r="J15" s="57" t="inlineStr">
        <is>
          <t>ข</t>
        </is>
      </c>
      <c r="K15" s="45" t="inlineStr">
        <is>
          <t xml:space="preserve">✅ คำตอบที่ถูกต้อง: ข้อ ข. ยาเถาวัลย์เปรียง
🎯 ทำไมข้อนี้ถึงถูก: 
🔍 ข้ออื่นผิดเพราะอะไร:
</t>
        </is>
      </c>
      <c r="L15" s="57" t="inlineStr">
        <is>
          <t>ข้อสอบเก่า</t>
        </is>
      </c>
      <c r="M15" s="45" t="inlineStr">
        <is>
          <t>[SOURCE: Pharma Plus เล่มม่วง 2 - ข้อสอบย้อนหลังปี 2557 วันแรก ข้อ 37]</t>
        </is>
      </c>
    </row>
    <row r="16" ht="409.6" customHeight="1" s="49">
      <c r="A16" s="45" t="inlineStr">
        <is>
          <t>Product</t>
        </is>
      </c>
      <c r="B16" s="45" t="inlineStr">
        <is>
          <t>Herbal Medicines for Respiratory Tract Symptoms</t>
        </is>
      </c>
      <c r="C16" s="45" t="inlineStr">
        <is>
          <t>Andrographis paniculata indications for common cold, fever, and pharyngitis</t>
        </is>
      </c>
      <c r="D16" s="45"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คำถาม: สมุนไพรในข้อใด มีสรรพคุณลดไข้ แก้หวัด แก้เจ็บคอ</t>
        </is>
      </c>
      <c r="E16" s="45" t="inlineStr">
        <is>
          <t>บอระเพ็ด</t>
        </is>
      </c>
      <c r="F16" s="45" t="inlineStr">
        <is>
          <t>ขี้เหล็ก</t>
        </is>
      </c>
      <c r="G16" s="45" t="inlineStr">
        <is>
          <t>ฟ้าทะลายโจร</t>
        </is>
      </c>
      <c r="H16" s="45" t="inlineStr">
        <is>
          <t>มะขามป้อม</t>
        </is>
      </c>
      <c r="I16" s="45" t="inlineStr">
        <is>
          <t>เพกา</t>
        </is>
      </c>
      <c r="J16" s="57" t="inlineStr">
        <is>
          <t>ค</t>
        </is>
      </c>
      <c r="K16" s="45" t="inlineStr">
        <is>
          <t xml:space="preserve">✅ คำตอบที่ถูกต้อง: ข้อ ค. ฟ้าทะลายโจร
🎯 ทำไมข้อนี้ถึงถูก: 
🔍 ข้ออื่นผิดเพราะอะไร:
</t>
        </is>
      </c>
      <c r="L16" s="57" t="inlineStr">
        <is>
          <t>ข้อสอบเก่า</t>
        </is>
      </c>
      <c r="M16" s="45" t="inlineStr">
        <is>
          <t>[SOURCE: Pharma Plus เล่มม่วง 2 - ข้อสอบย้อนหลังปี 2557 วันที่ 2 ข้อ 8]</t>
        </is>
      </c>
    </row>
    <row r="17" ht="409.6" customHeight="1" s="49">
      <c r="A17" s="45" t="inlineStr">
        <is>
          <t>Product</t>
        </is>
      </c>
      <c r="B17" s="45" t="inlineStr">
        <is>
          <t>Herbal Medicines with Hormonal Effects</t>
        </is>
      </c>
      <c r="C17" s="45" t="inlineStr">
        <is>
          <t>Phytoestrogenic and hormone-mimetic properties of herbal plants</t>
        </is>
      </c>
      <c r="D17" s="45" t="inlineStr">
        <is>
          <t>[สถานการณ์ที่ 6] หญิงไทย อายุ 26 ปี ต้องการใช้ยาคุมกำเนิดชนิดรับประทาน
คำถาม: สมุนไพรในข้อใด มีสารสำคัญที่มีสรรพคุณคล้ายกับฮอร์โมนเพศหญิงในร่างกาย</t>
        </is>
      </c>
      <c r="E17" s="45" t="inlineStr">
        <is>
          <t>ชะเอมเทศ</t>
        </is>
      </c>
      <c r="F17" s="45" t="inlineStr">
        <is>
          <t>กวาวเครือแดง</t>
        </is>
      </c>
      <c r="G17" s="45" t="inlineStr">
        <is>
          <t>ยี่โถ</t>
        </is>
      </c>
      <c r="H17" s="45" t="inlineStr">
        <is>
          <t>มะคำดีควาย</t>
        </is>
      </c>
      <c r="I17" s="45" t="inlineStr">
        <is>
          <t>บัวบก</t>
        </is>
      </c>
      <c r="J17" s="57" t="inlineStr">
        <is>
          <t>ข</t>
        </is>
      </c>
      <c r="K17" s="45" t="inlineStr">
        <is>
          <t xml:space="preserve">✅ คำตอบที่ถูกต้อง: ข้อ ข. กวาวเครือแดง
🎯 ทำไมข้อนี้ถึงถูก: 
🔍 ข้ออื่นผิดเพราะอะไร:
</t>
        </is>
      </c>
      <c r="L17" s="57" t="inlineStr">
        <is>
          <t>ข้อสอบเก่า</t>
        </is>
      </c>
      <c r="M17" s="45" t="inlineStr">
        <is>
          <t>[SOURCE: Pharma Plus เล่มม่วง 2 - ข้อสอบย้อนหลังปี 2557 วันที่ 2 ข้อ 42]</t>
        </is>
      </c>
    </row>
    <row r="18" ht="24" customHeight="1" s="49">
      <c r="A18" s="62" t="n">
        <v>10</v>
      </c>
      <c r="B18" s="62" t="inlineStr">
        <is>
          <t>ข้อสอบเก่า</t>
        </is>
      </c>
      <c r="C18" s="62" t="inlineStr">
        <is>
          <t>2558</t>
        </is>
      </c>
      <c r="D18" s="62" t="inlineStr">
        <is>
          <t>Clinic</t>
        </is>
      </c>
      <c r="E18" s="78" t="inlineStr">
        <is>
          <t>Herbal Medicine</t>
        </is>
      </c>
      <c r="F18" s="78" t="inlineStr">
        <is>
          <t>Herbal agents for dyslipidemia management</t>
        </is>
      </c>
      <c r="G18" s="78" t="inlineStr">
        <is>
          <t>สมุนไพรในข้อใดลดระดับไขมันในเลือด</t>
        </is>
      </c>
      <c r="H18" s="78" t="inlineStr">
        <is>
          <t>ดองดึง</t>
        </is>
      </c>
      <c r="I18" s="78" t="inlineStr">
        <is>
          <t>กระเทียม</t>
        </is>
      </c>
      <c r="J18" s="78" t="inlineStr">
        <is>
          <t>ขมิ้นชัน</t>
        </is>
      </c>
      <c r="K18" s="78" t="inlineStr">
        <is>
          <t>บอระเพ็ด</t>
        </is>
      </c>
      <c r="L18" s="78" t="inlineStr">
        <is>
          <t>เม็ดแมงลัก</t>
        </is>
      </c>
      <c r="M18" s="62" t="inlineStr">
        <is>
          <t>ข</t>
        </is>
      </c>
      <c r="N18" s="78" t="inlineStr">
        <is>
          <t xml:space="preserve">✅ คำตอบที่ถูกต้อง: ข้อ ข. กระเทียม
🎯 ทำไมข้อนี้ถึงถูก:
🔍 ข้ออื่นผิดเพราะอะไร:
</t>
        </is>
      </c>
      <c r="O18" s="78" t="inlineStr">
        <is>
          <t>[SOURCE: Pharma Plus เล่มม่วง 2 - ข้อสอบย้อนหลังปี 2558 วันที่ 2 ข้อ 22]</t>
        </is>
      </c>
    </row>
    <row r="19" ht="24" customHeight="1" s="49">
      <c r="A19" s="62" t="n">
        <v>11</v>
      </c>
      <c r="B19" s="78" t="inlineStr">
        <is>
          <t>[กรณีศึกษา]
ชายอายุ 50 ปี มีอาการปวดข้อและกล้ามเนื้อ ปฏิเสธประวัติแพ้ยา
คำถาม: สมุนไพรใดสามารถบรรเทาอาการปวดได้</t>
        </is>
      </c>
      <c r="C19" s="62" t="inlineStr"/>
      <c r="D19" s="78" t="inlineStr">
        <is>
          <t>ประสะกะเพรา</t>
        </is>
      </c>
      <c r="E19" s="78" t="inlineStr">
        <is>
          <t>ยาผสมเถาวัลย์เปรียง</t>
        </is>
      </c>
      <c r="F19" s="78" t="inlineStr">
        <is>
          <t>ขิง</t>
        </is>
      </c>
      <c r="G19" s="78" t="inlineStr">
        <is>
          <t>พญาสัตบรรณ</t>
        </is>
      </c>
      <c r="H19" s="78" t="inlineStr">
        <is>
          <t>เหง้าข่า</t>
        </is>
      </c>
      <c r="I19" s="62" t="inlineStr">
        <is>
          <t>2</t>
        </is>
      </c>
      <c r="J19" s="78" t="inlineStr">
        <is>
          <t>✅ คำตอบที่ถูกต้อง: ข้อ ข. ยาผสมเถาวัลย์เปรียง
🎯 ทำไมข้อนี้ถึงถูก:
เถาวัลย์เปรียง (Derris scandens) มีสารออกฤทธิ์กลุ่ม isoflavonoid glycosides บรรจุในบัญชียาหลักแห่งชาติด้านสมุนไพร มีข้อบ่งใช้ในการบรรเทาอาการปวดกล้ามเนื้อและลดการอักเสบของระบบกล้ามเนื้อและกระดูก
🔍 ข้ออื่นผิดเพราะอะไร:
• • ข้อ ก.: ยาประสะกะเพรา มีข้อบ่งใช้บรรเทาอาการท้องอืด ท้องเฟ้อ จุกเสียด แน่นท้อง ทางระบบทางเดินอาหาร
• ข้อ ค.: ขิง มีข้อบ่งใช้เด่นในการบรรเทาอาการท้องอืด ขับลม และป้องกันอาการคลื่นไส้อาเจียนจากการเมารถเมาเรือ
• ข้อ ง.: พญาสัตบรรณ (เปลือกต้น) มีสรรพคุณแก้ไข้ แก้หวัด หรือขับลม ไม่ใช่ยาสมุนไพรหลักสำหรับแก้ปวดข้ออักเสบในบัญชียาหลัก
• ข้อ จ.: เหง้าข่า มีสรรพคุณเด่นในการขับลม บรรเทาอาการแน่นจุกเสียด หรือใช้ทาภายนอกรักษาโรคกลากเกลื้อน</t>
        </is>
      </c>
      <c r="K19" s="62" t="inlineStr"/>
      <c r="L19" s="78" t="inlineStr">
        <is>
          <t>Herbal Medicines in NLEM</t>
        </is>
      </c>
      <c r="M19" s="62" t="inlineStr">
        <is>
          <t>Product</t>
        </is>
      </c>
      <c r="N19" s="78" t="inlineStr">
        <is>
          <t>[SOURCE: Pharma Plus เล่มม่วง 2 - ข้อสอบย้อนหลัง PLE-CC1 ปี 2564 วันที่ 1 ข้อ 13]</t>
        </is>
      </c>
      <c r="O19" s="62" t="inlineStr">
        <is>
          <t>ข้อสอบเก่า</t>
        </is>
      </c>
      <c r="P19" s="62" t="inlineStr">
        <is>
          <t>2564</t>
        </is>
      </c>
    </row>
    <row r="20" ht="24" customHeight="1" s="49">
      <c r="A20" s="62" t="n">
        <v>12</v>
      </c>
      <c r="B20" s="78" t="inlineStr">
        <is>
          <t>[กรณีศึกษา]
ผู้ป่วยมีอาการหวัด เจ็บคอ ไปร้านยาเพื่อขอยาแก้ไอ
คำถาม: สมุนไพรใดไม่มีฤทธิ์หลักในการแก้ไอหรือขับเสมหะ</t>
        </is>
      </c>
      <c r="C20" s="62" t="inlineStr"/>
      <c r="D20" s="78" t="inlineStr">
        <is>
          <t>มะขามป้อม</t>
        </is>
      </c>
      <c r="E20" s="78" t="inlineStr">
        <is>
          <t>ชะเอมเทศ</t>
        </is>
      </c>
      <c r="F20" s="78" t="inlineStr">
        <is>
          <t>มะแว้ง</t>
        </is>
      </c>
      <c r="G20" s="78" t="inlineStr">
        <is>
          <t>ขิง</t>
        </is>
      </c>
      <c r="H20" s="78" t="inlineStr">
        <is>
          <t>ฟ้าทะลายโจร</t>
        </is>
      </c>
      <c r="I20" s="62" t="inlineStr">
        <is>
          <t>5</t>
        </is>
      </c>
      <c r="J20" s="78" t="inlineStr">
        <is>
          <t>✅ คำตอบที่ถูกต้อง: ข้อ จ. ฟ้าทะลายโจร
🎯 ทำไมข้อนี้ถึงถูก:
ฟ้าทะลายโจร (Andrographis paniculata) มีข้อบ่งใช้หลักในบัญชียาหลักแห่งชาติสำหรับแก้ไข้ บรรเทาอาการเจ็บคอ และบรรเทาอาการหวัด ไม่ได้จัดเป็นยาเด่นในกลุ่มยาบรรเทาอาการไอขับเสมหะโดยตรง
🔍 ข้ออื่นผิดเพราะอะไร:
• • ข้อ ก.: มะขามป้อม (Phyllanthus emblica) มีกรดอินทรีย์และวิตามินซีสูง ช่วยกระตุ้นการหลั่งน้ำลาย บรรเทาอาการไอ และขับเสมหะได้ดีมาก
• ข้อ ข.: ชะเอมเทศ (Glycyrrhiza glabra) มีสาร glycyrrhizin ช่วยเคลือบเยื่อบุคอ บรรเทาอาการระคายคอและขับเสมหะ
• ข้อ ค.: มะแว้งต้น/มะแว้งเครือ (Solanum spp.) มีสารสำคัญ solasodine บรรเทาอาการไอ ขับเสมหะ เป็นส่วนประกอบหลักในยาประสะมะแว้ง
• ข้อ ง.: ขิง (Zingiber officinale) มีสาร gingerol ช่วยขับลม บรรเทาอาการระคายเคืองในลำคอและลดอาการไอ</t>
        </is>
      </c>
      <c r="K20" s="62" t="inlineStr"/>
      <c r="L20" s="78" t="inlineStr">
        <is>
          <t>Herbal Medicines in NLEM</t>
        </is>
      </c>
      <c r="M20" s="62" t="inlineStr">
        <is>
          <t>Product</t>
        </is>
      </c>
      <c r="N20" s="78" t="inlineStr">
        <is>
          <t>[SOURCE: Pharma Plus เล่มม่วง 2 - ข้อสอบย้อนหลัง PLE-CC1 ปี 2564 วันที่ 1 ข้อ 26]</t>
        </is>
      </c>
      <c r="O20" s="62" t="inlineStr">
        <is>
          <t>ข้อสอบเก่า</t>
        </is>
      </c>
      <c r="P20" s="62" t="inlineStr">
        <is>
          <t>2564</t>
        </is>
      </c>
    </row>
    <row r="21" ht="24" customHeight="1" s="49">
      <c r="A21" s="62" t="n">
        <v>13</v>
      </c>
      <c r="B21" s="78" t="inlineStr">
        <is>
          <t>ตามงานสาธารณสุขมูลฐาน สมุนไพรใดใช้รักษาโรคผิวหนังที่เกิดจากเชื้อรา (กลาก เกลื้อน) ได้</t>
        </is>
      </c>
      <c r="C21" s="62" t="inlineStr"/>
      <c r="D21" s="78" t="inlineStr">
        <is>
          <t>พลู</t>
        </is>
      </c>
      <c r="E21" s="78" t="inlineStr">
        <is>
          <t>ทองพันชั่ง</t>
        </is>
      </c>
      <c r="F21" s="78" t="inlineStr">
        <is>
          <t>เปลือกมังคุด</t>
        </is>
      </c>
      <c r="G21" s="78" t="inlineStr">
        <is>
          <t>พญายอ</t>
        </is>
      </c>
      <c r="H21" s="78" t="inlineStr">
        <is>
          <t>ว่านหางจระเข้</t>
        </is>
      </c>
      <c r="I21" s="62" t="inlineStr">
        <is>
          <t>2</t>
        </is>
      </c>
      <c r="J21" s="78" t="inlineStr">
        <is>
          <t>✅ คำตอบที่ถูกต้อง: ข้อ ข. ทองพันชั่ง
🎯 ทำไมข้อนี้ถึงถูก:
ทองพันชั่ง (Rhinacanthus nasutus) มีสารสำคัญกลุ่ม naphthoquinone คือ rhinacanthin มีฤทธิ์ต้านเชื้อราเด่นชัด และได้รับการบรรจุในสาธารณสุขมูลฐานสำหรับรักษาโรคกลาก เกลื้อน
🔍 ข้ออื่นผิดเพราะอะไร:
• • ข้อ ก.: พลู (Piper betle) มีสาร eugenol และ chavicol เด่นด้านลดอาการคันจากลมพิษ หรือรักษาอาการผื่นคันจากแมลงสัตว์กัดต่อย
• ข้อ ค.: เปลือกมังคุด (Garcinia mangostana) มีสาร mangostin และ tannin ใช้สมานแผล รักษาแผลเรื้อรังและแผลติดเชื้อแบคทีเรีย
• ข้อ ง.: พญายอ หรือ เสลดพังพอนตัวเมีย (Clinacanthus nutans) ใช้รักษาโรคติดเชื้อไวรัส เช่น เริม และงูสวัด
• ข้อ จ.: ว่านหางจระเข้ (Aloe vera) ใช้วุ้นรักษาแผลไฟไหม้ น้ำร้อนลวก เพื่อเพิ่มความชุ่มชื้นและลดการอักเสบ</t>
        </is>
      </c>
      <c r="K21" s="62" t="inlineStr"/>
      <c r="L21" s="78" t="inlineStr">
        <is>
          <t>Primary Health Care Herbal Medicine</t>
        </is>
      </c>
      <c r="M21" s="62" t="inlineStr">
        <is>
          <t>Product</t>
        </is>
      </c>
      <c r="N21" s="78" t="inlineStr">
        <is>
          <t>[SOURCE: Pharma Plus เล่มม่วง 2 - ข้อสอบย้อนหลัง PLE-CC1 ปี 2564 วันที่ 1 ข้อ 30]</t>
        </is>
      </c>
      <c r="O21" s="62" t="inlineStr">
        <is>
          <t>ข้อสอบเก่า</t>
        </is>
      </c>
      <c r="P21" s="62" t="inlineStr">
        <is>
          <t>2564</t>
        </is>
      </c>
    </row>
    <row r="22" ht="24" customHeight="1" s="49">
      <c r="A22" s="62" t="n">
        <v>14</v>
      </c>
      <c r="B22" s="78" t="inlineStr">
        <is>
          <t>สารสำคัญที่มีสรรพคุณลดปวดในเจลพริกคือสารใด</t>
        </is>
      </c>
      <c r="C22" s="62" t="inlineStr"/>
      <c r="D22" s="78" t="inlineStr">
        <is>
          <t>Piperine</t>
        </is>
      </c>
      <c r="E22" s="78" t="inlineStr">
        <is>
          <t>Capsaicin</t>
        </is>
      </c>
      <c r="F22" s="78" t="inlineStr">
        <is>
          <t>Eugenol</t>
        </is>
      </c>
      <c r="G22" s="78" t="inlineStr">
        <is>
          <t>Volatile oil</t>
        </is>
      </c>
      <c r="H22" s="78" t="inlineStr">
        <is>
          <t>Curcuminoid</t>
        </is>
      </c>
      <c r="I22" s="62" t="inlineStr">
        <is>
          <t>2</t>
        </is>
      </c>
      <c r="J22" s="78" t="inlineStr">
        <is>
          <t>✅ คำตอบที่ถูกต้อง: ข้อ ข. Capsaicin
🎯 ทำไมข้อนี้ถึงถูก:
Capsaicin เป็นสารสำคัญที่สกัดได้จากพริก (Capsicum spp.) ออกฤทธิ์กระตุ้น TRPV1 receptor แล้วนำไปสู่การหมดไปของ substance P (depletion of substance P) จากปลายประสาท C-fiber ทำให้ระงับการส่งสัญญาณความเจ็บปวด
🔍 ข้ออื่นผิดเพราะอะไร:
• • ข้อ ก.: Piperine เป็นสารสำคัญที่พบในพริกไทย (Piper nigrum) มีสรรพคุณช่วยขับลมและเพิ่ม bioavailability ของยาอื่น ไม่ใช่สารสกัดหลักในเจลพริก
• ข้อ ค.: Eugenol เป็นสารสำคัญในน้ำมันกานพลู (clove oil) หรือใบพลู ใช้เป็นยาชาเฉพาะที่แก้ปวดฟัน
• ข้อ ง.: Volatile oil เป็นน้ำมันหอมระเหยทั่วไปในพืช ไม่ใช่ชื่อสารบริสุทธิ์ออกฤทธิ์จำเพาะของพริก
• ข้อ จ.: Curcuminoid เป็นสารสำคัญสีเหลืองที่พบในขมิ้นชัน (Curcuma longa) มีสรรพคุณขับลมและต้านการอักเสบ</t>
        </is>
      </c>
      <c r="K22" s="62" t="inlineStr"/>
      <c r="L22" s="78" t="inlineStr">
        <is>
          <t>Herbal Formulations</t>
        </is>
      </c>
      <c r="M22" s="62" t="inlineStr">
        <is>
          <t>Product</t>
        </is>
      </c>
      <c r="N22" s="78" t="inlineStr">
        <is>
          <t>[SOURCE: Pharma Plus เล่มม่วง 2 - ข้อสอบย้อนหลัง PLE-CC1 ปี 2564 วันที่ 1 ข้อ 43]</t>
        </is>
      </c>
      <c r="O22" s="62" t="inlineStr">
        <is>
          <t>ข้อสอบเก่า</t>
        </is>
      </c>
      <c r="P22" s="62" t="inlineStr">
        <is>
          <t>2564</t>
        </is>
      </c>
    </row>
    <row r="23" ht="24" customHeight="1" s="49">
      <c r="A23" s="62" t="n">
        <v>15</v>
      </c>
      <c r="B23" s="78" t="inlineStr">
        <is>
          <t>ยาสมุนไพรใดมีข้อบ่งใช้ในสูติ-นรีเวช บรรจุในบัญชียาหลักแห่งชาติ สามารถใช้ขับน้ำคาวปลาหรือแก้ประจำเดือนมาไม่ปกติในสตรีได้</t>
        </is>
      </c>
      <c r="C23" s="62" t="inlineStr"/>
      <c r="D23" s="78" t="inlineStr">
        <is>
          <t>ยาสหัสธารา</t>
        </is>
      </c>
      <c r="E23" s="78" t="inlineStr">
        <is>
          <t>ยาประสะกะเพรา</t>
        </is>
      </c>
      <c r="F23" s="78" t="inlineStr">
        <is>
          <t>ยาตรีผลา</t>
        </is>
      </c>
      <c r="G23" s="78" t="inlineStr">
        <is>
          <t>ยาไฟประลัยกัลป์</t>
        </is>
      </c>
      <c r="H23" s="78" t="inlineStr">
        <is>
          <t>ยาหอมอินทจักร์</t>
        </is>
      </c>
      <c r="I23" s="62" t="inlineStr">
        <is>
          <t>4</t>
        </is>
      </c>
      <c r="J23" s="78" t="inlineStr">
        <is>
          <t>✅ คำตอบที่ถูกต้อง: ข้อ ง. ยาไฟประลัยกัลป์
🎯 ทำไมข้อนี้ถึงถูก:
ยาไฟประลัยกัลป์ เป็นตำรับยาแผนไทยในบัญชียาหลักแห่งชาติกลุ่มสูติศาสตร์-นรีเวชวิทยา มีสรรพคุณช่วยขับน้ำคาวปลาในสตรีหลังคลอด และบรรเทาอาการประจำเดือนมาไม่สม่ำเสมอหรือประจำเดือนมาไม่ปกติ
🔍 ข้ออื่นผิดเพราะอะไร:
• • ข้อ ก.: ยาสหัสธารา มีข้อบ่งใช้ในการขับลมในเส้น แก้อาการปวดกล้ามเนื้อ มือชา เท้าชา ในกลุ่มโรคระบบกล้ามเนื้อและกระดูก
• ข้อ ข.: ยาประสะกะเพรา ใช้บรรเทาอาการท้องอืด ท้องเฟ้อ จุกเสียด แน่นท้อง ทางระบบทางเดินอาหาร
• ข้อ ค.: ยาตรีผลา ใช้บรรเทาอาการไอ ขับเสมหะ ปรับสมดุลธาตุ หรือเป็นยาระบายอ่อนๆ
• ข้อ จ.: ยาหอมอินทจักร์ ใช้แก้ลมบาดทะจิต แก้คลื่นไส้อาเจียน เวียนศีรษะ หน้ามืด ตาลาย ทางระบบไหลเวียนโลหิต</t>
        </is>
      </c>
      <c r="K23" s="62" t="inlineStr"/>
      <c r="L23" s="78" t="inlineStr">
        <is>
          <t>Thai Traditional Medicine in NLEM</t>
        </is>
      </c>
      <c r="M23" s="62" t="inlineStr">
        <is>
          <t>Product</t>
        </is>
      </c>
      <c r="N23" s="78" t="inlineStr">
        <is>
          <t>[SOURCE: Pharma Plus เล่มม่วง 2 - ข้อสอบย้อนหลัง PLE-CC1 ปี 2564 วันที่ 1 ข้อ 48]</t>
        </is>
      </c>
      <c r="O23" s="62" t="inlineStr">
        <is>
          <t>ข้อสอบเก่า</t>
        </is>
      </c>
      <c r="P23" s="62" t="inlineStr">
        <is>
          <t>2564</t>
        </is>
      </c>
    </row>
    <row r="24" ht="24" customHeight="1" s="49">
      <c r="A24" s="62" t="n">
        <v>16</v>
      </c>
      <c r="B24" s="78" t="inlineStr">
        <is>
          <t>[กรณีศึกษา]
การตรวจเอกลักษณ์ทางกายภาพของผงยาสมุนไพรส่วนใบ (powdered leaf drug examination) ภายใต้กล้องจุลทรรศน์
คำถาม: การตรวจผงยาสมุนไพรที่เป็นส่วนใบ (folium) ภายใต้กล้องจุลทรรศน์ ควรพบหรือไม่พบเนื้อเยื่อใด</t>
        </is>
      </c>
      <c r="C24" s="62" t="inlineStr"/>
      <c r="D24" s="78" t="inlineStr">
        <is>
          <t>ไม่พบ cork และ sclereid</t>
        </is>
      </c>
      <c r="E24" s="78" t="inlineStr">
        <is>
          <t>พบ stomata และ palisade mesophyll</t>
        </is>
      </c>
      <c r="F24" s="78" t="inlineStr">
        <is>
          <t>พบ stomata ไม่พบ palisade</t>
        </is>
      </c>
      <c r="G24" s="78" t="inlineStr">
        <is>
          <t>พบ cork และ stoma</t>
        </is>
      </c>
      <c r="H24" s="78" t="inlineStr">
        <is>
          <t>พบ sclereid และ cork</t>
        </is>
      </c>
      <c r="I24" s="62" t="inlineStr">
        <is>
          <t>2</t>
        </is>
      </c>
      <c r="J24" s="78" t="inlineStr">
        <is>
          <t>✅ คำตอบที่ถูกต้อง: ข้อ ข. พบ stomata และ palisade mesophyll
🎯 ทำไมข้อนี้ถึงถูก:
เนื้อเยื่อที่เป็นลักษณะเฉพาะสำคัญของโครงสร้างใบไม้ (folium) คือ ปากใบ (stomata) ที่ชั้น epidermis และ palisade mesophyll ซึ่งเป็นเซลล์รูปแท่งบรรจุคลอโรพลาสต์สำหรับสังเคราะห์แสง ดังนั้นเมื่อตรวจผงยาใบไม้จะต้องตรวจพบ stomata และ palisade
🔍 ข้ออื่นผิดเพราะอะไร:
• • ข้อ ก.: การระบุเพียงไม่พบ cork และ sclereid ไม่ใช่การระบุเอกลักษณ์ยืนยันทางบวก (positive diagnostic features) ของเนื้อเยื่อใบไม้
• ข้อ ค.: ผงยาที่เป็นใบไม้ต้องพบทั้ง stomata และ palisade mesophyll การระบุว่าไม่พบ palisade จึงผิดหลักกายวิภาคพืชศาสตร์
• ข้อ ง.: Cork เป็นเนื้อเยื่อเปลือกไม้ชั้นนอก (bark/stem) ไม่ใช่เนื้อเยื่อปกติของใบไม้
• ข้อ จ.: Sclereid และ cork เป็นลักษณะเด่นของเปลือกไม้ (bark) หรือเปลือกผลเมล็ดแข็ง ไม่ใช่ลักษณะเด่นของใบไม้</t>
        </is>
      </c>
      <c r="K24" s="62" t="inlineStr"/>
      <c r="L24" s="78" t="inlineStr">
        <is>
          <t>Pharmacognosy and Plant Anatomy</t>
        </is>
      </c>
      <c r="M24" s="62" t="inlineStr">
        <is>
          <t>Product</t>
        </is>
      </c>
      <c r="N24" s="78" t="inlineStr">
        <is>
          <t>[SOURCE: Pharma Plus เล่มม่วง 2 - ข้อสอบย้อนหลัง PLE-CC1 ปี 2564 วันที่ 1 ข้อ 49]</t>
        </is>
      </c>
      <c r="O24" s="62" t="inlineStr">
        <is>
          <t>ข้อสอบเก่า</t>
        </is>
      </c>
      <c r="P24" s="62" t="inlineStr">
        <is>
          <t>2564</t>
        </is>
      </c>
    </row>
    <row r="25" ht="24" customHeight="1" s="49">
      <c r="A25" s="62" t="n">
        <v>17</v>
      </c>
      <c r="B25" s="78" t="inlineStr">
        <is>
          <t>[กรณีศึกษา การติดเชื้อพยาธิเส้นด้าย (Enterobius vermicularis)]
พยาธิ Enterobius vermicularis ทำ scotch tape แล้วเจอไข่ เด็กอายุ 4 ขวบ คันทวาร ใช้สกอตเทปเทคนิค
คำถาม: สมุนไพรที่ใช้ในการขับพยาธิ</t>
        </is>
      </c>
      <c r="C25" s="62" t="inlineStr"/>
      <c r="D25" s="78" t="inlineStr">
        <is>
          <t>น้ำมันมะพร้าว</t>
        </is>
      </c>
      <c r="E25" s="78" t="inlineStr">
        <is>
          <t>ใบตำลึง</t>
        </is>
      </c>
      <c r="F25" s="78" t="inlineStr">
        <is>
          <t>เปลือกมังคุด</t>
        </is>
      </c>
      <c r="G25" s="78" t="inlineStr">
        <is>
          <t>เมล็ดฟักทอง</t>
        </is>
      </c>
      <c r="H25" s="78" t="inlineStr">
        <is>
          <t>ผลแก่แมงลัก</t>
        </is>
      </c>
      <c r="I25" s="62" t="inlineStr">
        <is>
          <t>4</t>
        </is>
      </c>
      <c r="J25" s="78" t="inlineStr">
        <is>
          <t>✅ คำตอบที่ถูกต้อง: ข้อ ง. เมล็ดฟักทอง
🎯 ทำไมข้อนี้ถึงถูก: เมล็ดฟักทอง (pumpkin seeds จาก Cucurbita moschata) มีสารสำคัญคือ cucurbitine ซึ่งเป็นกรดอะมิโนที่มีฤทธิ์ขับพยาธิ (anthelmintic activity) โดยเฉพาะพยาธิตัวตืด (tapeworm) และพยาธิไส้เดือน พยาธิเส้นด้าย (Enterobius vermicularis) โดยออกฤทธิ์ทำให้พยาธิเป็นอัมพาตชั่วคราว จึงหลุดออกจากผนังลำไส้และถูกขับถ่ายออกมาได้ง่าย
🔍 ข้ออื่นผิดเพราะอะไร:
• ข้อ ก.: น้ำมันมะพร้าว มีกรดไขมันอิ่มตัวสายปานกลาง (medium-chain triglycerides) นิยมใช้บำรุงผิว ให้ความชุ่มชื้น หรือเป็นน้ำมันพื้นฐานในตำรับ ไม่ได้มีฤทธิ์ขับพยาธิลำไส้
• ข้อ ข.: ใบตำลึง มีสรรพคุณตามภูมิปัญญาพื้นบ้านในการดับพิษร้อน ถอนพิษไข้ รักษาผื่นคัน แมลงสัตว์กัดต่อย ไม่มีฤทธิ์ขับพยาธิ
• ข้อ ค.: เปลือกมังคุด มีสารกลุ่มแซนโทน (xanthones) เช่น alpha-mangostin และแทนนิน (tannins) มีฤทธิ์สมานแผล ต้านเชื้อแบคทีเรีย และต้านการอักเสบ ไม่ใช้ขับพยาธิ
• ข้อ จ.: ผลแก่หรือเมล็ดแมงลัก มีสารเมือก (mucilage) พองตัวในน้ำได้มาก ใช้เป็นยาระบายเพิ่มกากอาหาร (bulk-forming laxative) บรรเทาอาการท้องผูก ไม่มีฤทธิ์ฆ่าหรือขับพยาธิโดยตรง</t>
        </is>
      </c>
      <c r="K25" s="62" t="inlineStr"/>
      <c r="L25" s="78" t="inlineStr">
        <is>
          <t>Anthelmintic herbs</t>
        </is>
      </c>
      <c r="M25" s="62" t="inlineStr">
        <is>
          <t>Product</t>
        </is>
      </c>
      <c r="N25" s="78" t="inlineStr">
        <is>
          <t>[SOURCE: Pharma Plus เล่มม่วง 2 - ข้อสอบย้อนหลัง PLE-CC1 ปี 2564 วันที่ 1 ข้อ 54]</t>
        </is>
      </c>
      <c r="O25" s="62" t="inlineStr">
        <is>
          <t>ข้อสอบเก่า</t>
        </is>
      </c>
      <c r="P25" s="62" t="inlineStr">
        <is>
          <t>2564</t>
        </is>
      </c>
    </row>
    <row r="26" ht="24" customHeight="1" s="49">
      <c r="A26" s="62" t="n">
        <v>18</v>
      </c>
      <c r="B26" s="78"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เภสัชกรแนะนำสมุนไพรในบัญชียาหลักและสาธารณสุขมูลฐานเพื่อแก้ขัดเบาสำหรับอาการดังกล่าวตัวใด</t>
        </is>
      </c>
      <c r="C26" s="62" t="inlineStr"/>
      <c r="D26" s="78" t="inlineStr">
        <is>
          <t>กระเจี๊ยบแดง</t>
        </is>
      </c>
      <c r="E26" s="78" t="inlineStr">
        <is>
          <t>ช้าพลู</t>
        </is>
      </c>
      <c r="F26" s="78" t="inlineStr">
        <is>
          <t>รางจืด</t>
        </is>
      </c>
      <c r="G26" s="78" t="inlineStr">
        <is>
          <t>ฟ้าทะลายโจร</t>
        </is>
      </c>
      <c r="H26" s="78" t="inlineStr">
        <is>
          <t>หญ้าปักกิ่ง</t>
        </is>
      </c>
      <c r="I26" s="62" t="inlineStr">
        <is>
          <t>1</t>
        </is>
      </c>
      <c r="J26" s="78" t="inlineStr">
        <is>
          <t>✅ คำตอบที่ถูกต้อง: ข้อ ก. กระเจี๊ยบแดง
🎯 ทำไมข้อนี้ถึงถูก: ดอกกระเจี๊ยบแดง (Hibiscus sabdariffa) มีการบรรจุอยู่ในบัญชียาหลักแห่งชาติด้านสมุนไพร และงานสาธารณสุขมูลฐาน โดยมีข้อบ่งใช้แก้อาการขัดเบา ขับปัสสาวะ (diuretic) และป้องกัน/บรรเทาอาการของโรคระบบทางเดินปัสสาวะอักเสบส่วนล่างเนื่องจากมีสารกลุ่ม anthocyanins และ organic acids ช่วยปรับสภาวะและลดการเกาะติดของเชื้อแบคทีเรีย
🔍 ข้ออื่นผิดเพราะอะไร:
• ข้อ ข.: ชะพลู (Piper sarmentosum) ใช้รักษาโรคเบาหวาน ขับเสมหะ บำรุงธาตุ หรือขับลมในระบบทางเดินอาหาร ไม่มีข้อบ่งใช้แก้ขัดเบาในบัญชียาหลัก
• ข้อ ค.: รางจืด (Thunbergia laurifolia) มีข้อบ่งใช้ในการถอนพิษสารเคมี ยาฆ่าแมลง พิษไข้ หรือต้านการอักเสบ
• ข้อ ง.: ฟ้าทะลายโจร (Andrographis paniculata) มีข้อบ่งใช้บรรเทาอาการไข้หวัด เจ็บคอ และท้องเสียชนิดไม่ติดเชื้อ
• ข้อ จ.: หญ้าปักกิ่ง (Murdannia loriformis) มีสรรพคุณตามภูมิปัญญาช่วยปรับระบบภูมิคุ้มกัน ดับพิษร้อน ไม่มีข้อบ่งใช้หลักในการแก้ขัดเบา</t>
        </is>
      </c>
      <c r="K26" s="62" t="inlineStr"/>
      <c r="L26" s="78" t="inlineStr">
        <is>
          <t>Herbal medicine for urinary symptoms</t>
        </is>
      </c>
      <c r="M26" s="62" t="inlineStr">
        <is>
          <t>Product</t>
        </is>
      </c>
      <c r="N26" s="78" t="inlineStr">
        <is>
          <t>[SOURCE: Pharma Plus เล่มม่วง 2 - ข้อสอบย้อนหลัง PLE-CC1 ปี 2564 วันที่ 1 ข้อ 63]</t>
        </is>
      </c>
      <c r="O26" s="62" t="inlineStr">
        <is>
          <t>ข้อสอบเก่า</t>
        </is>
      </c>
      <c r="P26" s="62" t="inlineStr">
        <is>
          <t>2564</t>
        </is>
      </c>
    </row>
    <row r="27" ht="24" customHeight="1" s="49">
      <c r="A27" s="62" t="n">
        <v>19</v>
      </c>
      <c r="B27" s="78" t="inlineStr">
        <is>
          <t>ยาสมุนไพรใดแก้พิษแมลงสัตว์กัดต่อย</t>
        </is>
      </c>
      <c r="C27" s="62" t="inlineStr"/>
      <c r="D27" s="78" t="inlineStr">
        <is>
          <t>ว่านหางจระเข้</t>
        </is>
      </c>
      <c r="E27" s="78" t="inlineStr">
        <is>
          <t>พญายอ</t>
        </is>
      </c>
      <c r="F27" s="78" t="inlineStr">
        <is>
          <t>เปลือกมังคุด</t>
        </is>
      </c>
      <c r="G27" s="78" t="inlineStr">
        <is>
          <t>ขมิ้นชัน</t>
        </is>
      </c>
      <c r="H27" s="78" t="inlineStr">
        <is>
          <t>เจ้าไพล บางนา</t>
        </is>
      </c>
      <c r="I27" s="62" t="inlineStr">
        <is>
          <t>2</t>
        </is>
      </c>
      <c r="J27" s="78" t="inlineStr">
        <is>
          <t>✅ คำตอบที่ถูกต้อง: ข้อ ข. พญายอ
🎯 ทำไมข้อนี้ถึงถูก: พญายอ (เสลดพังพอนตัวเมีย - Clinacanthus nutans) ได้รับการบรรจุในบัญชียาหลักแห่งชาติด้านสมุนไพร โดยมีข้อบ่งใช้ภายนอกในการบรรเทาอาการอักเสบ ปวด บวม จากแมลงสัตว์กัดต่อย และรักษาแผลจากโรคเริมหรืองูสวัด
🔍 ข้ออื่นผิดเพราะอะไร:
• ข้อ ก.: ว่านหางจระเข้ (Aloe vera) มีข้อบ่งใช้ในการรักษาแผลไฟไหม้ น้ำร้อนลวก และให้ความชุ่มชื้นแก่ผิวหนัง
• ข้อ ค.: เปลือกมังคุด (Garcinia mangostana) มีข้อบ่งใช้ในการรักษาแผลสด แผลเรื้อรัง ต้านเชื้อแบคทีเรีย และสมานแผล
• ข้อ ง.: ขมิ้นชัน (Curcuma longa) มีข้อบ่งใช้รับประทานขับลม บรรเทาอาการท้องอืด ท้องเฟ้อ แน่นจุกเสียด
• ข้อ จ.: ไพล (Zingiber montanum) มีข้อบ่งใช้บรรเทาอาการปวดเมื่อยกล้ามเนื้อ เคล็ดขัดยอก ฟกช้ำ</t>
        </is>
      </c>
      <c r="K27" s="62" t="inlineStr"/>
      <c r="L27" s="78" t="inlineStr">
        <is>
          <t>Herbal Medicine</t>
        </is>
      </c>
      <c r="M27" s="62" t="inlineStr">
        <is>
          <t>Product</t>
        </is>
      </c>
      <c r="N27" s="78" t="inlineStr">
        <is>
          <t>[SOURCE: Pharma Plus เล่มม่วง 2 - ข้อสอบย้อนหลัง PLE-CC1 ปี 2564 วันที่ 1 ข้อ 103]</t>
        </is>
      </c>
      <c r="O27" s="62" t="inlineStr">
        <is>
          <t>ข้อสอบเก่า</t>
        </is>
      </c>
      <c r="P27" s="62" t="inlineStr">
        <is>
          <t>2564</t>
        </is>
      </c>
    </row>
    <row r="28" ht="24" customHeight="1" s="49">
      <c r="A28" s="62" t="n">
        <v>20</v>
      </c>
      <c r="B28" s="78" t="inlineStr">
        <is>
          <t>[สมุนไพรในงานสาธารณสุขมูลฐานและบัญชียาหลักแห่งชาติ]
การเลือกใช้ผลิตภัณฑ์ยาสมุนไพรสำหรับทารักษาโรคติดเชื้อราบนผิวหนัง
คำถาม: ตำรับสมุนไพรใดสามารถใช้รักษาเชื้อราได้</t>
        </is>
      </c>
      <c r="C28" s="62" t="inlineStr"/>
      <c r="D28" s="78" t="inlineStr">
        <is>
          <t>ทิงเจอร์พลู</t>
        </is>
      </c>
      <c r="E28" s="78" t="inlineStr">
        <is>
          <t>ทิงเจอร์เสลดพังพอน</t>
        </is>
      </c>
      <c r="F28" s="78" t="inlineStr">
        <is>
          <t>ครีมมะหาด</t>
        </is>
      </c>
      <c r="G28" s="78" t="inlineStr">
        <is>
          <t>ทิงเจอร์ทองพันชั่ง</t>
        </is>
      </c>
      <c r="H28" s="78" t="inlineStr">
        <is>
          <t>ครีมผักบุ้งทะเล</t>
        </is>
      </c>
      <c r="I28" s="62" t="inlineStr">
        <is>
          <t>4</t>
        </is>
      </c>
      <c r="J28" s="78" t="inlineStr">
        <is>
          <t>✅ คำตอบที่ถูกต้อง: ข้อ ง. ทิงเจอร์ทองพันชั่ง
🎯 ทำไมข้อนี้ถึงถูก:
ทิงเจอร์ทองพันชั่ง (Rhinacanthus nasutus) สกัดจากใบหรือรากทองพันชั่ง ซึ่งมีสารสำคัญกลุ่ม naphthoquinones คือ rhinacanthin-C มีฤทธิ์ต้านเชื้อราบนผิวหนังเด่นชัด (dermatophytes, Tinea spp.) ได้รับการบรรจุในบัญชียาหลักแห่งชาติสำหรับรักษาโรคกลาก เกลื้อน และเชื้อราที่ผิวหนัง
🔍 ข้ออื่นผิดเพราะอะไร:
• ข้อ ก. ทิงเจอร์พลู: มีสารสำคัญคือ eugenol มีฤทธิ์แก้คัน บรรเทาอาการลมพิษ ผื่นคันจากแมลงสัตว์กัดต่อย ไม่ใช่ข้อบ่งใช้หลักสำหรับเชื้อราบนผิวหนัง
• ข้อ ข. ทิงเจอร์เสลดพังพอน: สารสกัดจากพญายอ (เสลดพังพอนตัวเมีย) มีฤทธิ์ต้านไวรัส ใช้รักษาโรคเริม (Herpes simplex) และงูสวัด (Herpes zoster)
• ข้อ ค. ครีมมะหาด: สาร oxyresveratrol จากมะหาดมีฤทธิ์ยับยั้งเอนไซม์ tyrosinase ใช้เป็น whitening agent ลดฝ้า กระ จุดด่างดำ ไม่ใช่ยาต้านเชื้อรา
• ข้อ จ. ครีมผักบุ้งทะเล: ใช้บรรเทาอาการแพ้ ผื่นคัน และแก้พิษจากแมงกะพรุนไฟ</t>
        </is>
      </c>
      <c r="K28" s="62" t="inlineStr"/>
      <c r="L28" s="78" t="inlineStr">
        <is>
          <t>Herbal Medicine</t>
        </is>
      </c>
      <c r="M28" s="62" t="inlineStr">
        <is>
          <t>Product</t>
        </is>
      </c>
      <c r="N28" s="78" t="inlineStr">
        <is>
          <t>[SOURCE: Pharma Plus เล่มม่วง 2 - ข้อสอบย้อนหลัง PLE-CC1 ปี 2564 วันที่ 2 ข้อ 23]</t>
        </is>
      </c>
      <c r="O28" s="62" t="inlineStr">
        <is>
          <t>ข้อสอบเก่า</t>
        </is>
      </c>
      <c r="P28" s="62" t="inlineStr">
        <is>
          <t>2564</t>
        </is>
      </c>
    </row>
    <row r="29" ht="24" customHeight="1" s="49">
      <c r="A29" s="62" t="n">
        <v>21</v>
      </c>
      <c r="B29" s="78" t="inlineStr">
        <is>
          <t>[สมุนไพรช่วยเลิกบุหรี่ในบัญชียาหลักแห่งชาติ]
การเลือกใช้ยาสมุนไพรในระบบบริการสุขภาพปฐมภูมิเพื่อช่วยบำบัดผู้ติดบุหรี่
คำถาม: สมุนไพรมีสรรพคุณช่วยเลิกบุหรี่</t>
        </is>
      </c>
      <c r="C29" s="62" t="inlineStr"/>
      <c r="D29" s="78" t="inlineStr">
        <is>
          <t>หญ้าหนวดแมว</t>
        </is>
      </c>
      <c r="E29" s="78" t="inlineStr">
        <is>
          <t>รางจืด</t>
        </is>
      </c>
      <c r="F29" s="78" t="inlineStr">
        <is>
          <t>กระเจี๊ยบแดง</t>
        </is>
      </c>
      <c r="G29" s="78" t="inlineStr">
        <is>
          <t>หญ้าดอกขาว</t>
        </is>
      </c>
      <c r="H29" s="78" t="inlineStr">
        <is>
          <t>ขิง</t>
        </is>
      </c>
      <c r="I29" s="62" t="inlineStr">
        <is>
          <t>4</t>
        </is>
      </c>
      <c r="J29" s="78" t="inlineStr">
        <is>
          <t>✅ คำตอบที่ถูกต้อง: ข้อ ง. หญ้าดอกขาว
🎯 ทำไมข้อนี้ถึงถูก:
หญ้าดอกขาว (หมอน้อย หรือ Vernonia cinerea (L.) Less.) มีสารสำคัญคือ potassium nitrate และ flavonoids ซึ่งทำให้ต่อมรับรสบนลิ้นชา รู้สึกฝาดเฝื่อน และทำให้รสชาติของบุหรี่เปลี่ยนไป ไม่อยากสูบบุหรี่ ได้รับการบรรจุในบัญชียาหลักแห่งชาติด้านสมุนไพรเพื่อช่วยลดความอยากบุหรี่
🔍 ข้ออื่นผิดเพราะอะไร:
• ข้อ ก. หญ้าหนวดแมว: มีฤทธิ์ขับปัสสาวะและขับกรดยูริก ใช้รักษาโรคนิ่วในทางเดินปัสสาวะ ไม่ใช่ยาเลิกบุหรี่
• ข้อ ข. รางจืด: มีสรรพคุณเด่นด้านการล้างพิษ ถอนพิษยาฆ่าแมลงและสารเคมี
• ข้อ ค. กระเจี๊ยบแดง: มีฤทธิ์ขับปัสสาวะ ลดความดันโลหิต และลดไขมันในเลือด
• ข้อ จ. ขิง: มีสรรพคุณขับลม แก้อาเจียน คลื่นไส้ เมารถเมาเรือ</t>
        </is>
      </c>
      <c r="K29" s="62" t="inlineStr"/>
      <c r="L29" s="78" t="inlineStr">
        <is>
          <t>Herbal Medicine</t>
        </is>
      </c>
      <c r="M29" s="62" t="inlineStr">
        <is>
          <t>Product</t>
        </is>
      </c>
      <c r="N29" s="78" t="inlineStr">
        <is>
          <t>[SOURCE: Pharma Plus เล่มม่วง 2 - ข้อสอบย้อนหลัง PLE-CC1 ปี 2564 วันที่ 2 ข้อ 43]</t>
        </is>
      </c>
      <c r="O29" s="62" t="inlineStr">
        <is>
          <t>ข้อสอบเก่า</t>
        </is>
      </c>
      <c r="P29" s="62" t="inlineStr">
        <is>
          <t>2564</t>
        </is>
      </c>
    </row>
    <row r="30" ht="28" customHeight="1" s="49">
      <c r="A30" s="62" t="n">
        <v>22</v>
      </c>
      <c r="B30" s="78" t="inlineStr">
        <is>
          <t>สมุนไพรในใดมีหลักฐานเชิงช่วยลดระดับน้ำตาลได้</t>
        </is>
      </c>
      <c r="C30" s="78" t="inlineStr"/>
      <c r="D30" s="78" t="inlineStr">
        <is>
          <t>ดอกแค</t>
        </is>
      </c>
      <c r="E30" s="78" t="inlineStr">
        <is>
          <t>ขี้เหล็ก</t>
        </is>
      </c>
      <c r="F30" s="78" t="inlineStr">
        <is>
          <t>มะระขี้นก</t>
        </is>
      </c>
      <c r="G30" s="78" t="inlineStr">
        <is>
          <t>ทองพันชั่ง</t>
        </is>
      </c>
      <c r="H30" s="78" t="inlineStr">
        <is>
          <t>ฟ้าทะลายโจร</t>
        </is>
      </c>
      <c r="I30" s="62" t="inlineStr">
        <is>
          <t>3</t>
        </is>
      </c>
      <c r="J30" s="78" t="inlineStr">
        <is>
          <t>✅ คำตอบที่ถูกต้อง: ข้อ ค. มะระขี้นก
🎯 ทำไมข้อนี้ถึงถูก:
มะระขี้นก (Momordica charantia) มีสารสำคัญกลุ่ม charantin, vicine และ polypeptide-p ซึ่งมีหลักฐานเชิงประจักษ์ทางคลินิกว่าช่วยกระตุ้นการหลั่งอินซูลินและลดระดับน้ำตาลในเลือดได้
🔍 ข้ออื่นผิดเพราะอะไร:
• ข้อ ก.: ดอกแค นิยมใช้เป็นผักพื้นบ้านและแก้ไข้หัวลม ไม่มีหลักฐานทางคลินิกรองรับฤทธิ์ลดน้ำตาลในเลือด
• ข้อ ข.: ขี้เหล็ก (Senna siamea) มีสาร barakol มีฤทธิ์ช่วยให้นอนหลับและคลายกังวล แต่มีพิษต่อตับ ไม่ได้ใช้ลดน้ำตาล
• ข้อ ง.: ทองพันชั่ง (Rhinacanthus nasutus) สารสำคัญคือ rhinacanthin ใช้รักษาโรคผิวหนังจากเชื้อรา
• ข้อ จ.: ฟ้าทะลายโจร (Andrographis paniculata) มีสาร andrographolide ใช้บรรเทาอาการของโรคหวัดและเจ็บคอ</t>
        </is>
      </c>
      <c r="K30" s="78" t="inlineStr">
        <is>
          <t>Herbal Medicine in Diabetes</t>
        </is>
      </c>
      <c r="L30" s="78" t="inlineStr">
        <is>
          <t>Momordica charantia (Bitter Gourd) Hypoglycemic Effect</t>
        </is>
      </c>
      <c r="M30" s="62" t="inlineStr">
        <is>
          <t>ปานกลาง</t>
        </is>
      </c>
      <c r="N30" s="62" t="inlineStr">
        <is>
          <t>ข้อสอบเก่า</t>
        </is>
      </c>
      <c r="O30" s="78" t="inlineStr">
        <is>
          <t>[SOURCE: Pharma Plus เล่มม่วง 2 - ข้อสอบย้อนหลัง PLE-CC1 ปี 2565 ข้อ 56]</t>
        </is>
      </c>
      <c r="P30" s="62" t="n">
        <v>2565</v>
      </c>
    </row>
    <row r="31" ht="409.6" customHeight="1" s="49"/>
    <row r="32" ht="409.6" customHeight="1" s="49"/>
    <row r="33" ht="409.6" customHeight="1" s="49"/>
    <row r="34" ht="409.6" customHeight="1" s="49"/>
    <row r="35" ht="409.6" customHeight="1" s="49"/>
  </sheetData>
  <mergeCells count="1">
    <mergeCell ref="A1:F1"/>
  </mergeCells>
  <pageMargins left="0.75" right="0.75" top="1" bottom="1" header="0.5" footer="0.5"/>
</worksheet>
</file>

<file path=xl/worksheets/sheet32.xml><?xml version="1.0" encoding="utf-8"?>
<worksheet xmlns="http://schemas.openxmlformats.org/spreadsheetml/2006/main">
  <sheetPr>
    <outlinePr summaryBelow="0" summaryRight="0"/>
    <pageSetUpPr/>
  </sheetPr>
  <dimension ref="A1:R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1.6" customHeight="1" s="49">
      <c r="A2" s="124" t="inlineStr">
        <is>
          <t>ข้อที่</t>
        </is>
      </c>
      <c r="B2" s="151" t="inlineStr">
        <is>
          <t>คำถาม</t>
        </is>
      </c>
      <c r="C2" s="124" t="inlineStr">
        <is>
          <t>รูปถาม</t>
        </is>
      </c>
      <c r="D2" s="151" t="inlineStr">
        <is>
          <t>ตัวเลือก 1</t>
        </is>
      </c>
      <c r="E2" s="151" t="inlineStr">
        <is>
          <t>ตัวเลือก 2</t>
        </is>
      </c>
      <c r="F2" s="151" t="inlineStr">
        <is>
          <t>ตัวเลือก 3</t>
        </is>
      </c>
      <c r="G2" s="151" t="inlineStr">
        <is>
          <t>ตัวเลือก 4</t>
        </is>
      </c>
      <c r="H2" s="151" t="inlineStr">
        <is>
          <t>ตัวเลือก 5</t>
        </is>
      </c>
      <c r="I2" s="124" t="inlineStr">
        <is>
          <t>เฉลย (ตัวเลข 1-5)</t>
        </is>
      </c>
      <c r="J2" s="151" t="inlineStr">
        <is>
          <t>คำอธิบายเฉลย</t>
        </is>
      </c>
      <c r="K2" s="124" t="inlineStr">
        <is>
          <t>รูปเฉลย</t>
        </is>
      </c>
      <c r="L2" s="164" t="inlineStr">
        <is>
          <t>หัวข้อโรคสภาฯ (Topic)</t>
        </is>
      </c>
      <c r="M2" s="124" t="inlineStr">
        <is>
          <t>Product / Clinic</t>
        </is>
      </c>
      <c r="N2" s="151"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409.6" customHeight="1" s="49"/>
  </sheetData>
  <mergeCells count="1">
    <mergeCell ref="A1:F1"/>
  </mergeCells>
  <pageMargins left="0.75" right="0.75" top="1" bottom="1" header="0.5" footer="0.5"/>
</worksheet>
</file>

<file path=xl/worksheets/sheet33.xml><?xml version="1.0" encoding="utf-8"?>
<worksheet xmlns="http://schemas.openxmlformats.org/spreadsheetml/2006/main">
  <sheetPr>
    <tabColor rgb="FFD85926"/>
    <outlinePr summaryBelow="0" summaryRight="0"/>
    <pageSetUpPr/>
  </sheetPr>
  <dimension ref="A1:R85"/>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64.8" customHeight="1" s="49">
      <c r="A2" s="126" t="inlineStr">
        <is>
          <t>ข้อที่</t>
        </is>
      </c>
      <c r="B2" s="153" t="inlineStr">
        <is>
          <t>คำถาม</t>
        </is>
      </c>
      <c r="C2" s="126" t="inlineStr">
        <is>
          <t>รูปถาม</t>
        </is>
      </c>
      <c r="D2" s="153" t="inlineStr">
        <is>
          <t>ตัวเลือก 1</t>
        </is>
      </c>
      <c r="E2" s="153" t="inlineStr">
        <is>
          <t>ตัวเลือก 2</t>
        </is>
      </c>
      <c r="F2" s="153" t="inlineStr">
        <is>
          <t>ตัวเลือก 3</t>
        </is>
      </c>
      <c r="G2" s="153" t="inlineStr">
        <is>
          <t>ตัวเลือก 4</t>
        </is>
      </c>
      <c r="H2" s="153" t="inlineStr">
        <is>
          <t>ตัวเลือก 5</t>
        </is>
      </c>
      <c r="I2" s="126" t="inlineStr">
        <is>
          <t>เฉลย (ตัวเลข 1-5)</t>
        </is>
      </c>
      <c r="J2" s="153" t="inlineStr">
        <is>
          <t>คำอธิบายเฉลย</t>
        </is>
      </c>
      <c r="K2" s="126" t="inlineStr">
        <is>
          <t>รูปเฉลย</t>
        </is>
      </c>
      <c r="L2" s="164" t="inlineStr">
        <is>
          <t>หัวข้อโรคสภาฯ (Topic)</t>
        </is>
      </c>
      <c r="M2" s="126" t="inlineStr">
        <is>
          <t>Product / Clinic</t>
        </is>
      </c>
      <c r="N2" s="153" t="inlineStr">
        <is>
          <t>หมายเหตุ</t>
        </is>
      </c>
      <c r="O2" s="126" t="inlineStr">
        <is>
          <t>ประเภทข้อสอบ</t>
        </is>
      </c>
      <c r="P2" s="126" t="inlineStr">
        <is>
          <t>ปี / เลขชุด</t>
        </is>
      </c>
      <c r="Q2" s="142" t="inlineStr">
        <is>
          <t>Case ID (รหัสเคส)</t>
        </is>
      </c>
      <c r="R2" s="164" t="inlineStr">
        <is>
          <t>หัวข้อย่อย (Subtopic)</t>
        </is>
      </c>
    </row>
    <row r="3" ht="409.6" customHeight="1" s="49">
      <c r="A3" s="103" t="n">
        <v>2</v>
      </c>
      <c r="B3" s="104" t="inlineStr">
        <is>
          <t>[บริบทโครงสร้างเคมียา]
ภาพแสดงสูตรโครงสร้างของ Ranitidine (วง furan ถูกวงกลมไว้) และ Cimetidine (วง imidazole ring ถูกวงกลมไว้)
คำถาม: จากสูตรโครงสร้างของ cimetidine และ ranitidine พบว่า ranitidine มีฤทธิ์แรงกว่า cimetidine ถึง 10 เท่า เนื่องจาก ranitidine มีโครงสร้างที่เรียกว่าอะไรแทนที่สูตรโครงสร้าง imidazole ring ใน cimetidine</t>
        </is>
      </c>
      <c r="C3" s="103" t="inlineStr">
        <is>
          <t>-</t>
        </is>
      </c>
      <c r="D3" s="104" t="inlineStr">
        <is>
          <t>Methyl cyanide</t>
        </is>
      </c>
      <c r="E3" s="104" t="inlineStr">
        <is>
          <t>Nitro</t>
        </is>
      </c>
      <c r="F3" s="104" t="inlineStr">
        <is>
          <t>Thio</t>
        </is>
      </c>
      <c r="G3" s="104" t="inlineStr">
        <is>
          <t>Furan</t>
        </is>
      </c>
      <c r="H3" s="104" t="inlineStr">
        <is>
          <t>Amine</t>
        </is>
      </c>
      <c r="I3" s="103" t="inlineStr">
        <is>
          <t>4</t>
        </is>
      </c>
      <c r="J3" s="104" t="inlineStr">
        <is>
          <t>✅ คำตอบที่ถูกต้อง: ข้อ ง. Furan
🎯 ทำไมข้อนี้ถึงถูก: Ranitidine มีการแทนที่ imidazole ring ของ cimetidine ด้วย substituted furan ring (5-[(dimethylamino)methyl]furan-2-yl) ซึ่งทำหน้าที่เป็น bioisostere ที่มีขนาดและคุณสมบัติทางอิเล็กทรอนิกส์เหมาะสมในการจับกับ H2 receptor ได้แน่นแฟ้นยิ่งขึ้น จึงเพิ่ม potency ได้มากกว่า cimetidine ถึง 4-10 เท่า และไม่ยับยั้ง CYP450 enzymes
🔍 ข้ออื่นผิดเพราะอะไร:
ข้อ ก. Methyl cyanide: เป็นหมู่แทนที่ที่ปลายสาย polar non-basic group ใน cimetidine (cyanoguanidine) ไม่ใช่วงแหวน heterocyclic ที่แทนที่ imidazole ring
ข้อ ข. Nitro: Ranitidine มีหมู่ nitromethylene diamine อยู่ที่ปลายสายโซ่ ไม่ได้แทนที่ imidazole ring โดยตรง
ข้อ ค. Thio: Thioether spacer (-CH2-S-CH2-) เป็นโซ่เชื่อมที่พบในทั้ง cimetidine และ ranitidine ไม่ใช่วงแหวนที่แทนที่ imidazole ring
ข้อ จ. Amine: หมู่อะมิโน (dimethylaminomethyl) เป็นหมู่แทนที่บนวง furan ไม่ใช่ชื่อของวงแหวน heterocyclic หลัก</t>
        </is>
      </c>
      <c r="K3" s="103" t="inlineStr">
        <is>
          <t>-</t>
        </is>
      </c>
      <c r="L3" s="104" t="inlineStr">
        <is>
          <t>Medicinal Chemistry</t>
        </is>
      </c>
      <c r="M3" s="103" t="inlineStr">
        <is>
          <t>Product</t>
        </is>
      </c>
      <c r="N3" s="104" t="inlineStr">
        <is>
          <t>[SOURCE: Pharma Plus เล่มม่วง 2 - บทที่ 20: Medical Chemistry ข้อ 1]</t>
        </is>
      </c>
      <c r="O3" s="103" t="inlineStr">
        <is>
          <t>Pharma Plus Review</t>
        </is>
      </c>
      <c r="P3" s="103" t="inlineStr">
        <is>
          <t>เล่มม่วง 2 (บทที่ 20: Medical Chemistry)</t>
        </is>
      </c>
      <c r="Q3" s="103" t="inlineStr">
        <is>
          <t>-</t>
        </is>
      </c>
      <c r="R3" s="104" t="inlineStr">
        <is>
          <t>H2-receptor antagonist SAR and bioisosteric furan replacement</t>
        </is>
      </c>
    </row>
    <row r="4" ht="409.6" customHeight="1" s="49">
      <c r="A4" s="103" t="n">
        <v>3</v>
      </c>
      <c r="B4" s="104" t="inlineStr">
        <is>
          <t>[บริบทโครงสร้างเคมียา]
ภาพแสดงสูตรโครงสร้างของ Praziquantel โดยมีการวงกลมล้อมรอบส่วน tetrahydroisoquinoline nucleus (วง benzene เชื่อมกับ ring ที่มีไนโตรเจน)
คำถาม: จากสูตรโครงสร้างของ praziquantel ตำแหน่งนี้เรียกว่า และมีคุณสมบัติอย่างไร</t>
        </is>
      </c>
      <c r="C4" s="103" t="inlineStr">
        <is>
          <t>-</t>
        </is>
      </c>
      <c r="D4" s="104" t="inlineStr">
        <is>
          <t>Quinoline, base</t>
        </is>
      </c>
      <c r="E4" s="104" t="inlineStr">
        <is>
          <t>Isoquinoline, base</t>
        </is>
      </c>
      <c r="F4" s="104" t="inlineStr">
        <is>
          <t>Guanine, acid</t>
        </is>
      </c>
      <c r="G4" s="104" t="inlineStr">
        <is>
          <t>Pyramidine, acid</t>
        </is>
      </c>
      <c r="H4" s="104" t="inlineStr">
        <is>
          <t>Nirobenzene , acid</t>
        </is>
      </c>
      <c r="I4" s="103" t="inlineStr">
        <is>
          <t>2</t>
        </is>
      </c>
      <c r="J4" s="104" t="inlineStr">
        <is>
          <t>✅ คำตอบที่ถูกต้อง: ข้อ ข. Isoquinoline, base
🎯 ทำไมข้อนี้ถึงถูก: แกนโครงสร้างหลักของ Praziquantel คือ pyrazinoisoquinoline derivative ซึ่งส่วนที่วงกลมคือ tetrahydroisoquinoline nucleus ประกอบด้วย benzene ring หลอมรวมกับ pyridine/piperidine ring ที่ตำแหน่ง beta และ gamma สัมพัทธ์กับ nitrogen atom และ lone pair electrons บนอะตอมไนโตรเจนทำให้โครงสร้างนี้แสดงคุณสมบัติเป็นด่าง (base)
🔍 ข้ออื่นผิดเพราะอะไร:
ข้อ ก. Quinoline, base: Quinoline เป็นวง benzene หลอมรวมกับ pyridine ที่ตำแหน่ง alpha และ beta สัมพัทธ์กับ nitrogen ซึ่งต่างจากการจัดเรียงตัวของ isoquinoline ใน praziquantel
ข้อ ค. Guanine, acid: Guanine เป็น purine base ในกรดนิวคลีอิก ประกอบด้วยระบบวง bicyclic imidazopyrimidine ไม่ใช่โครงสร้างของ praziquantel
ข้อ ง. Pyramidine, acid: Pyrimidine เป็นวง 6 เหลี่ยมที่มีไนโตรเจน 2 อะตอมที่ตำแหน่ง 1,3 ไม่ตรงกับวงที่กำหนด และ praziquantel ไม่ได้มีคุณสมบัติเป็นกรด
ข้อ จ. Nirobenzene , acid: Nitrobenzene เป็นวง benzene ที่มีหมู่ nitro (-NO2) ไม่ใช่วง heterocyclic ring และไม่ได้แสดงคุณสมบัติเป็นกรด</t>
        </is>
      </c>
      <c r="K4" s="103" t="inlineStr">
        <is>
          <t>-</t>
        </is>
      </c>
      <c r="L4" s="104" t="inlineStr">
        <is>
          <t>Medicinal Chemistry</t>
        </is>
      </c>
      <c r="M4" s="103" t="inlineStr">
        <is>
          <t>Product</t>
        </is>
      </c>
      <c r="N4" s="104" t="inlineStr">
        <is>
          <t>[SOURCE: Pharma Plus เล่มม่วง 2 - บทที่ 20: Medical Chemistry ข้อ 2]</t>
        </is>
      </c>
      <c r="O4" s="103" t="inlineStr">
        <is>
          <t>Pharma Plus Review</t>
        </is>
      </c>
      <c r="P4" s="103" t="inlineStr">
        <is>
          <t>เล่มม่วง 2 (บทที่ 20: Medical Chemistry)</t>
        </is>
      </c>
      <c r="Q4" s="103" t="inlineStr">
        <is>
          <t>-</t>
        </is>
      </c>
      <c r="R4" s="104" t="inlineStr">
        <is>
          <t>Anthelmintic heterocyclic chemistry and isoquinoline ring system</t>
        </is>
      </c>
    </row>
    <row r="5" ht="409.6" customHeight="1" s="49">
      <c r="A5" s="103" t="n">
        <v>4</v>
      </c>
      <c r="B5" s="104" t="inlineStr">
        <is>
          <t>[บริบทโครงสร้างเคมียา]
[NEED_REVIEW: ต้นฉบับในหน้า 261 ไม่มีภาพสูตรโครงสร้างพิมพ์ไว้ใต้ข้อ 3 หรือภาพอาจตกหล่นจากหนังสือต้นฉบับ เฉลยตามคีย์หนังสือคือ ข้อ ข (2 หมู่)]
คำถาม: จากสูตรโครงสร้างมีหมู่ carboxyl group กี่หมู่</t>
        </is>
      </c>
      <c r="C5" s="103" t="inlineStr">
        <is>
          <t>-</t>
        </is>
      </c>
      <c r="D5" s="104" t="inlineStr">
        <is>
          <t>1</t>
        </is>
      </c>
      <c r="E5" s="104" t="inlineStr">
        <is>
          <t>2</t>
        </is>
      </c>
      <c r="F5" s="104" t="inlineStr">
        <is>
          <t>3</t>
        </is>
      </c>
      <c r="G5" s="104" t="inlineStr">
        <is>
          <t>4</t>
        </is>
      </c>
      <c r="H5" s="104" t="inlineStr">
        <is>
          <t>5</t>
        </is>
      </c>
      <c r="I5" s="103" t="inlineStr">
        <is>
          <t>2</t>
        </is>
      </c>
      <c r="J5" s="104" t="inlineStr">
        <is>
          <t>✅ คำตอบที่ถูกต้อง: ข้อ ข. 2
🎯 ทำไมข้อนี้ถึงถูก: ตามเฉลยของหนังสือต้นฉบับ โมเลกุลเป้าหมายมีหมู่ carboxyl group (-COOH) ทั้งหมด 2 หมู่ เช่น สารในกลุ่ม dicarboxylic acid หรือโมเลกุลยาที่มี dicarboxylate pharmacophore (เช่น cromolyn sodium หรือ succinic acid derivative) [NEED_REVIEW: ภาพสูตรโครงสร้างตกหล่นจากฉบับพิมพ์ดั้งเดิม]
🔍 ข้ออื่นผิดเพราะอะไร:
ข้อ ก. 1: มีจำนวนหมู่ carboxyl group ไม่ครบตามสูตรโครงสร้างของสารในข้อสอบ (เฉลยระบุ 2 หมู่)
ข้อ ค. 3: เกินกว่าจำนวนหมู่ carboxyl group ที่มีอยู่ในสูตรโครงสร้างต้นฉบับ
ข้อ ง. 4: เป็นจำนวนที่มากเกินไป ไม่ตรงตามโมเลกุลยาเป้าหมาย
ข้อ จ. 5: ไม่ถูกต้อง โครงสร้างยาทั่วไปไม่มีหมู่ carboxyl มากถึง 5 หมู่</t>
        </is>
      </c>
      <c r="K5" s="103" t="inlineStr">
        <is>
          <t>-</t>
        </is>
      </c>
      <c r="L5" s="104" t="inlineStr">
        <is>
          <t>Medicinal Chemistry</t>
        </is>
      </c>
      <c r="M5" s="103" t="inlineStr">
        <is>
          <t>Product</t>
        </is>
      </c>
      <c r="N5" s="104" t="inlineStr">
        <is>
          <t>[SOURCE: Pharma Plus เล่มม่วง 2 - บทที่ 20: Medical Chemistry ข้อ 3]</t>
        </is>
      </c>
      <c r="O5" s="103" t="inlineStr">
        <is>
          <t>Pharma Plus Review</t>
        </is>
      </c>
      <c r="P5" s="103" t="inlineStr">
        <is>
          <t>เล่มม่วง 2 (บทที่ 20: Medical Chemistry)</t>
        </is>
      </c>
      <c r="Q5" s="103" t="inlineStr">
        <is>
          <t>-</t>
        </is>
      </c>
      <c r="R5" s="104" t="inlineStr">
        <is>
          <t>Functional group identification and carboxylic acid count</t>
        </is>
      </c>
    </row>
    <row r="6" ht="409.6" customHeight="1" s="49">
      <c r="A6" s="103" t="n">
        <v>5</v>
      </c>
      <c r="B6" s="104" t="inlineStr">
        <is>
          <t>[โครงสร้าง Simvastatin และ Pravastatin]
ภาพแสดงสูตรโครงสร้างของ Simvastatin (มีวง lactone ring ชนิดปิด) และ Pravastatin (มีวง lactone ชนิดเปิดเป็น carboxylic acid sodium salt: NaOOC-CH(OH)-CH2-CH(OH)-...)
คำถาม: จากโครงสร้าง Simvastatin และ Pravastatin ข้อใดถูกต้อง</t>
        </is>
      </c>
      <c r="C6" s="103" t="inlineStr">
        <is>
          <t>-</t>
        </is>
      </c>
      <c r="D6" s="104" t="inlineStr">
        <is>
          <t>Cholestyramine ลดการดูดซึมของยา simvastatin เพราะโครงสร้าง Simvastatin มี lactone ring</t>
        </is>
      </c>
      <c r="E6" s="104" t="inlineStr">
        <is>
          <t>Cholestyramine ลดการดูดซึมของยา pravastatin เพราะโครงสร้าง Pravastatin มี carboxylic acid</t>
        </is>
      </c>
      <c r="F6" s="104" t="inlineStr">
        <is>
          <t>Simvastatin ลดการดูดซึมของยา cholestyramine</t>
        </is>
      </c>
      <c r="G6" s="104" t="inlineStr">
        <is>
          <t>Cholestyramine ไม่มีผลต่อการดูดซึมของยา simvastatin และ pravastatin</t>
        </is>
      </c>
      <c r="H6" s="104" t="inlineStr">
        <is>
          <t>Cholestyramine เพิ่มการดูดซึมของยา simvastatin และ pravastatin</t>
        </is>
      </c>
      <c r="I6" s="103" t="inlineStr">
        <is>
          <t>2</t>
        </is>
      </c>
      <c r="J6" s="104" t="inlineStr">
        <is>
          <t>✅ คำตอบที่ถูกต้อง: ข้อ ข. Cholestyramine ลดการดูดซึมของยา pravastatin เพราะโครงสร้าง Pravastatin มี carboxylic acid
🎯 ทำไมข้อนี้ถึงถูก: Cholestyramine เป็น basic anion exchange resin ที่มี quaternary ammonium groups มีประจุบวกถาวร จึงเกิด ionic binding กับ carboxylate anion (-COO-) ใน Pravastatin ที่เป็น open-ring hydroxy acid ส่งผลให้การดูดซึมของ pravastatin ลดลงอย่างมีนัยสำคัญ ในขณะที่ Simvastatin เป็น closed lactone ring ที่เป็นกลาง (neutral) จึงเกิด ionic binding กับเรซินได้น้อยกว่ามาก
🔍 ข้ออื่นผิดเพราะอะไร:
ข้อ ก. Cholestyramine ลดการดูดซึมของยา simvastatin เพราะโครงสร้าง Simvastatin มี lactone ring: Lactone ring เป็นวงปิดที่เป็นกลาง (neutral) ไม่มีประจุลบ จึงไม่เกิด ionic binding กับ anion exchange resin
ข้อ ค. Simvastatin ลดการดูดซึมของยา cholestyramine: เรซิน cholestyramine เป็น insoluble polymer โมเลกุลขนาดใหญ่ที่ไม่ถูกดูดซึมอยู่แล้ว และ simvastatin ไม่ได้ยับยั้งการดูดซึมของเรซิน
ข้อ ง. Cholestyramine ไม่มีผลต่อการดูดซึมของยา simvastatin และ pravastatin: มีผลลดการดูดซึมของ pravastatin อย่างมีนัยสำคัญทางคลินิก จึงต้องแยกเวลาบริหารยา
ข้อ จ. Cholestyramine เพิ่มการดูดซึมของยา simvastatin และ pravastatin: การจับเป็น complex ทำให้การดูดซึมลดลง ไม่ใช่เพิ่มขึ้น</t>
        </is>
      </c>
      <c r="K6" s="103" t="inlineStr">
        <is>
          <t>-</t>
        </is>
      </c>
      <c r="L6" s="104" t="inlineStr">
        <is>
          <t>Medicinal Chemistry</t>
        </is>
      </c>
      <c r="M6" s="103" t="inlineStr">
        <is>
          <t>Product</t>
        </is>
      </c>
      <c r="N6" s="104" t="inlineStr">
        <is>
          <t>[SOURCE: Pharma Plus เล่มม่วง 2 - บทที่ 20: Medical Chemistry ข้อ 4]</t>
        </is>
      </c>
      <c r="O6" s="103" t="inlineStr">
        <is>
          <t>Pharma Plus Review</t>
        </is>
      </c>
      <c r="P6" s="103" t="inlineStr">
        <is>
          <t>เล่มม่วง 2 (บทที่ 20: Medical Chemistry)</t>
        </is>
      </c>
      <c r="Q6" s="103" t="inlineStr">
        <is>
          <t>CH20_CASE_STATIN</t>
        </is>
      </c>
      <c r="R6" s="104" t="inlineStr">
        <is>
          <t>Statin physicochemical properties and bile acid resin binding interaction</t>
        </is>
      </c>
    </row>
    <row r="7" ht="409.6" customHeight="1" s="49">
      <c r="A7" s="103" t="n">
        <v>6</v>
      </c>
      <c r="B7" s="104" t="inlineStr">
        <is>
          <t>[โครงสร้าง Simvastatin และ Pravastatin]
อ้างอิงภาพสูตรโครงสร้าง Simvastatin และ Pravastatin จากข้อ 4
คำถาม: โครงสร้างที่แสดงข้อ 4 สัมพันธ์กับการออกฤทธิ์ของยาอย่างไร</t>
        </is>
      </c>
      <c r="C7" s="103" t="inlineStr">
        <is>
          <t>-</t>
        </is>
      </c>
      <c r="D7" s="104" t="inlineStr">
        <is>
          <t>Pravastatin เป็น prodrug</t>
        </is>
      </c>
      <c r="E7" s="104" t="inlineStr">
        <is>
          <t>Pravastatin และ simvastatin เป็น prodrug</t>
        </is>
      </c>
      <c r="F7" s="104" t="inlineStr">
        <is>
          <t>Pravastatin มีโครงสร้างที่ออกฤทธิ์ ในร่างกายสองรูปแบบ คือ โครงสร้างที่เชื่อมเป็นวง lactone ring และ โครงสร้างที่เป็น carboxylic acid</t>
        </is>
      </c>
      <c r="G7" s="104" t="inlineStr">
        <is>
          <t>Simvastatin มีโครงสร้างที่ออกฤทธิ์ คือ โครงสร้างที่เป็น lactone ring เปิด</t>
        </is>
      </c>
      <c r="H7" s="104" t="inlineStr">
        <is>
          <t>Pravastatin และ simvastatin ไม่เป็น prodrug</t>
        </is>
      </c>
      <c r="I7" s="103" t="inlineStr">
        <is>
          <t>4</t>
        </is>
      </c>
      <c r="J7" s="104" t="inlineStr">
        <is>
          <t>✅ คำตอบที่ถูกต้อง: ข้อ ง. Simvastatin มีโครงสร้างที่ออกฤทธิ์ คือ โครงสร้างที่เป็น lactone ring เปิด
🎯 ทำไมข้อนี้ถึงถูก: Simvastatin ถูกบริหารในรูป inactive cyclic lactone prodrug เมื่อเข้าสู่ร่างกายจะถูก esterase ในตับ hydrolyze วง lactone ให้เปิดออกเป็น active beta,delta-dihydroxy acid ซึ่งมีโครงสร้างเลียนแบบ HMG-CoA tetrahedral intermediate เข้าไปจับยับยั้งเอนไซม์ HMG-CoA reductase ได้อย่างจำเพาะ
🔍 ข้ออื่นผิดเพราะอะไร:
ข้อ ก. Pravastatin เป็น prodrug: Pravastatin อยู่ในรูป active open-ring dihydroxy acid form (sodium salt) ตั้งแต่แรก สามารถออกฤทธิ์ได้ทันทีโดยไม่ต้องผ่านการกระตุ้น
ข้อ ข. Pravastatin และ simvastatin เป็น prodrug: ผิดเนื่องจาก pravastatin ไม่ใช่ prodrug มีเพียง simvastatin เท่านั้นที่เป็น prodrug
ข้อ ค. Pravastatin มีโครงสร้างที่ออกฤทธิ์ ในร่างกายสองรูปแบบ คือ โครงสร้างที่เชื่อมเป็นวง lactone ring และ โครงสร้างที่เป็น carboxylic acid: วง lactone แบบปิดเป็น inactive form ไม่สามารถจับกับ catalytic site ของเอนไซม์ได้
ข้อ จ. Pravastatin และ simvastatin ไม่เป็น prodrug: Simvastatin เป็น prodrug อย่างชัดเจน</t>
        </is>
      </c>
      <c r="K7" s="103" t="inlineStr">
        <is>
          <t>-</t>
        </is>
      </c>
      <c r="L7" s="104" t="inlineStr">
        <is>
          <t>Medicinal Chemistry</t>
        </is>
      </c>
      <c r="M7" s="103" t="inlineStr">
        <is>
          <t>Product</t>
        </is>
      </c>
      <c r="N7" s="104" t="inlineStr">
        <is>
          <t>[SOURCE: Pharma Plus เล่มม่วง 2 - บทที่ 20: Medical Chemistry ข้อ 5]</t>
        </is>
      </c>
      <c r="O7" s="103" t="inlineStr">
        <is>
          <t>Pharma Plus Review</t>
        </is>
      </c>
      <c r="P7" s="103" t="inlineStr">
        <is>
          <t>เล่มม่วง 2 (บทที่ 20: Medical Chemistry)</t>
        </is>
      </c>
      <c r="Q7" s="103" t="inlineStr">
        <is>
          <t>CH20_CASE_STATIN</t>
        </is>
      </c>
      <c r="R7" s="104" t="inlineStr">
        <is>
          <t>Statin lactone prodrug activation and HMG-CoA reductase inhibition</t>
        </is>
      </c>
    </row>
    <row r="8" ht="409.6" customHeight="1" s="49">
      <c r="A8" s="103" t="n">
        <v>7</v>
      </c>
      <c r="B8" s="104" t="inlineStr">
        <is>
          <t>[บริบทโครงสร้างเคมียา]
ตัวเลือก ก-จ แสดงภาพสูตรโครงสร้างทางเคมีของยา: ก. Dexamethasone (corticosteroid ที่มี 9alpha-fluoro, 16alpha-methyl, 11beta,17alpha,21-trihydroxy), ข. Diclofenac sodium, ค. Chloramphenicol, ง. Sulfacetamide, จ. Timolol
คำถาม: สูตรโครงสร้างของยาต่อไปนี้ข้อใดคือ Dexamethasone</t>
        </is>
      </c>
      <c r="C8" s="103" t="inlineStr">
        <is>
          <t>-</t>
        </is>
      </c>
      <c r="D8" s="104" t="inlineStr">
        <is>
          <t>[สูตรโครงสร้าง Dexamethasone]</t>
        </is>
      </c>
      <c r="E8" s="104" t="inlineStr">
        <is>
          <t>[สูตรโครงสร้าง Diclofenac sodium]</t>
        </is>
      </c>
      <c r="F8" s="104" t="inlineStr">
        <is>
          <t>[สูตรโครงสร้าง Chloramphenicol]</t>
        </is>
      </c>
      <c r="G8" s="104" t="inlineStr">
        <is>
          <t>[สูตรโครงสร้าง Sulfacetamide]</t>
        </is>
      </c>
      <c r="H8" s="104" t="inlineStr">
        <is>
          <t>[สูตรโครงสร้าง Timolol]</t>
        </is>
      </c>
      <c r="I8" s="103" t="inlineStr">
        <is>
          <t>1</t>
        </is>
      </c>
      <c r="J8" s="104" t="inlineStr">
        <is>
          <t>✅ คำตอบที่ถูกต้อง: ข้อ ก. [สูตรโครงสร้าง Dexamethasone]
🎯 ทำไมข้อนี้ถึงถูก: Dexamethasone มีโครงสร้างเป็น cyclopentanoperhydrophenanthrene (pregnane core) ที่มี 1,4-diene-3-one ในวงแหวน A, 11beta-OH, 17alpha-OH, 21-OH พร้อมเอกลักษณ์เฉพาะทาง SAR คือ 9alpha-fluoro atom และ 16alpha-methyl group ซึ่งช่วยเพิ่ม glucocorticoid potency สูง และลด mineralocorticoid activity จนแทบไม่มีผลคั่งน้ำ
🔍 ข้ออื่นผิดเพราะอะไร:
ข้อ ข. [สูตรโครงสร้าง Diclofenac sodium]: เป็นอนุพันธ์ phenylacetic acid ในกลุ่ม NSAID ที่มี benzene ring 2 วงต่อกับ amine bridge และ carboxylate ไม่ใช่ steroid
ข้อ ค. [สูตรโครงสร้าง Chloramphenicol]: เป็นยาปฏิชีวนะกลุ่ม nitrobenzene derivative ที่มี propanediol และ dichloroacetamide moiety
ข้อ ง. [สูตรโครงสร้าง Sulfacetamide]: เป็น antibacterial sulfonamide ที่มี p-aminobenzenesulfonyl group เชื่อมกับ acetyl group
ข้อ จ. [สูตรโครงสร้าง Timolol]: เป็น non-selective beta-blocker ที่มี morpholine ring, thiadiazole core และ propanolamine side chain</t>
        </is>
      </c>
      <c r="K8" s="103" t="inlineStr">
        <is>
          <t>-</t>
        </is>
      </c>
      <c r="L8" s="104" t="inlineStr">
        <is>
          <t>Medicinal Chemistry</t>
        </is>
      </c>
      <c r="M8" s="103" t="inlineStr">
        <is>
          <t>Product</t>
        </is>
      </c>
      <c r="N8" s="104" t="inlineStr">
        <is>
          <t>[SOURCE: Pharma Plus เล่มม่วง 2 - บทที่ 20: Medical Chemistry ข้อ 6]</t>
        </is>
      </c>
      <c r="O8" s="103" t="inlineStr">
        <is>
          <t>Pharma Plus Review</t>
        </is>
      </c>
      <c r="P8" s="103" t="inlineStr">
        <is>
          <t>เล่มม่วง 2 (บทที่ 20: Medical Chemistry)</t>
        </is>
      </c>
      <c r="Q8" s="103" t="inlineStr">
        <is>
          <t>-</t>
        </is>
      </c>
      <c r="R8" s="104" t="inlineStr">
        <is>
          <t>Corticosteroid structure identification and SAR</t>
        </is>
      </c>
    </row>
    <row r="9" ht="409.6" customHeight="1" s="49">
      <c r="A9" s="103" t="n">
        <v>8</v>
      </c>
      <c r="B9" s="104" t="inlineStr">
        <is>
          <t>Steroid ที่แสดงฤทธิ์ เป็น antiandrogenic effect ควรมีหมู่แทนที่ ที่ตำแหน่ง 3 ของ steroid nucleus คือ</t>
        </is>
      </c>
      <c r="C9" s="103" t="inlineStr">
        <is>
          <t>-</t>
        </is>
      </c>
      <c r="D9" s="104" t="inlineStr">
        <is>
          <t>-OH</t>
        </is>
      </c>
      <c r="E9" s="104">
        <f>O</f>
        <v/>
      </c>
      <c r="F9" s="104" t="inlineStr">
        <is>
          <t>-OCH3</t>
        </is>
      </c>
      <c r="G9" s="104" t="inlineStr">
        <is>
          <t>-O-CO-CH3</t>
        </is>
      </c>
      <c r="H9" s="104" t="inlineStr">
        <is>
          <t>-H</t>
        </is>
      </c>
      <c r="I9" s="103" t="inlineStr">
        <is>
          <t>2</t>
        </is>
      </c>
      <c r="J9" s="104" t="inlineStr">
        <is>
          <t>✅ คำตอบที่ถูกต้อง: ข้อ ข. =O
🎯 ทำไมข้อนี้ถึงถูก: Androgen receptor antagonists และ 5alpha-reductase inhibitors (เช่น Cyproterone acetate, Spironolactone, Finasteride) ต้องมีหมู่ 3-keto (=O / carbonyl group) บนวงแหวน A ของ steroid nucleus เพื่อทำหน้าที่เป็น hydrogen bond acceptor จำลองแบบโครงสร้างฮอร์โมน dihydrotestosterone (DHT) ในการเข้าจับกับ receptor pocket
🔍 ข้ออื่นผิดเพราะอะไร:
ข้อ ก. -OH: หมู่ 3-hydroxy พบใน estrogen (estradiol phenolic 3-OH) หรือ sterols ทั่วไป ไม่จำเพาะต่อ antiandrogenic activity
ข้อ ค. -OCH3: หมู่ methoxy ที่ตำแหน่ง C3 ก่อให้เกิด steric hindrance และลดการเกิด hydrogen bond กับ androgen receptor binding pocket
ข้อ ง. -O-CO-CH3: หมู่ acetoxy ester ช่วยเพิ่ม lipophilicity แต่ต้องถูก hydrolyze ให้เป็น functional group ที่เหมาะสมก่อนจับกับ receptor
ข้อ จ. -H: การไม่มีหมู่แทนที่ที่ตำแหน่ง C3 ทำให้ขาด hydrogen bond acceptor ที่จำเป็นต่อการจับกับ androgen receptor</t>
        </is>
      </c>
      <c r="K9" s="103" t="inlineStr">
        <is>
          <t>-</t>
        </is>
      </c>
      <c r="L9" s="104" t="inlineStr">
        <is>
          <t>Medicinal Chemistry</t>
        </is>
      </c>
      <c r="M9" s="103" t="inlineStr">
        <is>
          <t>Product</t>
        </is>
      </c>
      <c r="N9" s="104" t="inlineStr">
        <is>
          <t>[SOURCE: Pharma Plus เล่มม่วง 2 - บทที่ 20: Medical Chemistry ข้อ 7]</t>
        </is>
      </c>
      <c r="O9" s="103" t="inlineStr">
        <is>
          <t>Pharma Plus Review</t>
        </is>
      </c>
      <c r="P9" s="103" t="inlineStr">
        <is>
          <t>เล่มม่วง 2 (บทที่ 20: Medical Chemistry)</t>
        </is>
      </c>
      <c r="Q9" s="103" t="inlineStr">
        <is>
          <t>-</t>
        </is>
      </c>
      <c r="R9" s="104" t="inlineStr">
        <is>
          <t>Steroid SAR and antiandrogenic pharmacophore</t>
        </is>
      </c>
    </row>
    <row r="10" ht="409.6" customHeight="1" s="49">
      <c r="A10" s="103" t="n">
        <v>9</v>
      </c>
      <c r="B10" s="104" t="inlineStr">
        <is>
          <t>[บริบทโครงสร้างเคมียา]
ตัวเลือก ก-จ แสดงภาพสูตรโครงสร้างสเตียรอยด์: ก. Estradiol, ข. Ethinylestradiol (มีหมู่ 17alpha-ethynyl), ค. Estriol, ง. 19-Norprogestin (Norethindrone), จ. Progestin derivative
คำถาม: Estrogen ที่ใช้ใน oral contraceptive มีโครงสร้างแบบใด</t>
        </is>
      </c>
      <c r="C10" s="103" t="inlineStr">
        <is>
          <t>-</t>
        </is>
      </c>
      <c r="D10" s="104" t="inlineStr">
        <is>
          <t>[สูตรโครงสร้าง Estradiol]</t>
        </is>
      </c>
      <c r="E10" s="104" t="inlineStr">
        <is>
          <t>[สูตรโครงสร้าง Ethinylestradiol]</t>
        </is>
      </c>
      <c r="F10" s="104" t="inlineStr">
        <is>
          <t>[สูตรโครงสร้าง Estriol]</t>
        </is>
      </c>
      <c r="G10" s="104" t="inlineStr">
        <is>
          <t>[สูตรโครงสร้าง Norethindrone]</t>
        </is>
      </c>
      <c r="H10" s="104" t="inlineStr">
        <is>
          <t>[สูตรโครงสร้าง Progestin derivative]</t>
        </is>
      </c>
      <c r="I10" s="103" t="inlineStr">
        <is>
          <t>2</t>
        </is>
      </c>
      <c r="J10" s="104" t="inlineStr">
        <is>
          <t>✅ คำตอบที่ถูกต้อง: ข้อ ข. [สูตรโครงสร้าง Ethinylestradiol]
🎯 ทำไมข้อนี้ถึงถูก: Ethinylestradiol (ตัวเลือก ข) เป็น synthetic estrogen ที่นิยมใช้ในยาเม็ดคุมกำเนิด โดยมีหมู่ 17alpha-ethynyl (-C#CH) เพิ่มเข้ามาที่ตำแหน่ง C17 ของ estradiol ซึ่งก่อให้เกิด steric hindrance ป้องกันไม่ให้ 17beta-OH ถูก oxidize โดยเอนไซม์ 17beta-HSD ในตับ จึงทนทานต่อ first-pass hepatic metabolism ทำให้มี oral bioavailability และ potency สูง
🔍 ข้ออื่นผิดเพราะอะไร:
ข้อ ก. [สูตรโครงสร้าง Estradiol]: เป็น natural estrogen ที่ถูกทำลายอย่างรวดเร็วด้วย first-pass hepatic metabolism จึงมี oral bioavailability ต่ำมาก ไม่เหมาะใช้เป็นยาเดี่ยวใน oral contraceptive แบบดั้งเดิม
ข้อ ค. [สูตรโครงสร้าง Estriol]: เป็น metabolite ของ estrogen ที่มี estrogenic potency ต่ำมาก ไม่ใช้เป็นฮอร์โมนหลักในยาเม็ดคุมกำเนิด
ข้อ ง. [สูตรโครงสร้าง Norethindrone]: เป็นอนุพันธ์ 19-norprogesterone ซึ่งทำหน้าที่เป็น progestin ไม่ใช่ estrogen
ข้อ จ. [สูตรโครงสร้าง Progestin derivative]: เป็นโครงสร้างของอนุพันธ์ progestin ซึ่งทำหน้าที่ต่างจาก estrogen ในตำรับยาเม็ดคุมกำเนิด</t>
        </is>
      </c>
      <c r="K10" s="103" t="inlineStr">
        <is>
          <t>-</t>
        </is>
      </c>
      <c r="L10" s="104" t="inlineStr">
        <is>
          <t>Medicinal Chemistry</t>
        </is>
      </c>
      <c r="M10" s="103" t="inlineStr">
        <is>
          <t>Product</t>
        </is>
      </c>
      <c r="N10" s="104" t="inlineStr">
        <is>
          <t>[SOURCE: Pharma Plus เล่มม่วง 2 - บทที่ 20: Medical Chemistry ข้อ 8]</t>
        </is>
      </c>
      <c r="O10" s="103" t="inlineStr">
        <is>
          <t>Pharma Plus Review</t>
        </is>
      </c>
      <c r="P10" s="103" t="inlineStr">
        <is>
          <t>เล่มม่วง 2 (บทที่ 20: Medical Chemistry)</t>
        </is>
      </c>
      <c r="Q10" s="103" t="inlineStr">
        <is>
          <t>-</t>
        </is>
      </c>
      <c r="R10" s="104" t="inlineStr">
        <is>
          <t>Estrogen SAR and 17alpha-ethynyl modification</t>
        </is>
      </c>
    </row>
    <row r="11" ht="409.6" customHeight="1" s="49">
      <c r="A11" s="103" t="n">
        <v>10</v>
      </c>
      <c r="B11" s="104" t="inlineStr">
        <is>
          <t>[บริบทโครงสร้างเคมียา]
ภาพแสดงสูตรโครงสร้างของ Amcinonide (มีแกน pregnane พร้อม 9-fluoro, 11-hydroxy, 16,17-cyclopentylidenedioxy ring และ 21-acetate: CH2OCOCH3) และ Prednisolone (มีแกน pregnane พร้อม 1,4-diene-3-one, 11beta,17alpha,21-trihydroxy)
คำถาม: เกี่ยวกับ amcinonide และ prednisolone ข้อใดผิด</t>
        </is>
      </c>
      <c r="C11" s="103" t="inlineStr">
        <is>
          <t>-</t>
        </is>
      </c>
      <c r="D11" s="104" t="inlineStr">
        <is>
          <t>ทั้งสองมีโครงสร้างหลักเป็น pregnane</t>
        </is>
      </c>
      <c r="E11" s="104" t="inlineStr">
        <is>
          <t>Amcinonide มี antiinflamatory activity มากกว่า prednisolone</t>
        </is>
      </c>
      <c r="F11" s="104" t="inlineStr">
        <is>
          <t>Amcinonide มี lipophilicity มากกว่า prednisolone</t>
        </is>
      </c>
      <c r="G11" s="104" t="inlineStr">
        <is>
          <t>Amcinonide มี salt และ water retention มากกว่า prednisolone</t>
        </is>
      </c>
      <c r="H11" s="104" t="inlineStr">
        <is>
          <t>โครงสร้างของ Amcinonide ซึ่งมี 9-F และ 11-OH ทำให้ amcinonide มี glucocorticoid activity สูงกว่า prednisolone</t>
        </is>
      </c>
      <c r="I11" s="103" t="inlineStr">
        <is>
          <t>4</t>
        </is>
      </c>
      <c r="J11" s="104" t="inlineStr">
        <is>
          <t>✅ คำตอบที่ถูกต้อง: ข้อ ง. Amcinonide มี salt และ water retention มากกว่า prednisolone
🎯 ทำไมข้อนี้ถึงถูก: ข้อ ง ผิด เนื่องจาก Amcinonide มีหมู่ 16alpha,17alpha-cyclopentylidenedioxy (acetonide-like cyclic ketal) ซึ่งการมีหมู่แทนที่ขนาดใหญ่ที่ตำแหน่ง C16 และ C17 จะขจัด mineralocorticoid activity (salt and water retention) ออกไปแทบทั้งหมด ทำให้ amcinonide แทบไม่มีฤทธิ์คั่งน้ำและเกลือแร่เมื่อเทียบกับ prednisolone
🔍 ข้ออื่นผิดเพราะอะไร:
ข้อ ก. ทั้งสองมีโครงสร้างหลักเป็น pregnane: เป็นข้อความที่ถูกต้อง ทั้งสองตัวมีแกน steroid 21 คาร์บอน (pregnane nucleus)
ข้อ ข. Amcinonide มี antiinflamatory activity มากกว่า prednisolone: ถูกต้อง เพราะมี 9alpha-fluoro และ 16,17-cyclic ketal เสริม glucocorticoid activity สูงมาก จัดเป็น potent topical corticosteroid
ข้อ ค. Amcinonide มี lipophilicity มากกว่า prednisolone: ถูกต้อง เพราะมี 16,17-cyclopentylidene ring และ 21-acetate ester ซึ่งเป็น lipophilic groups
ข้อ จ. โครงสร้างของ Amcinonide ซึ่งมี 9-F และ 11-OH ทำให้ amcinonide มี glucocorticoid activity สูงกว่า prednisolone: ถูกต้อง หมู่ 9alpha-fluoro ดึงอิเล็กตรอนเพิ่ม hydrogen bond acidity ของ 11beta-OH ส่งผลให้ glucocorticoid receptor binding สูงขึ้น</t>
        </is>
      </c>
      <c r="K11" s="103" t="inlineStr">
        <is>
          <t>-</t>
        </is>
      </c>
      <c r="L11" s="104" t="inlineStr">
        <is>
          <t>Medicinal Chemistry</t>
        </is>
      </c>
      <c r="M11" s="103" t="inlineStr">
        <is>
          <t>Product</t>
        </is>
      </c>
      <c r="N11" s="104" t="inlineStr">
        <is>
          <t>[SOURCE: Pharma Plus เล่มม่วง 2 - บทที่ 20: Medical Chemistry ข้อ 9]</t>
        </is>
      </c>
      <c r="O11" s="103" t="inlineStr">
        <is>
          <t>Pharma Plus Review</t>
        </is>
      </c>
      <c r="P11" s="103" t="inlineStr">
        <is>
          <t>เล่มม่วง 2 (บทที่ 20: Medical Chemistry)</t>
        </is>
      </c>
      <c r="Q11" s="103" t="inlineStr">
        <is>
          <t>-</t>
        </is>
      </c>
      <c r="R11" s="104" t="inlineStr">
        <is>
          <t>Corticosteroid SAR and mineralocorticoid vs glucocorticoid activity</t>
        </is>
      </c>
    </row>
    <row r="12" ht="409.6" customHeight="1" s="49">
      <c r="A12" s="103" t="n">
        <v>11</v>
      </c>
      <c r="B12" s="104" t="inlineStr">
        <is>
          <t>[บริบทโครงสร้างเคมียา]
ภาพแสดงสูตรโครงสร้างแกน 1,4-benzodiazepine (ระบุเป็น "ยา A") พร้อมหมายเลขตำแหน่งบนวง A (6, 7, 8, 9), วง B (1-HN, 2, 3, 4-N, 5, 11) และวง C (1', 2', 3', 4', 5', 6')
คำถาม: ยานอนหลับข้อใดออกฤทธิ์แรงกว่ายา A</t>
        </is>
      </c>
      <c r="C12" s="103" t="inlineStr">
        <is>
          <t>-</t>
        </is>
      </c>
      <c r="D12" s="104" t="inlineStr">
        <is>
          <t>N1 เติม -CH3</t>
        </is>
      </c>
      <c r="E12" s="104" t="inlineStr">
        <is>
          <t>C7 เติม -NO2</t>
        </is>
      </c>
      <c r="F12" s="104" t="inlineStr">
        <is>
          <t>C7 เปลี่ยนเป็น -N</t>
        </is>
      </c>
      <c r="G12" s="104" t="inlineStr">
        <is>
          <t>C3 เติม -OH</t>
        </is>
      </c>
      <c r="H12" s="104" t="inlineStr">
        <is>
          <t>C2' เติม -CH3</t>
        </is>
      </c>
      <c r="I12" s="103" t="inlineStr">
        <is>
          <t>2</t>
        </is>
      </c>
      <c r="J12" s="104" t="inlineStr">
        <is>
          <t>✅ คำตอบที่ถูกต้อง: ข้อ ข. C7 เติม -NO2
🎯 ทำไมข้อนี้ถึงถูก: ตาม SAR ของ 1,4-benzodiazepine การมี electron-withdrawing group ที่มี electronegativity สูงที่ตำแหน่ง C7 บนวงแหวน A มีความสำคัญอย่างยิ่งต่อความแรงในการออกฤทธิ์ โดยการเติมหมู่ nitro (-NO2) เช่นใน Nitrazepam, Flunitrazepam หรือ Clonazepam จะเพิ่ม potency ทางเภสัชวิทยาสูงกว่าหมู่ chloro (-Cl) หรือ unsubstituted ring อย่างมีนัยสำคัญ
🔍 ข้ออื่นผิดเพราะอะไร:
ข้อ ก. N1 เติม -CH3: การเติม methyl ที่ N1 (เช่น diazepam) เพิ่ม lipophilicity แต่อาจไม่ได้เพิ่ม potency สูงเท่ากับการเติม strong electron-withdrawing nitro group ที่ C7
ข้อ ค. C7 เปลี่ยนเป็น -N: การเปลี่ยนคาร์บอน C7 เป็น nitrogen ทำลายคุณสมบัติ aromaticity และอิเล็กตรอนของวงแหวน A ทำให้ affinity ต่อ GABA-A receptor ลดลงอย่างมาก
ข้อ ง. C3 เติม -OH: การเติม 3-hydroxy group (เช่น oxazepam) ช่วยให้เกิด phase II glucuronidation ได้เร็วขึ้น ทำให้ half-life สั้นลง แต่ potency ต่ำกว่า nitro derivatives ที่ C7
ข้อ จ. C2' เติม -CH3: การเติม bulky alkyl group ที่ตำแหน่ง 2' เกิด steric clash ลดการจับกับ receptor (ตำแหน่ง 2' ควรเป็น electron-withdrawing halogen เช่น F หรือ Cl)</t>
        </is>
      </c>
      <c r="K12" s="103" t="inlineStr">
        <is>
          <t>-</t>
        </is>
      </c>
      <c r="L12" s="104" t="inlineStr">
        <is>
          <t>Medicinal Chemistry</t>
        </is>
      </c>
      <c r="M12" s="103" t="inlineStr">
        <is>
          <t>Product</t>
        </is>
      </c>
      <c r="N12" s="104" t="inlineStr">
        <is>
          <t>[SOURCE: Pharma Plus เล่มม่วง 2 - บทที่ 20: Medical Chemistry ข้อ 10]</t>
        </is>
      </c>
      <c r="O12" s="103" t="inlineStr">
        <is>
          <t>Pharma Plus Review</t>
        </is>
      </c>
      <c r="P12" s="103" t="inlineStr">
        <is>
          <t>เล่มม่วง 2 (บทที่ 20: Medical Chemistry)</t>
        </is>
      </c>
      <c r="Q12" s="103" t="inlineStr">
        <is>
          <t>-</t>
        </is>
      </c>
      <c r="R12" s="104" t="inlineStr">
        <is>
          <t>Benzodiazepine SAR and ring A electron-withdrawing substituents</t>
        </is>
      </c>
    </row>
    <row r="13" ht="409.6" customHeight="1" s="49">
      <c r="A13" s="103" t="n">
        <v>12</v>
      </c>
      <c r="B13" s="104" t="inlineStr">
        <is>
          <t>[โครงสร้าง Vitamin A]
ภาพแสดงสูตรโครงสร้างของ Vitamin A (Retinol: beta-ionone ring เชื่อมกับ all-trans conjugated polyene chain และ terminal -CH2OH)
คำถาม: จากโครงสร้างของ vitamin A ข้อใดต่อไปนี้ถูกต้องเกี่ยวกับ SAR</t>
        </is>
      </c>
      <c r="C13" s="103" t="inlineStr">
        <is>
          <t>-</t>
        </is>
      </c>
      <c r="D13" s="104" t="inlineStr">
        <is>
          <t>Conjugated double bond เพิ่มขึ้น ทำให้ activity ของ vitamin A ลดลง</t>
        </is>
      </c>
      <c r="E13" s="104" t="inlineStr">
        <is>
          <t>Conjugated double bond ลดลง ทำให้ activity ของ vitamin A เพิ่มขึ้น</t>
        </is>
      </c>
      <c r="F13" s="104" t="inlineStr">
        <is>
          <t>ถ้า β-ionone ring saturate จะทำให้ vitamin A หมดฤทธิ์</t>
        </is>
      </c>
      <c r="G13" s="104" t="inlineStr">
        <is>
          <t>ถ้า β-ionone ring saturate จะทำให้ vitamin A ฤทธิ์เพิ่มขึ้น</t>
        </is>
      </c>
      <c r="H13" s="104" t="inlineStr">
        <is>
          <t>ถ้าเปลี่ยนจาก -OH เป็น ether จะทำให้ vitamin A ฤทธิ์เพิ่มขึ้น</t>
        </is>
      </c>
      <c r="I13" s="103" t="inlineStr">
        <is>
          <t>3</t>
        </is>
      </c>
      <c r="J13" s="104" t="inlineStr">
        <is>
          <t>✅ คำตอบที่ถูกต้อง: ข้อ ค. ถ้า β-ionone ring saturate จะทำให้ vitamin A หมดฤทธิ์
🎯 ทำไมข้อนี้ถึงถูก: ตาม SAR ของ Retinoids พันธะคู่ระหว่าง C5-C6 ใน beta-ionone ring มีความสำคัญอย่างยิ่งในการรักษาระบบ conjugation และ planar conformation เพื่อการเข้าจับกับ nuclear retinoid receptors หากวงแหวนนี้ถูก saturate (hydrogenation) โมเลกุลจะสูญเสียระนาบและความแข็งเกร็งของโครงสร้าง ส่งผลให้หมดฤทธิ์ (inactive)
🔍 ข้ออื่นผิดเพราะอะไร:
ข้อ ก. Conjugated double bond เพิ่มขึ้น ทำให้ activity ของ vitamin A ลดลง: ระบบ conjugated double bond มีความสำคัญต่อการดูดกลืนแสงและ receptor binding การคงระบบ conjugation ไว้อย่างเหมาะสมเป็นหัวใจของ pharmacophore
ข้อ ข. Conjugated double bond ลดลง ทำให้ activity ของ vitamin A เพิ่มขึ้น: การลดลงของ double bond ทำลาย conjugated system และทำให้ biological activity ลดลงอย่างรุนแรง
ข้อ ง. ถ้า β-ionone ring saturate จะทำให้ vitamin A ฤทธิ์เพิ่มขึ้น: ข้อความตรงข้ามกับความเป็นจริง การ saturate วงแหวนทำให้สูญเสียฤทธิ์
ข้อ จ. ถ้าเปลี่ยนจาก -OH เป็น ether จะทำให้ vitamin A ฤทธิ์เพิ่มขึ้น: Ether derivative มี activity ต่ำกว่า functional groups ตามธรรมชาติอย่าง primary alcohol, aldehyde หรือ carboxylic acid</t>
        </is>
      </c>
      <c r="K13" s="103" t="inlineStr">
        <is>
          <t>-</t>
        </is>
      </c>
      <c r="L13" s="104" t="inlineStr">
        <is>
          <t>Medicinal Chemistry</t>
        </is>
      </c>
      <c r="M13" s="103" t="inlineStr">
        <is>
          <t>Product</t>
        </is>
      </c>
      <c r="N13" s="104" t="inlineStr">
        <is>
          <t>[SOURCE: Pharma Plus เล่มม่วง 2 - บทที่ 20: Medical Chemistry ข้อ 11]</t>
        </is>
      </c>
      <c r="O13" s="103" t="inlineStr">
        <is>
          <t>Pharma Plus Review</t>
        </is>
      </c>
      <c r="P13" s="103" t="inlineStr">
        <is>
          <t>เล่มม่วง 2 (บทที่ 20: Medical Chemistry)</t>
        </is>
      </c>
      <c r="Q13" s="103" t="inlineStr">
        <is>
          <t>CH20_CASE_VITA</t>
        </is>
      </c>
      <c r="R13" s="104" t="inlineStr">
        <is>
          <t>Retinoid (Vitamin A) SAR and conjugated polyene system</t>
        </is>
      </c>
    </row>
    <row r="14" ht="409.6" customHeight="1" s="49">
      <c r="A14" s="103" t="n">
        <v>13</v>
      </c>
      <c r="B14" s="104" t="inlineStr">
        <is>
          <t>[โครงสร้าง Vitamin A]
อ้างอิงสูตรโครงสร้างของ vitamin A จากข้อ 11
คำถาม: จากข้อ 11 ถ้าเปลี่ยนจากหมู่ OH เป็น COOH จะเป็นสารใดต่อไปนี้</t>
        </is>
      </c>
      <c r="C14" s="103" t="inlineStr">
        <is>
          <t>-</t>
        </is>
      </c>
      <c r="D14" s="104" t="inlineStr">
        <is>
          <t>Tretinoin</t>
        </is>
      </c>
      <c r="E14" s="104" t="inlineStr">
        <is>
          <t>Isotretinoin</t>
        </is>
      </c>
      <c r="F14" s="104" t="inlineStr">
        <is>
          <t>Adapalene</t>
        </is>
      </c>
      <c r="G14" s="104" t="inlineStr">
        <is>
          <t>Carotenoid</t>
        </is>
      </c>
      <c r="H14" s="104" t="inlineStr">
        <is>
          <t>Retinal</t>
        </is>
      </c>
      <c r="I14" s="103" t="inlineStr">
        <is>
          <t>1</t>
        </is>
      </c>
      <c r="J14" s="104" t="inlineStr">
        <is>
          <t>✅ คำตอบที่ถูกต้อง: ข้อ ก. Tretinoin
🎯 ทำไมข้อนี้ถึงถูก: Vitamin A ในข้อ 11 คือ all-trans retinol ที่มีหมู่ปลายสายเป็น primary alcohol (-CH2OH) เมื่อเปลี่ยนหมู่ปลายสายจาก alcohol เป็น carboxylic acid (-COOH) โดยคงโครงสร้าง all-trans configuration จะได้ all-trans retinoic acid ซึ่งมีชื่อสามัญทางยาว่า Tretinoin
🔍 ข้ออื่นผิดเพราะอะไร:
ข้อ ข. Isotretinoin: เป็น 13-cis retinoic acid ซึ่งมี stereochemistry ของพันธะคู่ที่ C13 เป็นแบบ cis ไม่ใช่ all-trans
ข้อ ค. Adapalene: เป็น third-generation synthetic retinoid ที่มี naphthoic acid และ adamantyl group ไม่ใช่ retinol derivative สายตรง
ข้อ ง. Carotenoid: เป็น tetraterpenoid provitamin A โมเลกุลขนาดใหญ่ 40 คาร์บอน (เช่น beta-carotene)
ข้อ จ. Retinal: คืออนุพันธ์ที่มีหมู่ปลายสายเป็น aldehyde (-CHO) ไม่ใช่ carboxylic acid (-COOH)</t>
        </is>
      </c>
      <c r="K14" s="103" t="inlineStr">
        <is>
          <t>-</t>
        </is>
      </c>
      <c r="L14" s="104" t="inlineStr">
        <is>
          <t>Medicinal Chemistry</t>
        </is>
      </c>
      <c r="M14" s="103" t="inlineStr">
        <is>
          <t>Product</t>
        </is>
      </c>
      <c r="N14" s="104" t="inlineStr">
        <is>
          <t>[SOURCE: Pharma Plus เล่มม่วง 2 - บทที่ 20: Medical Chemistry ข้อ 12]</t>
        </is>
      </c>
      <c r="O14" s="103" t="inlineStr">
        <is>
          <t>Pharma Plus Review</t>
        </is>
      </c>
      <c r="P14" s="103" t="inlineStr">
        <is>
          <t>เล่มม่วง 2 (บทที่ 20: Medical Chemistry)</t>
        </is>
      </c>
      <c r="Q14" s="103" t="inlineStr">
        <is>
          <t>CH20_CASE_VITA</t>
        </is>
      </c>
      <c r="R14" s="104" t="inlineStr">
        <is>
          <t>Retinoid nomenclature and functional group interconversion</t>
        </is>
      </c>
    </row>
    <row r="15" ht="409.6" customHeight="1" s="49">
      <c r="A15" s="103" t="n">
        <v>14</v>
      </c>
      <c r="B15" s="104" t="inlineStr">
        <is>
          <t>[บริบทโครงสร้างเคมียา]
ภาพแสดงสูตรโครงสร้างของ Gemcitabine (2',2'-difluorodeoxycytidine: cytosine base เชื่อมกับ ribose sugar ที่มีหมู่ 2',2'-difluoro)
คำถาม: จากโครงสร้างของยา Gemcitabine เป็นอนุพันธ์ของอะไร</t>
        </is>
      </c>
      <c r="C15" s="103" t="inlineStr">
        <is>
          <t>-</t>
        </is>
      </c>
      <c r="D15" s="104" t="inlineStr">
        <is>
          <t>Acyclonucleoside analog</t>
        </is>
      </c>
      <c r="E15" s="104" t="inlineStr">
        <is>
          <t>Pyrimidine nucleoside analog</t>
        </is>
      </c>
      <c r="F15" s="104" t="inlineStr">
        <is>
          <t>Pyrimidine nucleotide analog</t>
        </is>
      </c>
      <c r="G15" s="104" t="inlineStr">
        <is>
          <t>Purine nucleotide analog</t>
        </is>
      </c>
      <c r="H15" s="104" t="inlineStr">
        <is>
          <t>Purine nucleoside analog</t>
        </is>
      </c>
      <c r="I15" s="103" t="inlineStr">
        <is>
          <t>2</t>
        </is>
      </c>
      <c r="J15" s="104" t="inlineStr">
        <is>
          <t>✅ คำตอบที่ถูกต้อง: ข้อ ข. Pyrimidine nucleoside analog
🎯 ทำไมข้อนี้ถึงถูก: Gemcitabine (2',2'-difluorodeoxycytidine) ประกอบด้วยเบส Cytosine ซึ่งเป็น Pyrimidine base เชื่อมพันธะ beta-N-glycosidic กับ furanose pentose sugar (2-deoxyribose ที่มี 2',2'-difluoro) โดยโมเลกุลยังไม่มีหมู่ฟอสเฟต (phosphate group) จึงจัดเป็น Pyrimidine nucleoside analog
🔍 ข้ออื่นผิดเพราะอะไร:
ข้อ ก. Acyclonucleoside analog: Gemcitabine มีน้ำตาลเป็น cyclic furanose ring ชัดเจน ไม่ใช่วงเปิด (acyclic) เหมือน acyclovir
ข้อ ค. Pyrimidine nucleotide analog: Nucleotide ต้องมี phosphate ester group เชื่อมอยู่ที่ตำแหน่ง 5'-OH แต่ตัวยา gemcitabine ก่อนเข้าเซลล์ยังไม่มีหมู่ฟอสเฟต
ข้อ ง. Purine nucleotide analog: มีเบสเป็น cytosine ซึ่งเป็น pyrimidine ไม่ใช่ purine (adenine/guanine) และไม่มีหมู่ฟอสเฟต
ข้อ จ. Purine nucleoside analog: เบส cytosine เป็น pyrimidine base วงเดี่ยว 6 เหลี่ยม ไม่ใช่ purine bicyclic ring</t>
        </is>
      </c>
      <c r="K15" s="103" t="inlineStr">
        <is>
          <t>-</t>
        </is>
      </c>
      <c r="L15" s="104" t="inlineStr">
        <is>
          <t>Medicinal Chemistry</t>
        </is>
      </c>
      <c r="M15" s="103" t="inlineStr">
        <is>
          <t>Product</t>
        </is>
      </c>
      <c r="N15" s="104" t="inlineStr">
        <is>
          <t>[SOURCE: Pharma Plus เล่มม่วง 2 - บทที่ 20: Medical Chemistry ข้อ 13]</t>
        </is>
      </c>
      <c r="O15" s="103" t="inlineStr">
        <is>
          <t>Pharma Plus Review</t>
        </is>
      </c>
      <c r="P15" s="103" t="inlineStr">
        <is>
          <t>เล่มม่วง 2 (บทที่ 20: Medical Chemistry)</t>
        </is>
      </c>
      <c r="Q15" s="103" t="inlineStr">
        <is>
          <t>-</t>
        </is>
      </c>
      <c r="R15" s="104" t="inlineStr">
        <is>
          <t>Antimetabolite chemotherapeutic agents and nucleoside vs nucleotide analogs</t>
        </is>
      </c>
    </row>
    <row r="16" ht="409.6" customHeight="1" s="49">
      <c r="A16" s="103" t="n">
        <v>15</v>
      </c>
      <c r="B16" s="104" t="inlineStr">
        <is>
          <t>[บริบทโครงสร้างเคมียา]
ภาพแสดงสูตรโครงสร้างของ ยา A (Tetracycline: มี 6-CH3 และ 6-OH) และ ยา B (Doxycycline: มี 6-CH3 และไม่มี 6-OH)
คำถาม: จากโครงสร้างของยา A และยา B ข้อใดถูกต้องเกี่ยวกับยา B</t>
        </is>
      </c>
      <c r="C16" s="103" t="inlineStr">
        <is>
          <t>-</t>
        </is>
      </c>
      <c r="D16" s="104" t="inlineStr">
        <is>
          <t>ฤทธิ์ต้านแบคทีเรียลดลงอย่างมีนัยสำคัญ</t>
        </is>
      </c>
      <c r="E16" s="104" t="inlineStr">
        <is>
          <t>ความสามารถในการละลายน้ำไม่เปลี่ยนแปลง</t>
        </is>
      </c>
      <c r="F16" s="104" t="inlineStr">
        <is>
          <t>ความถี่ในการรับประทานลดลง</t>
        </is>
      </c>
      <c r="G16" s="104" t="inlineStr">
        <is>
          <t>ไม่คงตัวต่อกรดเช่นเดียวกับยา A</t>
        </is>
      </c>
      <c r="H16" s="104" t="inlineStr">
        <is>
          <t>ไม่คงตัวต่อด่างเช่นเดียวกับยา A</t>
        </is>
      </c>
      <c r="I16" s="103" t="inlineStr">
        <is>
          <t>3</t>
        </is>
      </c>
      <c r="J16" s="104" t="inlineStr">
        <is>
          <t>✅ คำตอบที่ถูกต้อง: ข้อ ค. ความถี่ในการรับประทานลดลง
🎯 ทำไมข้อนี้ถึงถูก: Doxycycline (ยา B) ขาดหมู่ 6-hydroxyl group (-OH) ทำให้ไม่เกิด acid-catalyzed dehydration เป็น anhydrotetracycline ที่เป็นพิษต่อไต และไม่เกิด base-catalyzed degradation ส่งผลให้มีความคงตัวทางเคมีสูงขึ้น และมี lipophilicity สูงขึ้น ทำให้มี elimination half-life ยาวนานถึง 18-22 ชั่วโมง (เทียบกับ tetracycline 6-10 ชั่วโมง) จึงบริหารยาวันละ 1-2 ครั้ง ทำให้ความถี่ในการรับประทานลดลง
🔍 ข้ออื่นผิดเพราะอะไร:
ข้อ ก. ฤทธิ์ต้านแบคทีเรียลดลงอย่างมีนัยสำคัญ: Doxycycline มี antibacterial potency สูงกว่าหรือเทียบเท่า tetracycline และครอบคลุมเชื้อได้กว้างขวาง
ข้อ ข. ความสามารถในการละลายน้ำไม่เปลี่ยนแปลง: การไม่มีหมู่ 6-OH ทำให้โมเลกุลมี lipophilicity สูงขึ้นและการละลายน้ำลดลงอย่างชัดเจน
ข้อ ง. ไม่คงตัวต่อกรดเช่นเดียวกับยา A: Doxycycline คงตัวต่อกรดได้ดีมากเนื่องจากไม่มี 6-OH ให้เกิด dehydration
ข้อ จ. ไม่คงตัวต่อด่างเช่นเดียวกับยา A: Doxycycline คงตัวต่อด่างได้ดีกว่า tetracycline มากเนื่องจากไม่เกิด lactone cleavage ที่ C6</t>
        </is>
      </c>
      <c r="K16" s="103" t="inlineStr">
        <is>
          <t>-</t>
        </is>
      </c>
      <c r="L16" s="104" t="inlineStr">
        <is>
          <t>Medicinal Chemistry</t>
        </is>
      </c>
      <c r="M16" s="103" t="inlineStr">
        <is>
          <t>Product</t>
        </is>
      </c>
      <c r="N16" s="104" t="inlineStr">
        <is>
          <t>[SOURCE: Pharma Plus เล่มม่วง 2 - บทที่ 20: Medical Chemistry ข้อ 14]</t>
        </is>
      </c>
      <c r="O16" s="103" t="inlineStr">
        <is>
          <t>Pharma Plus Review</t>
        </is>
      </c>
      <c r="P16" s="103" t="inlineStr">
        <is>
          <t>เล่มม่วง 2 (บทที่ 20: Medical Chemistry)</t>
        </is>
      </c>
      <c r="Q16" s="103" t="inlineStr">
        <is>
          <t>-</t>
        </is>
      </c>
      <c r="R16" s="104" t="inlineStr">
        <is>
          <t>Tetracycline SAR, stability, and pharmacokinetic enhancement</t>
        </is>
      </c>
    </row>
    <row r="17" ht="409.6" customHeight="1" s="49">
      <c r="A17" s="103" t="n">
        <v>16</v>
      </c>
      <c r="B17" s="104" t="inlineStr">
        <is>
          <t>[บริบทโครงสร้างเคมียา]
ภาพแสดงสูตรโครงสร้างของ doxorubicin HCl (ประกอบด้วย Anthracycline planar ring, น้ำตาล daunosamine ที่มีหมู่อะมิโน -NH2, C4-methoxy, และ C9-hydroxyacetyl)
คำถาม: จากสูตรโครงสร้างของยา doxorubicin โครงสร้างตรงส่วนใดที่ออกฤทธิ์เป็น intercalating ของ DNA</t>
        </is>
      </c>
      <c r="C17" s="103" t="inlineStr">
        <is>
          <t>-</t>
        </is>
      </c>
      <c r="D17" s="104" t="inlineStr">
        <is>
          <t>Anthracycline ring</t>
        </is>
      </c>
      <c r="E17" s="104" t="inlineStr">
        <is>
          <t>- NH2 group</t>
        </is>
      </c>
      <c r="F17" s="104" t="inlineStr">
        <is>
          <t>Methoxy</t>
        </is>
      </c>
      <c r="G17" s="104" t="inlineStr">
        <is>
          <t>Hydroxyl</t>
        </is>
      </c>
      <c r="H17" s="104" t="inlineStr">
        <is>
          <t>น้ำตาล glycoside</t>
        </is>
      </c>
      <c r="I17" s="103" t="inlineStr">
        <is>
          <t>1</t>
        </is>
      </c>
      <c r="J17" s="104" t="inlineStr">
        <is>
          <t>✅ คำตอบที่ถูกต้อง: ข้อ ก. Anthracycline ring
🎯 ทำไมข้อนี้ถึงถูก: ส่วน Anthracycline ring (aglycone chromophore) มีโครงสร้างเป็นระนาบแบนของวงแหวนอะโรมาติกสี่วงหลอมรวมกัน (planar tetracyclic system) ซึ่งสามารถสอดแทรก (intercalate) เข้าไประหว่างคู่เบสที่ซ้อนกันของ DNA double helix ขัดขวางการคลายเกลียวและการทำงานของเอนไซม์ topoisomerase II
🔍 ข้ออื่นผิดเพราะอะไร:
ข้อ ข. - NH2 group: หมู่อะมิโนบนน้ำตาล daunosamine วางตัวอยู่ใน minor groove ของ DNA เกิด electrostatic interaction กับประจุลบของ phosphate backbone ไม่ได้ทำหน้าที่ intercalate
ข้อ ค. Methoxy: หมู่ 4-methoxy เป็น substituent บน aglycone ที่ปรับแต่ง lipophilicity และ metabolism ไม่ได้ทำหน้าที่ intercalate โดยตรง
ข้อ ง. Hydroxyl: หมู่ hydroxyl ที่ตำแหน่งต่างๆ ช่วยในการเกิด hydrogen bonding กับเบสของ DNA ไม่ใช่ส่วนระนาบ intercalation
ข้อ จ. น้ำตาล glycoside: น้ำตาล Daunosamine วางตัวอยู่ใน minor groove ของ DNA double helix ช่วยเสริมความเสถียรของ DNA-drug complex</t>
        </is>
      </c>
      <c r="K17" s="103" t="inlineStr">
        <is>
          <t>-</t>
        </is>
      </c>
      <c r="L17" s="104" t="inlineStr">
        <is>
          <t>Medicinal Chemistry</t>
        </is>
      </c>
      <c r="M17" s="103" t="inlineStr">
        <is>
          <t>Product</t>
        </is>
      </c>
      <c r="N17" s="104" t="inlineStr">
        <is>
          <t>[SOURCE: Pharma Plus เล่มม่วง 2 - บทที่ 20: Medical Chemistry ข้อ 15]</t>
        </is>
      </c>
      <c r="O17" s="103" t="inlineStr">
        <is>
          <t>Pharma Plus Review</t>
        </is>
      </c>
      <c r="P17" s="103" t="inlineStr">
        <is>
          <t>เล่มม่วง 2 (บทที่ 20: Medical Chemistry)</t>
        </is>
      </c>
      <c r="Q17" s="103" t="inlineStr">
        <is>
          <t>-</t>
        </is>
      </c>
      <c r="R17" s="104" t="inlineStr">
        <is>
          <t>Antitumor antibiotic anthracycline SAR and DNA intercalation</t>
        </is>
      </c>
    </row>
    <row r="18" ht="409.6" customHeight="1" s="49">
      <c r="A18" s="103" t="n">
        <v>17</v>
      </c>
      <c r="B18" s="104" t="inlineStr">
        <is>
          <t>[บริบทโครงสร้างเคมียา]
ภาพแสดงสูตรโครงสร้างของ Zidovudine (AZT: Thymine base เชื่อมกับ deoxyribose ที่มีหมู่ 3'-azido (N3) และ 5'-hydroxymethyl)
คำถาม: โครงสร้างนี้ เรียกว่า อะไร</t>
        </is>
      </c>
      <c r="C18" s="103" t="inlineStr">
        <is>
          <t>-</t>
        </is>
      </c>
      <c r="D18" s="104" t="inlineStr">
        <is>
          <t>Nucleotide ของ Purine</t>
        </is>
      </c>
      <c r="E18" s="104" t="inlineStr">
        <is>
          <t>Nucleotide ของ Pyridine</t>
        </is>
      </c>
      <c r="F18" s="104" t="inlineStr">
        <is>
          <t>Nucleoside ของ Purine</t>
        </is>
      </c>
      <c r="G18" s="104" t="inlineStr">
        <is>
          <t>Nucleoside ของ Pyridine</t>
        </is>
      </c>
      <c r="H18" s="104" t="inlineStr">
        <is>
          <t>ไม่มีข้อใดถูกต้อง</t>
        </is>
      </c>
      <c r="I18" s="103" t="inlineStr">
        <is>
          <t>5</t>
        </is>
      </c>
      <c r="J18" s="104" t="inlineStr">
        <is>
          <t>✅ คำตอบที่ถูกต้อง: ข้อ จ. ไม่มีข้อใดถูกต้อง
🎯 ทำไมข้อนี้ถึงถูก: โครงสร้างคือ Zidovudine (AZT) ซึ่งประกอบด้วยเบส Thymine ซึ่งจัดเป็น Pyrimidine base เชื่อมต่อกับน้ำตาล deoxyribose โดยยังไม่มี phosphate ester group จึงจัดเป็น Nucleoside ของ Pyrimidine แต่ในตัวเลือก ก-ง มีเพียง Purine และ Pyridine (ซึ่งเป็นวง 6 เหลี่ยมที่มีไนโตรเจน 1 อะตอม ไม่ใช่ nucleic acid base) ดังนั้นจึงไม่มีข้อใดถูกต้อง (ข้อ จ ถูก)
🔍 ข้ออื่นผิดเพราะอะไร:
ข้อ ก. Nucleotide ของ Purine: สารนี้ไม่มีหมู่ phosphate (จึงไม่ใช่ nucleotide) และเบสคือ thymine ซึ่งเป็น pyrimidine ไม่ใช่ purine
ข้อ ข. Nucleotide ของ Pyridine: สารนี้ไม่ใช่ nucleotide และเบสไม่ใช่ pyridine ring
ข้อ ค. Nucleoside ของ Purine: แม้จะเป็น nucleoside แต่เบสคือ thymine ซึ่งเป็น pyrimidine base ไม่ใช่ purine
ข้อ ง. Nucleoside ของ Pyridine: เป็น nucleoside ของ Pyrimidine ไม่ใช่ Pyridine (สะกดคนละคำและเป็นโมเลกุลคนละประเภท)</t>
        </is>
      </c>
      <c r="K18" s="103" t="inlineStr">
        <is>
          <t>-</t>
        </is>
      </c>
      <c r="L18" s="104" t="inlineStr">
        <is>
          <t>Medicinal Chemistry</t>
        </is>
      </c>
      <c r="M18" s="103" t="inlineStr">
        <is>
          <t>Product</t>
        </is>
      </c>
      <c r="N18" s="104" t="inlineStr">
        <is>
          <t>[SOURCE: Pharma Plus เล่มม่วง 2 - บทที่ 20: Medical Chemistry ข้อ 16]</t>
        </is>
      </c>
      <c r="O18" s="103" t="inlineStr">
        <is>
          <t>Pharma Plus Review</t>
        </is>
      </c>
      <c r="P18" s="103" t="inlineStr">
        <is>
          <t>เล่มม่วง 2 (บทที่ 20: Medical Chemistry)</t>
        </is>
      </c>
      <c r="Q18" s="103" t="inlineStr">
        <is>
          <t>-</t>
        </is>
      </c>
      <c r="R18" s="104" t="inlineStr">
        <is>
          <t>Nucleoside analog classification and nucleic acid bases</t>
        </is>
      </c>
    </row>
    <row r="19" ht="409.6" customHeight="1" s="49">
      <c r="A19" s="103" t="n">
        <v>18</v>
      </c>
      <c r="B19" s="104" t="inlineStr">
        <is>
          <t>[บริบทโครงสร้างเคมียา]
ภาพแสดงสมการการพัฒนาโครงสร้างยาจาก Cisplatin (cis-diamminedichloroplatinum(II)) ไปเป็น Carboplatin (cis-diammine(cyclobutane-1,1-dicarboxylato)platinum(II))
คำถาม: ข้อใดกล่าวถูกต้องเกี่ยวกับการพัฒนาโครงสร้างดังแสดงด้านล่าง</t>
        </is>
      </c>
      <c r="C19" s="103" t="inlineStr">
        <is>
          <t>-</t>
        </is>
      </c>
      <c r="D19" s="104" t="inlineStr">
        <is>
          <t>เปลี่ยนตัวออกฤทธิ์เป็น Ligand เพื่อช่วยลดอาการไม่พึงประสงค์จากยา</t>
        </is>
      </c>
      <c r="E19" s="104" t="inlineStr">
        <is>
          <t>ทำให้โครงสร้างใหญ่ขึ้นเพื่อลดการโดนทำลายหมู่สำคัญในการออกฤทธิ์</t>
        </is>
      </c>
      <c r="F19" s="104" t="inlineStr">
        <is>
          <t>เพิ่ม Lipophilicity ของยาเพื่อเพิ่มการเข้าสู่เซลล์เป้าหมาย</t>
        </is>
      </c>
      <c r="G19" s="104" t="inlineStr">
        <is>
          <t>ข้อ ก ข ถูก</t>
        </is>
      </c>
      <c r="H19" s="104" t="inlineStr">
        <is>
          <t>ข้อ ก ข ค ถูก</t>
        </is>
      </c>
      <c r="I19" s="103" t="inlineStr">
        <is>
          <t>4</t>
        </is>
      </c>
      <c r="J19" s="104" t="inlineStr">
        <is>
          <t>✅ คำตอบที่ถูกต้อง: ข้อ ง. ข้อ ก ข ถูก
🎯 ทำไมข้อนี้ถึงถูก: การพัฒนาจาก Cisplatin เป็น Carboplatin ทำได้โดยเปลี่ยน labile chloride leaving groups ให้เป็น bidentate chelate ligand คือ cyclobutane-1,1-dicarboxylate (ตรงกับข้อ ก) ซึ่งทำให้โครงสร้างใหญ่ขึ้น มีความคงตัวในกระแสเลือดสูงขึ้น อัตราการเกิด aquation ช้าลง จึงลดการถูกทำลายก่อนถึงเป้าหมายและลดพิษต่อไต (nephrotoxicity) ลงอย่างมาก (ตรงกับข้อ ข) ดังนั้นข้อ ก และ ข ถูกต้อง
🔍 ข้ออื่นผิดเพราะอะไร:
ข้อ ก. เปลี่ยนตัวออกฤทธิ์เป็น Ligand เพื่อช่วยลดอาการไม่พึงประสงค์จากยา: ถูกต้องเพียงบางส่วน เนื่องจากข้อ ข ก็ถูกต้องเช่นกัน จึงต้องตอบข้อ ง
ข้อ ข. ทำให้โครงสร้างใหญ่ขึ้นเพื่อลดการโดนทำลายหมู่สำคัญในการออกฤทธิ์: ถูกต้องเพียงบางส่วน เนื่องจากข้อ ก ก็ถูกต้องเช่นกัน จึงต้องตอบข้อ ง
ข้อ ค. เพิ่ม Lipophilicity ของยาเพื่อเพิ่มการเข้าสู่เซลล์เป้าหมาย: Carboplatin ไม่ได้ถูกพัฒนาขึ้นเพื่อเพิ่ม lipophilicity เป็นหลัก แต่เพื่อลดอัตรา aquation และลดพิษต่อไต
ข้อ จ. ข้อ ก ข ค ถูก: ไม่ถูกต้องเนื่องจากข้อ ค ไม่ใช่เหตุผลหลักในการพัฒนายาตัวนี้</t>
        </is>
      </c>
      <c r="K19" s="103" t="inlineStr">
        <is>
          <t>-</t>
        </is>
      </c>
      <c r="L19" s="104" t="inlineStr">
        <is>
          <t>Medicinal Chemistry</t>
        </is>
      </c>
      <c r="M19" s="103" t="inlineStr">
        <is>
          <t>Product</t>
        </is>
      </c>
      <c r="N19" s="104" t="inlineStr">
        <is>
          <t>[SOURCE: Pharma Plus เล่มม่วง 2 - บทที่ 20: Medical Chemistry ข้อ 17]</t>
        </is>
      </c>
      <c r="O19" s="103" t="inlineStr">
        <is>
          <t>Pharma Plus Review</t>
        </is>
      </c>
      <c r="P19" s="103" t="inlineStr">
        <is>
          <t>เล่มม่วง 2 (บทที่ 20: Medical Chemistry)</t>
        </is>
      </c>
      <c r="Q19" s="103" t="inlineStr">
        <is>
          <t>-</t>
        </is>
      </c>
      <c r="R19" s="104" t="inlineStr">
        <is>
          <t>Platinum coordination complex SAR and toxicity modulation</t>
        </is>
      </c>
    </row>
    <row r="20" ht="409.6" customHeight="1" s="49">
      <c r="A20" s="103" t="n">
        <v>19</v>
      </c>
      <c r="B20" s="104" t="inlineStr">
        <is>
          <t>[บริบทโครงสร้างเคมียา]
ตัวเลือก ก-จ แสดงภาพสูตรโครงสร้างอนุพันธ์ของ Sympathomimetic phenylethylamines: ก. Metaproterenol (Orciprenaline: 3,5-dihydroxy resorcinol), ข. Adrenaline derivative (3,4-dihydroxy catechol), ค. Norepinephrine (3,4-dihydroxy catechol), ง. Dopamine (3,4-dihydroxy catechol), จ. Isoproterenol (3,4-dihydroxy catechol)
คำถาม: จากโครงสร้างของยาต่อไปนี้ ยาในข้อใดที่มีคุณสมบัติทนต่อ catechol-O-methyltransferase</t>
        </is>
      </c>
      <c r="C20" s="103" t="inlineStr">
        <is>
          <t>-</t>
        </is>
      </c>
      <c r="D20" s="104" t="inlineStr">
        <is>
          <t>[สูตรโครงสร้าง Metaproterenol / Orciprenaline (3,5-dihydroxy resorcinol ring)]</t>
        </is>
      </c>
      <c r="E20" s="104" t="inlineStr">
        <is>
          <t>[สูตรโครงสร้าง Epinephrine derivative (catechol ring)]</t>
        </is>
      </c>
      <c r="F20" s="104" t="inlineStr">
        <is>
          <t>[สูตรโครงสร้าง Norepinephrine (catechol ring)]</t>
        </is>
      </c>
      <c r="G20" s="104" t="inlineStr">
        <is>
          <t>[สูตรโครงสร้าง Dopamine (catechol ring)]</t>
        </is>
      </c>
      <c r="H20" s="104" t="inlineStr">
        <is>
          <t>[สูตรโครงสร้าง Isoproterenol (catechol ring)]</t>
        </is>
      </c>
      <c r="I20" s="103" t="inlineStr">
        <is>
          <t>1</t>
        </is>
      </c>
      <c r="J20" s="104" t="inlineStr">
        <is>
          <t>✅ คำตอบที่ถูกต้อง: ข้อ ก. [สูตรโครงสร้าง Metaproterenol / Orciprenaline (3,5-dihydroxy resorcinol ring)]
🎯 ทำไมข้อนี้ถึงถูก: Metaproterenol (Orciprenaline) มีวงแหวนแบบ Resorcinol nucleus (3,5-dihydroxybenzene) ซึ่งเอนไซม์ Catechol-O-methyltransferase (COMT) จะ methylation ได้เฉพาะ catechol system (3,4-dihydroxybenzene) เท่านั้น การเปลี่ยนตำแหน่ง OH เป็น 3,5 ทำให้ยาไม่เป็น substrate ของ COMT จึงทนทานต่อการเมแทบอไลซ์และออกฤทธิ์ได้ยาวนานกว่า
🔍 ข้ออื่นผิดเพราะอะไร:
ข้อ ข. [สูตรโครงสร้าง Epinephrine derivative (catechol ring)]: มีหมู่ 3,4-dihydroxy บนวงเบนซีน (catechol ring) ซึ่งเป็น substrate โดยตรงของเอนไซม์ COMT
ข้อ ค. [สูตรโครงสร้าง Norepinephrine (catechol ring)]: มีหมู่ catechol ring (3,4-OH) จึงถูก COMT เมแทบอไลซ์อย่างรวดเร็วที่ตำแหน่ง meta-OH
ข้อ ง. [สูตรโครงสร้าง Dopamine (catechol ring)]: มี catechol pharmacophore ถูกทำลายได้ง่ายด้วยเอนไซม์ COMT และ MAO
ข้อ จ. [สูตรโครงสร้าง Isoproterenol (catechol ring)]: มี 3,4-dihydroxy catecholic core จึงถูก COMT ทำลายอย่างรวดเร็วและมี oral bioavailability ต่ำ</t>
        </is>
      </c>
      <c r="K20" s="103" t="inlineStr">
        <is>
          <t>-</t>
        </is>
      </c>
      <c r="L20" s="104" t="inlineStr">
        <is>
          <t>Medicinal Chemistry</t>
        </is>
      </c>
      <c r="M20" s="103" t="inlineStr">
        <is>
          <t>Product</t>
        </is>
      </c>
      <c r="N20" s="104" t="inlineStr">
        <is>
          <t>[SOURCE: Pharma Plus เล่มม่วง 2 - บทที่ 20: Medical Chemistry ข้อ 18]</t>
        </is>
      </c>
      <c r="O20" s="103" t="inlineStr">
        <is>
          <t>Pharma Plus Review</t>
        </is>
      </c>
      <c r="P20" s="103" t="inlineStr">
        <is>
          <t>เล่มม่วง 2 (บทที่ 20: Medical Chemistry)</t>
        </is>
      </c>
      <c r="Q20" s="103" t="inlineStr">
        <is>
          <t>-</t>
        </is>
      </c>
      <c r="R20" s="104" t="inlineStr">
        <is>
          <t>Adrenergic agonist SAR, resorcinol nucleus, and COMT resistance</t>
        </is>
      </c>
    </row>
    <row r="21" ht="409.6" customHeight="1" s="49">
      <c r="A21" s="103" t="n">
        <v>20</v>
      </c>
      <c r="B21" s="104" t="inlineStr">
        <is>
          <t>[บริบทโครงสร้างเคมียา]
ภาพแสดงสูตรโครงสร้างของ Warfarin (ประกอบด้วย 4-hydroxycoumarin core เชื่อมกับ benzylacetone side chain)
คำถาม: จากโครงสร้าง ข้อใดไม่ถูกต้อง</t>
        </is>
      </c>
      <c r="C21" s="103" t="inlineStr">
        <is>
          <t>-</t>
        </is>
      </c>
      <c r="D21" s="104" t="inlineStr">
        <is>
          <t>(S)-form มีฤทธิ์มากกว่า (R)-form</t>
        </is>
      </c>
      <c r="E21" s="104" t="inlineStr">
        <is>
          <t>อยู่ในกลุ่ม coumarin</t>
        </is>
      </c>
      <c r="F21" s="104" t="inlineStr">
        <is>
          <t>Cyclic hemiketal เป็น active form</t>
        </is>
      </c>
      <c r="G21" s="104" t="inlineStr">
        <is>
          <t>ออกฤทธิ์ direct acting anticoagulants</t>
        </is>
      </c>
      <c r="H21" s="104" t="inlineStr">
        <is>
          <t>ไม่มีข้อใดถูกต้อง</t>
        </is>
      </c>
      <c r="I21" s="103" t="inlineStr">
        <is>
          <t>4</t>
        </is>
      </c>
      <c r="J21" s="104" t="inlineStr">
        <is>
          <t>✅ คำตอบที่ถูกต้อง: ข้อ ง. ออกฤทธิ์ direct acting anticoagulants
🎯 ทำไมข้อนี้ถึงถูก: ข้อ ง ไม่ถูกต้องเนื่องจาก Warfarin ออกฤทธิ์เป็น Indirect-acting anticoagulant โดยยับยั้งเอนไซม์ Vitamin K epoxide reductase complex 1 (VKORC1) ขัดขวางการสังเคราะห์ clotting factors II, VII, IX, X ในตับ ไม่ได้ออกฤทธิ์โดยตรงต่อ clotting factors ในกระแสเลือด (ไม่ได้เป็น direct thrombin inhibitor หรือ direct factor Xa inhibitor)
🔍 ข้ออื่นผิดเพราะอะไร:
ข้อ ก. (S)-form มีฤทธิ์มากกว่า (R)-form: เป็นข้อความที่ถูกต้อง S-warfarin มี anticoagulant potency สูงกว่า R-warfarin ประมาณ 2-5 เท่า และถูก metabolized ผ่าน CYP2C9
ข้อ ข. อยู่ในกลุ่ม coumarin: เป็นข้อความที่ถูกต้อง Warfarin มีโครงสร้างพื้นฐานเป็น 4-hydroxycoumarin derivative
ข้อ ค. Cyclic hemiketal เป็น active form: เป็นข้อความที่ถูกต้อง ในสารละลายน้ำ Warfarin สามารถเกิด intramolecular cyclization เป็น cyclic hemiketal tautomer ในสมดุลไดนามิก
ข้อ จ. ไม่มีข้อใดถูกต้อง: ไม่ถูกต้องเนื่องจากมีข้อ ง ที่กล่าวผิดอย่างชัดเจน</t>
        </is>
      </c>
      <c r="K21" s="103" t="inlineStr">
        <is>
          <t>-</t>
        </is>
      </c>
      <c r="L21" s="104" t="inlineStr">
        <is>
          <t>Medicinal Chemistry</t>
        </is>
      </c>
      <c r="M21" s="103" t="inlineStr">
        <is>
          <t>Product</t>
        </is>
      </c>
      <c r="N21" s="104" t="inlineStr">
        <is>
          <t>[SOURCE: Pharma Plus เล่มม่วง 2 - บทที่ 20: Medical Chemistry ข้อ 19]</t>
        </is>
      </c>
      <c r="O21" s="103" t="inlineStr">
        <is>
          <t>Pharma Plus Review</t>
        </is>
      </c>
      <c r="P21" s="103" t="inlineStr">
        <is>
          <t>เล่มม่วง 2 (บทที่ 20: Medical Chemistry)</t>
        </is>
      </c>
      <c r="Q21" s="103" t="inlineStr">
        <is>
          <t>-</t>
        </is>
      </c>
      <c r="R21" s="104" t="inlineStr">
        <is>
          <t>Anticoagulant mechanism of action and coumarin derivatives</t>
        </is>
      </c>
    </row>
    <row r="22" ht="409.6" customHeight="1" s="49">
      <c r="A22" s="103" t="n">
        <v>21</v>
      </c>
      <c r="B22" s="104" t="inlineStr">
        <is>
          <t>[บริบทโครงสร้างเคมียา]
ภาพแสดงสูตรโครงสร้างแกน steroid aglycone ของ cardiac glycoside (ระบุวงแหวน A, B, C, D พร้อม 14-OH, 5-membered unsaturated lactone ring ที่ C17, และ RO- ที่ C3)
คำถาม: จากโครงสร้าง ข้อความใดต่อไปนี้ไม่ถูกต้อง</t>
        </is>
      </c>
      <c r="C22" s="103" t="inlineStr">
        <is>
          <t>-</t>
        </is>
      </c>
      <c r="D22" s="104" t="inlineStr">
        <is>
          <t>ตัวอย่างยาในกลุ่มนี้ คือ digoxin</t>
        </is>
      </c>
      <c r="E22" s="104" t="inlineStr">
        <is>
          <t>Lactone ring เป็นประเภท bufadenolide</t>
        </is>
      </c>
      <c r="F22" s="104" t="inlineStr">
        <is>
          <t>ออกฤทธิ์ยับยั้ง Na-K ATPase</t>
        </is>
      </c>
      <c r="G22" s="104" t="inlineStr">
        <is>
          <t>น้ำตาลจะเข้ามาเกาะที่ตำแหน่ง C3</t>
        </is>
      </c>
      <c r="H22" s="104" t="inlineStr">
        <is>
          <t>ไม่มีข้อใดถูก</t>
        </is>
      </c>
      <c r="I22" s="103" t="inlineStr">
        <is>
          <t>2</t>
        </is>
      </c>
      <c r="J22" s="104" t="inlineStr">
        <is>
          <t>✅ คำตอบที่ถูกต้อง: ข้อ ข. Lactone ring เป็นประเภท bufadenolide
🎯 ทำไมข้อนี้ถึงถูก: ข้อ ข ไม่ถูกต้องเนื่องจาก lactone ring ที่ตำแหน่ง C17 ของโมเลกุลในภาพเป็นวง 5 เหลี่ยมที่ไม่อิ่มตัว (unsaturated 5-membered lactone ring หรือ alpha,beta-unsaturated gamma-lactone) ซึ่งจัดเป็นประเภท Cardenolide ไม่ใช่ Bufadienolide (ซึ่งต้องเป็นวง 6 เหลี่ยมที่มีพันธะคู่ 2 พันธะ หรือ alpha-pyrone ring)
🔍 ข้ออื่นผิดเพราะอะไร:
ข้อ ก. ตัวอย่างยาในกลุ่มนี้ คือ digoxin: เป็นข้อความที่ถูกต้อง Digoxin เป็น cardenolide cardiac glycoside ที่มีแกน aglycone นี้ (digoxigenin)
ข้อ ค. ออกฤทธิ์ยับยั้ง Na-K ATPase: เป็นข้อความที่ถูกต้อง Cardiac glycosides ออกฤทธิ์ยับยั้ง Na+/K+-ATPase pump บนเซลล์กล้ามเนื้อหัวใจ
ข้อ ง. น้ำตาลจะเข้ามาเกาะที่ตำแหน่ง C3: เป็นข้อความที่ถูกต้อง น้ำตาล (digitoxose molecules) เชื่อมต่อด้วย glycosidic bond ที่หมู่ 3beta-OH บนวงแหวน A
ข้อ จ. ไม่มีข้อใดถูก: ไม่ถูกต้องเนื่องจากมีข้อ ข ที่ระบุผิดอย่างชัดเจน</t>
        </is>
      </c>
      <c r="K22" s="103" t="inlineStr">
        <is>
          <t>-</t>
        </is>
      </c>
      <c r="L22" s="104" t="inlineStr">
        <is>
          <t>Medicinal Chemistry</t>
        </is>
      </c>
      <c r="M22" s="103" t="inlineStr">
        <is>
          <t>Product</t>
        </is>
      </c>
      <c r="N22" s="104" t="inlineStr">
        <is>
          <t>[SOURCE: Pharma Plus เล่มม่วง 2 - บทที่ 20: Medical Chemistry ข้อ 20]</t>
        </is>
      </c>
      <c r="O22" s="103" t="inlineStr">
        <is>
          <t>Pharma Plus Review</t>
        </is>
      </c>
      <c r="P22" s="103" t="inlineStr">
        <is>
          <t>เล่มม่วง 2 (บทที่ 20: Medical Chemistry)</t>
        </is>
      </c>
      <c r="Q22" s="103" t="inlineStr">
        <is>
          <t>-</t>
        </is>
      </c>
      <c r="R22" s="104" t="inlineStr">
        <is>
          <t>Cardiac glycoside chemistry, cardenolide vs bufadienolide</t>
        </is>
      </c>
    </row>
    <row r="23" ht="409.6" customHeight="1" s="49">
      <c r="A23" s="103" t="n">
        <v>22</v>
      </c>
      <c r="B23" s="104" t="inlineStr">
        <is>
          <t>[บริบทโครงสร้างเคมียา]
ตัวเลือก ก-จ แสดงภาพสูตรโครงสร้าง: ก. Echothiophate iodide, ข. Pralidoxime (2-PAM), ค. Parathion, ง. Malathion, จ. Ester of Amino Alcohol (โครงสร้างอนุพันธ์ tertiary amino ester เช่น Dicyclomine / Oxybutynin analog)
คำถาม: โครงสร้างใดต่อไปนี้เป็น Ester of Amino Alcohol</t>
        </is>
      </c>
      <c r="C23" s="103" t="inlineStr">
        <is>
          <t>-</t>
        </is>
      </c>
      <c r="D23" s="104" t="inlineStr">
        <is>
          <t>[สูตรโครงสร้าง Echothiophate iodide]</t>
        </is>
      </c>
      <c r="E23" s="104" t="inlineStr">
        <is>
          <t>[สูตรโครงสร้าง Pralidoxime (2-PAM)]</t>
        </is>
      </c>
      <c r="F23" s="104" t="inlineStr">
        <is>
          <t>[สูตรโครงสร้าง Parathion]</t>
        </is>
      </c>
      <c r="G23" s="104" t="inlineStr">
        <is>
          <t>[สูตรโครงสร้าง Malathion]</t>
        </is>
      </c>
      <c r="H23" s="104" t="inlineStr">
        <is>
          <t>[สูตรโครงสร้าง Ester of Amino Alcohol (อนุพันธ์ tertiary amino ester)]</t>
        </is>
      </c>
      <c r="I23" s="103" t="inlineStr">
        <is>
          <t>5</t>
        </is>
      </c>
      <c r="J23" s="104" t="inlineStr">
        <is>
          <t>✅ คำตอบที่ถูกต้อง: ข้อ จ. [สูตรโครงสร้าง Ester of Amino Alcohol (อนุพันธ์ tertiary amino ester)]
🎯 ทำไมข้อนี้ถึงถูก: โครงสร้างในตัวเลือก จ ประกอบด้วยหมู่ ester linkage (-COO-) เชื่อมระหว่าง bulky carboxylic acid moiety กับ amino alcohol chain (เช่น -CH2CH2-NR2) ซึ่งเป็น pharmacophore สำคัญของยากลุ่ม Antimuscarinic / Antispasmodic เช่น Dicyclomine หรือ Oxybutynin
🔍 ข้ออื่นผิดเพราะอะไร:
ข้อ ก. [สูตรโครงสร้าง Echothiophate iodide]: เป็นสารประกอบ organophosphate quaternary ammonium ที่ยับยั้งเอนไซม์ acetylcholinesterase
ข้อ ข. [สูตรโครงสร้าง Pralidoxime (2-PAM)]: เป็นอนุพันธ์ pyridinium aldoxime ใช้เป็น cholinesterase reactivator
ข้อ ค. [สูตรโครงสร้าง Parathion]: เป็นสารกำจัดแมลงกลุ่ม organophosphorothioate ester ไม่ใช่ amino alcohol ester
ข้อ ง. [สูตรโครงสร้าง Malathion]: เป็น organophosphate insecticide ที่มี succinate diester และ dithiophosphate linkage</t>
        </is>
      </c>
      <c r="K23" s="103" t="inlineStr">
        <is>
          <t>-</t>
        </is>
      </c>
      <c r="L23" s="104" t="inlineStr">
        <is>
          <t>Medicinal Chemistry</t>
        </is>
      </c>
      <c r="M23" s="103" t="inlineStr">
        <is>
          <t>Product</t>
        </is>
      </c>
      <c r="N23" s="104" t="inlineStr">
        <is>
          <t>[SOURCE: Pharma Plus เล่มม่วง 2 - บทที่ 20: Medical Chemistry ข้อ 21]</t>
        </is>
      </c>
      <c r="O23" s="103" t="inlineStr">
        <is>
          <t>Pharma Plus Review</t>
        </is>
      </c>
      <c r="P23" s="103" t="inlineStr">
        <is>
          <t>เล่มม่วง 2 (บทที่ 20: Medical Chemistry)</t>
        </is>
      </c>
      <c r="Q23" s="103" t="inlineStr">
        <is>
          <t>-</t>
        </is>
      </c>
      <c r="R23" s="104" t="inlineStr">
        <is>
          <t>Anticholinergic agents and amino alcohol ester pharmacophore</t>
        </is>
      </c>
    </row>
    <row r="24" ht="409.6" customHeight="1" s="49">
      <c r="A24" s="103" t="n">
        <v>23</v>
      </c>
      <c r="B24" s="104" t="inlineStr">
        <is>
          <t>[บริบทโครงสร้างเคมียา]
ภาพแสดงสูตรโครงสร้างของ AZT (Zidovudine) แสดงหมู่ thymine, deoxyribose, 5'-hydroxymethyl (HO-CH2-) และ 3'-azido (N3)
คำถาม: N3 หรือ Azido group จากสูตรโครงสร้างของ AZT มีผลให้เกิดสิ่งใด</t>
        </is>
      </c>
      <c r="C24" s="103" t="inlineStr">
        <is>
          <t>-</t>
        </is>
      </c>
      <c r="D24" s="104" t="inlineStr">
        <is>
          <t>เพิ่มความสามารถในการจับกับโปรตีน albumin</t>
        </is>
      </c>
      <c r="E24" s="104" t="inlineStr">
        <is>
          <t>ช่วยเพิ่มการดูดซึมของยา</t>
        </is>
      </c>
      <c r="F24" s="104" t="inlineStr">
        <is>
          <t>เพิ่มค่าครึ่งชีวิตให้ยาวขึ้น</t>
        </is>
      </c>
      <c r="G24" s="104" t="inlineStr">
        <is>
          <t>เพิ่มการออกฤทธิ์</t>
        </is>
      </c>
      <c r="H24" s="104" t="inlineStr">
        <is>
          <t>มีผลต่อการตั้งสูตรตำรับ</t>
        </is>
      </c>
      <c r="I24" s="103" t="inlineStr">
        <is>
          <t>4</t>
        </is>
      </c>
      <c r="J24" s="104" t="inlineStr">
        <is>
          <t>✅ คำตอบที่ถูกต้อง: ข้อ ง. เพิ่มการออกฤทธิ์
🎯 ทำไมข้อนี้ถึงถูก: หมู่ 3'-azido (-N3) ในโมเลกุล Zidovudine (AZT) เข้ามาแทนที่หมู่ 3'-hydroxyl group (-OH) ของ deoxyribose ทำหน้าที่ป้องกันไม่ให้เกิด phosphodiester bond กับ nucleotide ตัวถัดไป ส่งผลให้เกิด DNA chain termination ซึ่งเป็นกลไกสำคัญในการยับยั้ง reverse transcriptase ของเชื้อ HIV (เพิ่มการออกฤทธิ์ต้านไวรัส)
🔍 ข้ออื่นผิดเพราะอะไร:
ข้อ ก. เพิ่มความสามารถในการจับกับโปรตีน albumin: AZT มีอัตราการจับกับ plasma protein ต่ำ (ประมาณ 30-38%) หมู่ azido ไม่ได้มีบทบาทหลักในการเพิ่ม protein binding
ข้อ ข. ช่วยเพิ่มการดูดซึมของยา: การดูดซึมของ AZT เกิดขึ้นได้ดีอยู่แล้วจากขนาดโมเลกุลที่เล็ก แต่หน้าที่หลักทาง SAR ของ azido คือการขัดขวางการต่อสาย DNA
ข้อ ค. เพิ่มค่าครึ่งชีวิตให้ยาวขึ้น: AZT มี elimination half-life สั้น (ประมาณ 1 ชั่วโมง) เพราะถูก glucuronidation อย่างรวดเร็วที่ 5'-OH
ข้อ จ. มีผลต่อการตั้งสูตรตำรับ: ไม่ใช่บทบาทหลักทาง SAR ในการออกแบบตัวยาออกฤทธิ์</t>
        </is>
      </c>
      <c r="K24" s="103" t="inlineStr">
        <is>
          <t>-</t>
        </is>
      </c>
      <c r="L24" s="104" t="inlineStr">
        <is>
          <t>Medicinal Chemistry</t>
        </is>
      </c>
      <c r="M24" s="103" t="inlineStr">
        <is>
          <t>Product</t>
        </is>
      </c>
      <c r="N24" s="104" t="inlineStr">
        <is>
          <t>[SOURCE: Pharma Plus เล่มม่วง 2 - บทที่ 20: Medical Chemistry ข้อ 22]</t>
        </is>
      </c>
      <c r="O24" s="103" t="inlineStr">
        <is>
          <t>Pharma Plus Review</t>
        </is>
      </c>
      <c r="P24" s="103" t="inlineStr">
        <is>
          <t>เล่มม่วง 2 (บทที่ 20: Medical Chemistry)</t>
        </is>
      </c>
      <c r="Q24" s="103" t="inlineStr">
        <is>
          <t>-</t>
        </is>
      </c>
      <c r="R24" s="104" t="inlineStr">
        <is>
          <t>Nucleoside reverse transcriptase inhibitor SAR and chain termination</t>
        </is>
      </c>
    </row>
    <row r="25" ht="409.6" customHeight="1" s="49">
      <c r="A25" s="103" t="n">
        <v>24</v>
      </c>
      <c r="B25" s="104" t="inlineStr">
        <is>
          <t>[บริบทโครงสร้างเคมียา]
ภาพแสดงสูตรโครงสร้างของยาที่มี Guanine base เชื่อมกับ acyclic side chain (OH-CH2-CH2-O-CH2-)
คำถาม: โครงสร้างต่อไปนี้หมายถึงยาชนิดใด</t>
        </is>
      </c>
      <c r="C25" s="103" t="inlineStr">
        <is>
          <t>-</t>
        </is>
      </c>
      <c r="D25" s="104" t="inlineStr">
        <is>
          <t>Zidovudine</t>
        </is>
      </c>
      <c r="E25" s="104" t="inlineStr">
        <is>
          <t>Cotrimoxazole</t>
        </is>
      </c>
      <c r="F25" s="104" t="inlineStr">
        <is>
          <t>Ceftriaxone</t>
        </is>
      </c>
      <c r="G25" s="104" t="inlineStr">
        <is>
          <t>Acyclovir</t>
        </is>
      </c>
      <c r="H25" s="104" t="inlineStr">
        <is>
          <t>Ciprofloxacin</t>
        </is>
      </c>
      <c r="I25" s="103" t="inlineStr">
        <is>
          <t>4</t>
        </is>
      </c>
      <c r="J25" s="104" t="inlineStr">
        <is>
          <t>✅ คำตอบที่ถูกต้อง: ข้อ ง. Acyclovir
🎯 ทำไมข้อนี้ถึงถูก: สูตรโครงสร้างที่แสดงคือ Acyclovir (9-[(2-hydroxyethoxy)methyl]guanine) ซึ่งเป็น acyclic purine nucleoside analog ประกอบด้วย Guanine base เชื่อมกับสายโซ่เปิดเลียนแบบน้ำตาล ribose ออกฤทธิ์ต้านเชื้อ Herpes simplex virus (HSV) และ Varicella zoster virus (VZV)
🔍 ข้ออื่นผิดเพราะอะไร:
ข้อ ก. Zidovudine: ประกอบด้วยเบส Thymine (pyrimidine) เชื่อมกับ deoxyribose ring ที่มีหมู่ 3'-azido
ข้อ ข. Cotrimoxazole: เป็นยาผสมระหว่าง Sulfamethoxazole (sulfonamide) และ Trimethoprim (diaminopyrimidine)
ข้อ ค. Ceftriaxone: เป็นยาปฏิชีวนะกลุ่ม third-generation cephalosporin ที่มี beta-lactam core และ triazine-dione ring
ข้อ จ. Ciprofloxacin: เป็นยาปฏิชีวนะกลุ่ม fluoroquinolone ที่มี quinolone-3-carboxylic acid core และ piperazine ring</t>
        </is>
      </c>
      <c r="K25" s="103" t="inlineStr">
        <is>
          <t>-</t>
        </is>
      </c>
      <c r="L25" s="104" t="inlineStr">
        <is>
          <t>Medicinal Chemistry</t>
        </is>
      </c>
      <c r="M25" s="103" t="inlineStr">
        <is>
          <t>Product</t>
        </is>
      </c>
      <c r="N25" s="104" t="inlineStr">
        <is>
          <t>[SOURCE: Pharma Plus เล่มม่วง 2 - บทที่ 20: Medical Chemistry ข้อ 23]</t>
        </is>
      </c>
      <c r="O25" s="103" t="inlineStr">
        <is>
          <t>Pharma Plus Review</t>
        </is>
      </c>
      <c r="P25" s="103" t="inlineStr">
        <is>
          <t>เล่มม่วง 2 (บทที่ 20: Medical Chemistry)</t>
        </is>
      </c>
      <c r="Q25" s="103" t="inlineStr">
        <is>
          <t>-</t>
        </is>
      </c>
      <c r="R25" s="104" t="inlineStr">
        <is>
          <t>Antiviral acyclonucleoside structure identification</t>
        </is>
      </c>
    </row>
    <row r="26" ht="409.6" customHeight="1" s="49">
      <c r="A26" s="103" t="n">
        <v>25</v>
      </c>
      <c r="B26" s="104" t="inlineStr">
        <is>
          <t>ยาปฏิชีวนะข้อใดที่ไม่มีโครงสร้าง B-lactam ring</t>
        </is>
      </c>
      <c r="C26" s="103" t="inlineStr">
        <is>
          <t>-</t>
        </is>
      </c>
      <c r="D26" s="104" t="inlineStr">
        <is>
          <t>Ciprofloxacin</t>
        </is>
      </c>
      <c r="E26" s="104" t="inlineStr">
        <is>
          <t>Amoxycillin</t>
        </is>
      </c>
      <c r="F26" s="104" t="inlineStr">
        <is>
          <t>Imipenam</t>
        </is>
      </c>
      <c r="G26" s="104" t="inlineStr">
        <is>
          <t>Cloxacillin</t>
        </is>
      </c>
      <c r="H26" s="104" t="inlineStr">
        <is>
          <t>Cefazolin</t>
        </is>
      </c>
      <c r="I26" s="103" t="inlineStr">
        <is>
          <t>1</t>
        </is>
      </c>
      <c r="J26" s="104" t="inlineStr">
        <is>
          <t>✅ คำตอบที่ถูกต้อง: ข้อ ก. Ciprofloxacin
🎯 ทำไมข้อนี้ถึงถูก: Ciprofloxacin เป็นยาต้านจุลชีพในกลุ่ม Fluoroquinolone มีโครงสร้างแกนหลักเป็น quinolone ring (1-cyclopropyl-6-fluoro-4-oxo-7-(piperazin-1-yl)quinoline-3-carboxylic acid) โดยไม่มีวงแหวน 4 เหลี่ยม cyclic amide (beta-lactam ring)
🔍 ข้ออื่นผิดเพราะอะไร:
ข้อ ข. Amoxycillin: เป็น aminopenicillin ที่มี beta-lactam ring หลอมรวมกับ thiazolidine ring
ข้อ ค. Imipenam: เป็น carbapenem antibiotic ที่มี beta-lactam ring หลอมรวมกับ cyclopentene ring
ข้อ ง. Cloxacillin: เป็น isoxazolyl penicillin ที่มี beta-lactam ring หลอมรวมกับ thiazolidine ring
ข้อ จ. Cefazolin: เป็น first-generation cephalosporin ที่มี beta-lactam ring หลอมรวมกับ dihydrothiazine ring</t>
        </is>
      </c>
      <c r="K26" s="103" t="inlineStr">
        <is>
          <t>-</t>
        </is>
      </c>
      <c r="L26" s="104" t="inlineStr">
        <is>
          <t>Medicinal Chemistry</t>
        </is>
      </c>
      <c r="M26" s="103" t="inlineStr">
        <is>
          <t>Product</t>
        </is>
      </c>
      <c r="N26" s="104" t="inlineStr">
        <is>
          <t>[SOURCE: Pharma Plus เล่มม่วง 2 - บทที่ 20: Medical Chemistry ข้อ 24]</t>
        </is>
      </c>
      <c r="O26" s="103" t="inlineStr">
        <is>
          <t>Pharma Plus Review</t>
        </is>
      </c>
      <c r="P26" s="103" t="inlineStr">
        <is>
          <t>เล่มม่วง 2 (บทที่ 20: Medical Chemistry)</t>
        </is>
      </c>
      <c r="Q26" s="103" t="inlineStr">
        <is>
          <t>-</t>
        </is>
      </c>
      <c r="R26" s="104" t="inlineStr">
        <is>
          <t>Antibacterial chemical class classification and fluoroquinolones</t>
        </is>
      </c>
    </row>
    <row r="27" ht="409.6" customHeight="1" s="49">
      <c r="A27" s="103" t="n">
        <v>26</v>
      </c>
      <c r="B27" s="104" t="inlineStr">
        <is>
          <t>[บริบทโครงสร้างเคมียา]
ภาพแสดงสูตรโครงสร้างของยา amoxicillin พร้อมระบุตำแหน่งตัวเลข: 1 = พันธะ amide ในวง beta-lactam, 2 = หมู่ฟีนอลิก -OH, 3 = หมู่คาร์บอนิล C=O ของวง beta-lactam, 4 = หมู่อะมิโน -NH2, 5 = หมู่คาร์บอกซิล -COOH บนวง thiazolidine
คำถาม: จากสูตรโครงสร้างของยา amoxicillin นี้ตำแหน่งไหนที่ถูกทำลายได้ง่ายและมีผลต่อการดื้อยา</t>
        </is>
      </c>
      <c r="C27" s="103" t="inlineStr">
        <is>
          <t>-</t>
        </is>
      </c>
      <c r="D27" s="104" t="inlineStr">
        <is>
          <t>1</t>
        </is>
      </c>
      <c r="E27" s="104" t="inlineStr">
        <is>
          <t>2</t>
        </is>
      </c>
      <c r="F27" s="104" t="inlineStr">
        <is>
          <t>3</t>
        </is>
      </c>
      <c r="G27" s="104" t="inlineStr">
        <is>
          <t>4</t>
        </is>
      </c>
      <c r="H27" s="104" t="inlineStr">
        <is>
          <t>5</t>
        </is>
      </c>
      <c r="I27" s="103" t="inlineStr">
        <is>
          <t>3</t>
        </is>
      </c>
      <c r="J27" s="104" t="inlineStr">
        <is>
          <t>✅ คำตอบที่ถูกต้อง: ข้อ ค. 3
🎯 ทำไมข้อนี้ถึงถูก: ตำแหน่งที่ 3 คือ carbonyl group (C=O) ภายในวง 4 เหลี่ยม beta-lactam ring ซึ่งมีความเค้นของวงแหวนสูง (high ring strain) และมี electrophilicity สูง จึงถูก nucleophilic attack โดย serine hydroxyl group ใน active site ของเอนไซม์ beta-lactamase ได้ง่ายมาก ทำให้วงแหวนเปิดออกและสูญเสียฤทธิ์ต้านเชื้อ นำไปสู่ปัญหาการดื้อยา
🔍 ข้ออื่นผิดเพราะอะไร:
ข้อ ก. 1: ตำแหน่งที่ 1 คือ amide linkage ในวง แม้จะถูกตัดออกหลัง carbonyl ถูก attack แต่จุด electrophilic center เริ่มต้นของปฏิกิริยาคือ carbonyl carbon (ตำแหน่ง 3)
ข้อ ข. 2: ตำแหน่งที่ 2 คือ phenolic -OH บนวงเบนซีน ซึ่งช่วยเพิ่มการดูดซึมทางเดินอาหาร ไม่ใช่จุดที่ถูกเอนไซม์ beta-lactamase ทำลาย
ข้อ ง. 4: ตำแหน่งที่ 4 คือ alpha-amino group (-NH2) ซึ่งให้คุณสมบัติความเป็นกรด-ด่างและช่วยให้ผ่าน porin channel ในแบคทีเรียแกรมลบ
ข้อ จ. 5: ตำแหน่งที่ 5 คือ C3-carboxylic acid group ซึ่งจำเป็นต่อการเข้าจับกับ penicillin-binding protein (PBP) ไม่ใช่ตำแหน่งที่ทำให้เกิดการดื้อยา</t>
        </is>
      </c>
      <c r="K27" s="103" t="inlineStr">
        <is>
          <t>-</t>
        </is>
      </c>
      <c r="L27" s="104" t="inlineStr">
        <is>
          <t>Medicinal Chemistry</t>
        </is>
      </c>
      <c r="M27" s="103" t="inlineStr">
        <is>
          <t>Product</t>
        </is>
      </c>
      <c r="N27" s="104" t="inlineStr">
        <is>
          <t>[SOURCE: Pharma Plus เล่มม่วง 2 - บทที่ 20: Medical Chemistry ข้อ 25]</t>
        </is>
      </c>
      <c r="O27" s="103" t="inlineStr">
        <is>
          <t>Pharma Plus Review</t>
        </is>
      </c>
      <c r="P27" s="103" t="inlineStr">
        <is>
          <t>เล่มม่วง 2 (บทที่ 20: Medical Chemistry)</t>
        </is>
      </c>
      <c r="Q27" s="103" t="inlineStr">
        <is>
          <t>-</t>
        </is>
      </c>
      <c r="R27" s="104" t="inlineStr">
        <is>
          <t>Beta-lactam chemical instability, ring strain, and beta-lactamase cleavage</t>
        </is>
      </c>
    </row>
    <row r="28" ht="409.6" customHeight="1" s="49">
      <c r="A28" s="103" t="n">
        <v>27</v>
      </c>
      <c r="B28" s="104" t="inlineStr">
        <is>
          <t>ข้อใดผิดเกี่ยวกับ penicillin</t>
        </is>
      </c>
      <c r="C28" s="103" t="inlineStr">
        <is>
          <t>-</t>
        </is>
      </c>
      <c r="D28" s="104" t="inlineStr">
        <is>
          <t>Pen G มี chain เป็น Benzoyl group</t>
        </is>
      </c>
      <c r="E28" s="104" t="inlineStr">
        <is>
          <t>Pen G potassium ละลายได้ดีกว่า Pen G</t>
        </is>
      </c>
      <c r="F28" s="104" t="inlineStr">
        <is>
          <t>Benzathine Pen G เป็นเกลือของ Pen G</t>
        </is>
      </c>
      <c r="G28" s="104" t="inlineStr">
        <is>
          <t>B-lactamase ถูก Hydrolyze ด้วยกรด</t>
        </is>
      </c>
      <c r="H28" s="104" t="inlineStr">
        <is>
          <t>Procaine penicillin G ถูกดูดได้ดีในทางเดินอาหาร</t>
        </is>
      </c>
      <c r="I28" s="103" t="inlineStr">
        <is>
          <t>5</t>
        </is>
      </c>
      <c r="J28" s="104" t="inlineStr">
        <is>
          <t>✅ คำตอบที่ถูกต้อง: ข้อ จ. Procaine penicillin G ถูกดูดได้ดีในทางเดินอาหาร
🎯 ทำไมข้อนี้ถึงถูก: ข้อ จ ผิด เนื่องจาก Procaine penicillin G เป็นเกลือที่มีความสามารถในการละลายน้ำต่ำมาก (sparingly soluble depot salt) และไม่ทนต่อกรดในกระเพาะอาหาร จึงไม่สามารถดูดซึมได้ดีในทางเดินอาหาร และต้องบริหารโดยการฉีดเข้ากล้ามเนื้อ (deep IM injection) เท่านั้นเพื่อให้ค่อยๆ ปลดปล่อยตัวยาอย่างช้าๆ
🔍 ข้ออื่นผิดเพราะอะไร:
ข้อ ก. Pen G มี chain เป็น Benzoyl group: ในตำราต้นฉบับถือว่าข้อ จ เป็นข้อที่ผิดอย่างชัดเจนที่สุดในทางคลินิกและเภสัชกรรม (หมายเหตุ: ในทางเคมี Pen G มี side chain เป็น phenylacetyl หรือ benzyl group)
ข้อ ข. Pen G potassium ละลายได้ดีกว่า Pen G: เป็นข้อความที่ถูกต้อง เกลือ potassium ละลายน้ำได้ดีมากและดูดซึมได้เร็วกว่ารูปกรดอิสระ
ข้อ ค. Benzathine Pen G เป็นเกลือของ Pen G: เป็นข้อความที่ถูกต้อง เป็น insoluble repository salt ที่เกิดจาก penicillin G รวมกับ benzathine base
ข้อ ง. B-lactamase ถูก Hydrolyze ด้วยกรด: วง beta-lactam เกิด acid-catalyzed hydrolysis ได้ง่ายเมื่อสัมผัสกับกรดไฮโดรคลอริกในกระเพาะอาหาร</t>
        </is>
      </c>
      <c r="K28" s="103" t="inlineStr">
        <is>
          <t>-</t>
        </is>
      </c>
      <c r="L28" s="104" t="inlineStr">
        <is>
          <t>Medicinal Chemistry</t>
        </is>
      </c>
      <c r="M28" s="103" t="inlineStr">
        <is>
          <t>Product</t>
        </is>
      </c>
      <c r="N28" s="104" t="inlineStr">
        <is>
          <t>[SOURCE: Pharma Plus เล่มม่วง 2 - บทที่ 20: Medical Chemistry ข้อ 26]</t>
        </is>
      </c>
      <c r="O28" s="103" t="inlineStr">
        <is>
          <t>Pharma Plus Review</t>
        </is>
      </c>
      <c r="P28" s="103" t="inlineStr">
        <is>
          <t>เล่มม่วง 2 (บทที่ 20: Medical Chemistry)</t>
        </is>
      </c>
      <c r="Q28" s="103" t="inlineStr">
        <is>
          <t>-</t>
        </is>
      </c>
      <c r="R28" s="104" t="inlineStr">
        <is>
          <t>Penicillin salts, acid stability, and route of administration</t>
        </is>
      </c>
    </row>
    <row r="29" ht="409.6" customHeight="1" s="49">
      <c r="A29" s="103" t="n">
        <v>28</v>
      </c>
      <c r="B29" s="104" t="inlineStr">
        <is>
          <t>[บริบทโครงสร้างเคมียา]
ภาพแสดงสูตรโครงสร้างของ Doxycycline monohydrate (ระบบวง 4 วงแนบชิดกันแบบ tetracycline พร้อมหมู่แทนที่ต่างๆ)
คำถาม: Doxycycline มีสูตรโครงสร้างดังรูป เป็นยากลุ่มเดียวกันกับยาใด</t>
        </is>
      </c>
      <c r="C29" s="103" t="inlineStr">
        <is>
          <t>-</t>
        </is>
      </c>
      <c r="D29" s="104" t="inlineStr">
        <is>
          <t>Tetracycline</t>
        </is>
      </c>
      <c r="E29" s="104" t="inlineStr">
        <is>
          <t>Penicillin</t>
        </is>
      </c>
      <c r="F29" s="104" t="inlineStr">
        <is>
          <t>Cotrimazole</t>
        </is>
      </c>
      <c r="G29" s="104" t="inlineStr">
        <is>
          <t>Sulfamethoxazole</t>
        </is>
      </c>
      <c r="H29" s="104" t="inlineStr">
        <is>
          <t>Amoxicillin</t>
        </is>
      </c>
      <c r="I29" s="103" t="inlineStr">
        <is>
          <t>1</t>
        </is>
      </c>
      <c r="J29" s="104" t="inlineStr">
        <is>
          <t>✅ คำตอบที่ถูกต้อง: ข้อ ก. Tetracycline
🎯 ทำไมข้อนี้ถึงถูก: Doxycycline เป็นยาปฏิชีวนะในกลุ่ม Tetracyclines ซึ่งมีโครงสร้างแกนหลักเป็น linear four-ring system (naphthacene carboxamide) เช่นเดียวกับ Tetracycline ออกฤทธิ์ยับยั้งการสังเคราะห์โปรตีนของแบคทีเรียโดยจับกับ 30S ribosomal subunit
🔍 ข้ออื่นผิดเพราะอะไร:
ข้อ ข. Penicillin: เป็นกลุ่ม beta-lactam antibiotic ที่มี thiazolidine ring หลอมรวมกับ beta-lactam ring
ข้อ ค. Cotrimazole: ไม่มีชื่อยา Cotrimazole ในทางเภสัชกรรม (อาจหมายถึง Clotrimazole ซึ่งเป็น imidazole antifungal หรือ Co-trimoxazole ซึ่งเป็น sulfonamide combination)
ข้อ ง. Sulfamethoxazole: เป็น sulfonamide bacteriostatic agent ที่ยับยั้ง dihydropteroate synthase
ข้อ จ. Amoxicillin: เป็น aminopenicillin ในกลุ่ม beta-lactam</t>
        </is>
      </c>
      <c r="K29" s="103" t="inlineStr">
        <is>
          <t>-</t>
        </is>
      </c>
      <c r="L29" s="104" t="inlineStr">
        <is>
          <t>Medicinal Chemistry</t>
        </is>
      </c>
      <c r="M29" s="103" t="inlineStr">
        <is>
          <t>Product</t>
        </is>
      </c>
      <c r="N29" s="104" t="inlineStr">
        <is>
          <t>[SOURCE: Pharma Plus เล่มม่วง 2 - บทที่ 20: Medical Chemistry ข้อ 27]</t>
        </is>
      </c>
      <c r="O29" s="103" t="inlineStr">
        <is>
          <t>Pharma Plus Review</t>
        </is>
      </c>
      <c r="P29" s="103" t="inlineStr">
        <is>
          <t>เล่มม่วง 2 (บทที่ 20: Medical Chemistry)</t>
        </is>
      </c>
      <c r="Q29" s="103" t="inlineStr">
        <is>
          <t>-</t>
        </is>
      </c>
      <c r="R29" s="104" t="inlineStr">
        <is>
          <t>Tetracycline antibiotic classification</t>
        </is>
      </c>
    </row>
    <row r="30" ht="409.6" customHeight="1" s="49">
      <c r="A30" s="103" t="n">
        <v>29</v>
      </c>
      <c r="B30" s="104" t="inlineStr">
        <is>
          <t>[บริบทโครงสร้างเคมียา]
ภาพแสดงสูตรโครงสร้างแกน 8-aminoquinoline (6-methoxyquinoline พร้อมสายโซ่ข้าง dialkylamino alkylamine ที่ตำแหน่ง C8: -N(R)-(CH2)n-NR2)
คำถาม: เกี่ยวกับโครงสร้างของสารดังรูป ทุกข้อต่อไปนี้ถูกต้อง ยกเว้นข้อใด</t>
        </is>
      </c>
      <c r="C30" s="103" t="inlineStr">
        <is>
          <t>-</t>
        </is>
      </c>
      <c r="D30" s="104" t="inlineStr">
        <is>
          <t>เป็นสารในกลุ่ม 8-aminoquinoline</t>
        </is>
      </c>
      <c r="E30" s="104" t="inlineStr">
        <is>
          <t>ตัวอย่างยาในกลุ่มนี้ได้แก่ primaquine</t>
        </is>
      </c>
      <c r="F30" s="104" t="inlineStr">
        <is>
          <t>ถ้ามี Cl ที่ตำแหน่ง 7 จะทำให้ได้ฤทธิ์สูงสุด และมีพิษน้อย</t>
        </is>
      </c>
      <c r="G30" s="104" t="inlineStr">
        <is>
          <t>Dialkylamino alkylamine side chain จะให้ฤทธิ์สูงสุดเมื่อ n = 2, 5 หรือ 6</t>
        </is>
      </c>
      <c r="H30" s="104" t="inlineStr">
        <is>
          <t>Quinoline ring system และอนุพันธุ์ให้ผลที่ดีกว่า acridine ring system</t>
        </is>
      </c>
      <c r="I30" s="103" t="inlineStr">
        <is>
          <t>4</t>
        </is>
      </c>
      <c r="J30" s="104" t="inlineStr">
        <is>
          <t>✅ คำตอบที่ถูกต้อง: ข้อ ง. Dialkylamino alkylamine side chain จะให้ฤทธิ์สูงสุดเมื่อ n = 2, 5 หรือ 6
🎯 ทำไมข้อนี้ถึงถูก: ข้อ ง ไม่ถูกต้องเนื่องจากตาม SAR ของอนุพันธ์ 8-aminoquinoline (เช่น Primaquine, Pamaquine) สายโซ่ข้าง aliphatic carbon spacer ระหว่างอะตอมไนโตรเจนทั้งสองจะให้ฤทธิ์ต้านเชื้อมาลาเรียสูงสุดเมื่อมีคาร์บอน 4 ถึง 5 อะตอม (n = 4) หากสายโซ่สั้นเพียง 2 คาร์บอน (n = 2) ฤทธิ์จะลดลงอย่างมากและมีความเป็นพิษสูงขึ้น
🔍 ข้ออื่นผิดเพราะอะไร:
ข้อ ก. เป็นสารในกลุ่ม 8-aminoquinoline: เป็นข้อความที่ถูกต้อง โครงสร้างแสดงแกน quinoline ที่มีหมู่อะมิโนที่ตำแหน่ง C8
ข้อ ข. ตัวอย่างยาในกลุ่มนี้ได้แก่ primaquine: เป็นข้อความที่ถูกต้อง Primaquine มีแกน 6-methoxy-8-aminoquinoline
ข้อ ค. ถ้ามี Cl ที่ตำแหน่ง 7 จะทำให้ได้ฤทธิ์สูงสุด และมีพิษน้อย: การแทนที่ด้วย halogen ที่เหมาะสมในตำแหน่งวงแหวนช่วยปรับ potency และ toxicity profile
ข้อ จ. Quinoline ring system และอนุพันธุ์ให้ผลที่ดีกว่า acridine ring system: Quinoline ring ให้ selectivity และ therapeutic index ที่ดีกว่าระบบ acridine ในการกำจัด tissue hypnozoites</t>
        </is>
      </c>
      <c r="K30" s="103" t="inlineStr">
        <is>
          <t>-</t>
        </is>
      </c>
      <c r="L30" s="104" t="inlineStr">
        <is>
          <t>Medicinal Chemistry</t>
        </is>
      </c>
      <c r="M30" s="103" t="inlineStr">
        <is>
          <t>Product</t>
        </is>
      </c>
      <c r="N30" s="104" t="inlineStr">
        <is>
          <t>[SOURCE: Pharma Plus เล่มม่วง 2 - บทที่ 20: Medical Chemistry ข้อ 28]</t>
        </is>
      </c>
      <c r="O30" s="103" t="inlineStr">
        <is>
          <t>Pharma Plus Review</t>
        </is>
      </c>
      <c r="P30" s="103" t="inlineStr">
        <is>
          <t>เล่มม่วง 2 (บทที่ 20: Medical Chemistry)</t>
        </is>
      </c>
      <c r="Q30" s="103" t="inlineStr">
        <is>
          <t>-</t>
        </is>
      </c>
      <c r="R30" s="104" t="inlineStr">
        <is>
          <t>Antimalarial 8-aminoquinoline SAR and side chain optimization</t>
        </is>
      </c>
    </row>
    <row r="31" ht="409.6" customHeight="1" s="49">
      <c r="A31" s="103" t="n">
        <v>30</v>
      </c>
      <c r="B31" s="104" t="inlineStr">
        <is>
          <t>[บริบทโครงสร้างเคมียา]
ภาพแสดงสูตรโครงสร้างของ Folic acid พร้อมแผนผังแสดง 3 ส่วนประกอบย่อย: 6-Methylpteridin + p-Aminobenzoic acid (PABA) = Pteroic acid; เชื่อมกับ Glutamic acid เป็น Pteroylglutamic acid (Folic acid)
คำถาม: จากสูตรโครงสร้างของ folic acid ข้อใดกล่าวไม่ถูกต้อง</t>
        </is>
      </c>
      <c r="C31" s="103" t="inlineStr">
        <is>
          <t>-</t>
        </is>
      </c>
      <c r="D31" s="104" t="inlineStr">
        <is>
          <t>เป็น water soluble vitamin</t>
        </is>
      </c>
      <c r="E31" s="104" t="inlineStr">
        <is>
          <t>เรียกอีกอย่างหนึ่งว่า vitamin B9</t>
        </is>
      </c>
      <c r="F31" s="104" t="inlineStr">
        <is>
          <t>เกี่ยวข้องกับการสร้าง DNA และ RNA</t>
        </is>
      </c>
      <c r="G31" s="104" t="inlineStr">
        <is>
          <t>มนุษย์สามารถสังเคราะห์ folic acid ได้</t>
        </is>
      </c>
      <c r="H31" s="104" t="inlineStr">
        <is>
          <t>ใน IR chromatogram จะเห็น peak ที่ชัดเจน ที่ค่าความถี่ประมาณ 1,700 cm^-1</t>
        </is>
      </c>
      <c r="I31" s="103" t="inlineStr">
        <is>
          <t>4</t>
        </is>
      </c>
      <c r="J31" s="104" t="inlineStr">
        <is>
          <t>✅ คำตอบที่ถูกต้อง: ข้อ ง. มนุษย์สามารถสังเคราะห์ folic acid ได้
🎯 ทำไมข้อนี้ถึงถูก: ข้อ ง ไม่ถูกต้องเนื่องจากมนุษย์และสัตว์เลี้ยงลูกด้วยนมขาดเอนไซม์ dihydropteroate synthase ทำให้ไม่สามารถสังเคราะห์ folic acid ได้เองจากสารตั้งต้น จำเป็นต้องได้รับกรดโฟลิกจากอาหารหรือวิตามินเสริมจากภายนอกเท่านั้น (ตรงข้ามกับแบคทีเรียที่สามารถสังเคราะห์ folic acid ขึ้นเองได้)
🔍 ข้ออื่นผิดเพราะอะไร:
ข้อ ก. เป็น water soluble vitamin: เป็นข้อความที่ถูกต้อง กรดโฟลิกเป็นวิตามินที่ละลายในน้ำกลุ่ม Vitamin B complex
ข้อ ข. เรียกอีกอย่างหนึ่งว่า vitamin B9: เป็นข้อความที่ถูกต้อง Folic acid มีชื่อเรียกอย่างเป็นทางการว่า Vitamin B9
ข้อ ค. เกี่ยวข้องกับการสร้าง DNA และ RNA: เป็นข้อความที่ถูกต้อง Tetrahydrofolate ทำหน้าที่เป็น one-carbon carrier ในการสังเคราะห์ purines และ thymidylate สำหรับ DNA/RNA
ข้อ จ. ใน IR chromatogram จะเห็น peak ที่ชัดเจน ที่ค่าความถี่ประมาณ 1,700 cm^-1: ถูกต้อง โมเลกุลของ folic acid มี carbonyl group (C=O) ของ carboxylic acid และ amide ซึ่งดูดกลืนแสง IR เด่นชัดที่ 1,650-1,720 cm^-1</t>
        </is>
      </c>
      <c r="K31" s="103" t="inlineStr">
        <is>
          <t>-</t>
        </is>
      </c>
      <c r="L31" s="104" t="inlineStr">
        <is>
          <t>Medicinal Chemistry</t>
        </is>
      </c>
      <c r="M31" s="103" t="inlineStr">
        <is>
          <t>Product</t>
        </is>
      </c>
      <c r="N31" s="104" t="inlineStr">
        <is>
          <t>[SOURCE: Pharma Plus เล่มม่วง 2 - บทที่ 20: Medical Chemistry ข้อ 29]</t>
        </is>
      </c>
      <c r="O31" s="103" t="inlineStr">
        <is>
          <t>Pharma Plus Review</t>
        </is>
      </c>
      <c r="P31" s="103" t="inlineStr">
        <is>
          <t>เล่มม่วง 2 (บทที่ 20: Medical Chemistry)</t>
        </is>
      </c>
      <c r="Q31" s="103" t="inlineStr">
        <is>
          <t>-</t>
        </is>
      </c>
      <c r="R31" s="104" t="inlineStr">
        <is>
          <t>Folate biochemistry and nutritional requirements</t>
        </is>
      </c>
    </row>
    <row r="32" ht="409.6" customHeight="1" s="49">
      <c r="A32" s="103" t="n">
        <v>31</v>
      </c>
      <c r="B32" s="104" t="inlineStr">
        <is>
          <t>[บริบทโครงสร้างเคมียา]
ภาพแสดงสูตรโครงสร้างของยา Glibenclamide (ประกอบด้วย 5-chloro-2-methoxybenzamido ethyl, benzenesulfonylurea, และ cyclohexyl ring)
คำถาม: จากโครงสร้าง ไม่สามารถใช้ในผู้ป่วยกลุ่มใด</t>
        </is>
      </c>
      <c r="C32" s="103" t="inlineStr">
        <is>
          <t>-</t>
        </is>
      </c>
      <c r="D32" s="104" t="inlineStr">
        <is>
          <t>Pediatric</t>
        </is>
      </c>
      <c r="E32" s="104" t="inlineStr">
        <is>
          <t>Cirrhosis/Hepatitis</t>
        </is>
      </c>
      <c r="F32" s="104" t="inlineStr">
        <is>
          <t>Pregnancy</t>
        </is>
      </c>
      <c r="G32" s="104" t="inlineStr">
        <is>
          <t>Renal failure</t>
        </is>
      </c>
      <c r="H32" s="104" t="inlineStr">
        <is>
          <t>Sulfa allergy</t>
        </is>
      </c>
      <c r="I32" s="103" t="inlineStr">
        <is>
          <t>5</t>
        </is>
      </c>
      <c r="J32" s="104" t="inlineStr">
        <is>
          <t>✅ คำตอบที่ถูกต้อง: ข้อ จ. Sulfa allergy
🎯 ทำไมข้อนี้ถึงถูก: Glibenclamide มีแกนกลางเป็น Aryl sulfonylurea ซึ่งมีหมู่ functional group สำคัญคือ Sulfonamide moiety (-SO2-NH-) โครงสร้างนี้สามารถเกิด immunogenic cross-reactivity ในผู้ป่วยที่มีประวัติแพ้ยากลุ่มซัลฟา (Sulfa allergy) ก่อให้เกิดอาการแพ้รุนแรง เช่น severe cutaneous adverse reactions ได้
🔍 ข้ออื่นผิดเพราะอะไร:
ข้อ ก. Pediatric: เป็นข้อควรระวังในการรักษา แต่ไม่ใช่ข้อห้ามใช้ที่พิจารณาโดยตรงจาก functional group hypersensitivity ในโครงสร้างเคมี
ข้อ ข. Cirrhosis/Hepatitis: ยาถูกเมแทบอไลซ์ที่ตับ จึงต้องระวังในโรคตับ แต่ไม่ใช่ข้อห้ามใช้จำเพาะที่วิเคราะห์จากหมู่ sulfonamide ของโจทย์
ข้อ ค. Pregnancy: ผู้ป่วยเบาหวานขณะตั้งครรภ์นิยมใช้อินซูลิน แต่ไม่ได้เกี่ยวข้องกับ cross-allergy ของหมู่เคมีซัลโฟนาไมด์
ข้อ ง. Renal failure: ผู้ป่วยไตวายต้องปรับขนาดยาหรือหลีกเลี่ยงเพื่อป้องกัน hypoglycemia แต่ไม่ได้เป็นข้อห้ามใช้จากภูมิแพ้ต่อโครงสร้างเคมี</t>
        </is>
      </c>
      <c r="K32" s="103" t="inlineStr">
        <is>
          <t>-</t>
        </is>
      </c>
      <c r="L32" s="104" t="inlineStr">
        <is>
          <t>Medicinal Chemistry</t>
        </is>
      </c>
      <c r="M32" s="103" t="inlineStr">
        <is>
          <t>Product</t>
        </is>
      </c>
      <c r="N32" s="104" t="inlineStr">
        <is>
          <t>[SOURCE: Pharma Plus เล่มม่วง 2 - บทที่ 20: Medical Chemistry ข้อ 30]</t>
        </is>
      </c>
      <c r="O32" s="103" t="inlineStr">
        <is>
          <t>Pharma Plus Review</t>
        </is>
      </c>
      <c r="P32" s="103" t="inlineStr">
        <is>
          <t>เล่มม่วง 2 (บทที่ 20: Medical Chemistry)</t>
        </is>
      </c>
      <c r="Q32" s="103" t="inlineStr">
        <is>
          <t>-</t>
        </is>
      </c>
      <c r="R32" s="104" t="inlineStr">
        <is>
          <t>Sulfonylurea structure, sulfonamide moiety, and hypersensitivity</t>
        </is>
      </c>
    </row>
    <row r="33" ht="409.6" customHeight="1" s="49">
      <c r="A33" s="103" t="n">
        <v>32</v>
      </c>
      <c r="B33" s="104" t="inlineStr">
        <is>
          <t>[บริบทโครงสร้างเคมียา]
ภาพแสดงสูตรโครงสร้างของยา Glibenclamide
คำถาม: จากโครงสร้างของยา glibenclamide ข้อใดเป็นเหตุผลที่ทำให้ duration นานขึ้น</t>
        </is>
      </c>
      <c r="C33" s="103" t="inlineStr">
        <is>
          <t>-</t>
        </is>
      </c>
      <c r="D33" s="104" t="inlineStr">
        <is>
          <t>สามารถหมุนแสง polarized ได้</t>
        </is>
      </c>
      <c r="E33" s="104" t="inlineStr">
        <is>
          <t>สามารถวิเคราะห์ได้โดยใช้วิธี HPLC-UV detection</t>
        </is>
      </c>
      <c r="F33" s="104" t="inlineStr">
        <is>
          <t>หมู่ซัลโฟนทำให้โครงสร้างมีความเป็นกรด</t>
        </is>
      </c>
      <c r="G33" s="104" t="inlineStr">
        <is>
          <t>หมู่ยูเรียทำให้โครงสร้างมีความเป็นเบส</t>
        </is>
      </c>
      <c r="H33" s="104" t="inlineStr">
        <is>
          <t>วงแหวนอะโรมาติกด้านปลาย ซึ่งมีหมู่คลอโรในเมตาบอไลซ์โดยกระบวนการออกซิเดชันไม่ได้</t>
        </is>
      </c>
      <c r="I33" s="103" t="inlineStr">
        <is>
          <t>5</t>
        </is>
      </c>
      <c r="J33" s="104" t="inlineStr">
        <is>
          <t>✅ คำตอบที่ถูกต้อง: ข้อ จ. วงแหวนอะโรมาติกด้านปลาย ซึ่งมีหมู่คลอโรในเมตาบอไลซ์โดยกระบวนการออกซิเดชันไม่ได้
🎯 ทำไมข้อนี้ถึงถูก: Glibenclamide เป็น second-generation sulfonylurea ที่มีหมู่ 5-chloro-2-methoxybenzamido ethyl อยู่ที่ปลายด้าน aryl ring ซึ่งการมีอะตอม chlorine (-Cl) บนวงแหวน benzene ทำหน้าที่เป็น electron-withdrawing group ช่วยยับยั้งและชะลอกระบวนการ aromatic hydroxylation / oxidation ในตับ ทำให้เมแทบอลิซึมของยาเกิดขึ้นช้าลง ส่งผลให้ยามี duration of action ยาวนานถึง 16-24 ชั่วโมง
🔍 ข้ออื่นผิดเพราะอะไร:
ข้อ ก. สามารถหมุนแสง polarized ได้: การหมุนแสงระนาบโพลาไรซ์ (optical activity) เป็นสมบัติของ chirality ไม่ได้เป็นเหตุผลที่ทำให้ duration of action ยาวนานขึ้น
ข้อ ข. สามารถวิเคราะห์ได้โดยใช้วิธี HPLC-UV detection: เป็นวิธีวิเคราะห์ทางเคมี ไม่เกี่ยวข้องกับเภสัชจลนศาสตร์และระยะเวลาการออกฤทธิ์ในร่างกาย
ข้อ ค. หมู่ซัลโฟนทำให้โครงสร้างมีความเป็นกรด: ความเป็นกรดของ sulfonylurea ช่วยในการแตกตัวและ receptor binding แต่ไม่ได้อธิบายการยืด duration of action
ข้อ ง. หมู่ยูเรียทำให้โครงสร้างมีความเป็นเบส: หมู่ urea ร่วมกับ sulfonyl group ทำหน้าที่เป็นกรดอ่อน (pKa ประมาณ 5.3) ไม่ได้แสดงคุณสมบัติเป็นเบสเด่นชัด</t>
        </is>
      </c>
      <c r="K33" s="103" t="inlineStr">
        <is>
          <t>-</t>
        </is>
      </c>
      <c r="L33" s="104" t="inlineStr">
        <is>
          <t>Medicinal Chemistry</t>
        </is>
      </c>
      <c r="M33" s="103" t="inlineStr">
        <is>
          <t>Product</t>
        </is>
      </c>
      <c r="N33" s="104" t="inlineStr">
        <is>
          <t>[SOURCE: Pharma Plus เล่มม่วง 2 - บทที่ 20: Medical Chemistry ข้อ 31]</t>
        </is>
      </c>
      <c r="O33" s="103" t="inlineStr">
        <is>
          <t>Pharma Plus Review</t>
        </is>
      </c>
      <c r="P33" s="103" t="inlineStr">
        <is>
          <t>เล่มม่วง 2 (บทที่ 20: Medical Chemistry)</t>
        </is>
      </c>
      <c r="Q33" s="103" t="inlineStr">
        <is>
          <t>-</t>
        </is>
      </c>
      <c r="R33" s="104" t="inlineStr">
        <is>
          <t>Second-generation sulfonylurea SAR and metabolic prolongation</t>
        </is>
      </c>
    </row>
    <row r="34" ht="13.2" customHeight="1" s="49">
      <c r="A34" s="103" t="n">
        <v>33</v>
      </c>
      <c r="B34" s="104" t="inlineStr">
        <is>
          <t>[บริบทโครงสร้างเคมียา]
ภาพแสดงสูตรโครงสร้างของยา Glipizide (ประกอบด้วย 5-methylpyrazine-2-carboxamido ethyl, benzenesulfonylurea, และ cyclohexyl ring)
คำถาม: จากสูตรโครงสร้างดังต่อไปนี้ของยา glipizide จัดว่าเป็นยากลุ่มใด</t>
        </is>
      </c>
      <c r="C34" s="103" t="inlineStr">
        <is>
          <t>-</t>
        </is>
      </c>
      <c r="D34" s="104" t="inlineStr">
        <is>
          <t>Biguanides</t>
        </is>
      </c>
      <c r="E34" s="104" t="inlineStr">
        <is>
          <t>Nicotinic acids</t>
        </is>
      </c>
      <c r="F34" s="104" t="inlineStr">
        <is>
          <t>Sulfonylurea compounds</t>
        </is>
      </c>
      <c r="G34" s="104" t="inlineStr">
        <is>
          <t>Nucleoside analogue</t>
        </is>
      </c>
      <c r="H34" s="104" t="inlineStr">
        <is>
          <t>Sulfones</t>
        </is>
      </c>
      <c r="I34" s="103" t="inlineStr">
        <is>
          <t>3</t>
        </is>
      </c>
      <c r="J34" s="104" t="inlineStr">
        <is>
          <t>✅ คำตอบที่ถูกต้อง: ข้อ ค. Sulfonylurea compounds
🎯 ทำไมข้อนี้ถึงถูก: สูตรโครงสร้างของ Glipizide มีส่วนประกอบของ sulfonylurea pharmacophore ชัดเจน คือ benzenesulfonylurea group (-C6H4-SO2-NH-CO-NH-) เชื่อมต่อระหว่าง pyrazine heterocyclic ring กับ cyclohexyl group จึงจัดเป็นยากลุ่ม Sulfonylurea compounds (Second-generation sulfonylurea)
🔍 ข้ออื่นผิดเพราะอะไร:
ข้อ ก. Biguanides: สารกลุ่ม biguanide (เช่น Metformin) มีแกน guanidine 2 หมู่เชื่อมกัน ไม่มีวงแหวน benzenesulfonylurea
ข้อ ข. Nicotinic acids: เป็นอนุพันธ์ pyridine-3-carboxylic acid (เช่น Niacin) ใช้ลดไขมันในเลือด ไม่ใช่ยาลดระดับน้ำตาลในเลือด
ข้อ ง. Nucleoside analogue: เป็นกลุ่มยาต้านไวรัสหรือยาเคมีบำบัดที่มีโครงสร้างเลียนแบบน้ำตาลและเบสพิวรีน/ไพริมีดีน
ข้อ จ. Sulfones: ยาในกลุ่ม Sulfone (เช่น Dapsone) มีโครงสร้างเป็น diaryl sulfone (R-SO2-R') ไม่มีหมู่ carbonyl urea linkage</t>
        </is>
      </c>
      <c r="K34" s="103" t="inlineStr">
        <is>
          <t>-</t>
        </is>
      </c>
      <c r="L34" s="104" t="inlineStr">
        <is>
          <t>Medicinal Chemistry</t>
        </is>
      </c>
      <c r="M34" s="103" t="inlineStr">
        <is>
          <t>Product</t>
        </is>
      </c>
      <c r="N34" s="104" t="inlineStr">
        <is>
          <t>[SOURCE: Pharma Plus เล่มม่วง 2 - บทที่ 20: Medical Chemistry ข้อ 32]</t>
        </is>
      </c>
      <c r="O34" s="103" t="inlineStr">
        <is>
          <t>Pharma Plus Review</t>
        </is>
      </c>
      <c r="P34" s="103" t="inlineStr">
        <is>
          <t>เล่มม่วง 2 (บทที่ 20: Medical Chemistry)</t>
        </is>
      </c>
      <c r="Q34" s="103" t="inlineStr">
        <is>
          <t>-</t>
        </is>
      </c>
      <c r="R34" s="104" t="inlineStr">
        <is>
          <t>Oral antidiabetic drug chemical class identification</t>
        </is>
      </c>
    </row>
    <row r="35" ht="13.2" customHeight="1" s="49">
      <c r="A35" s="103" t="n">
        <v>34</v>
      </c>
      <c r="B35" s="104" t="inlineStr">
        <is>
          <t>[บริบทโครงสร้างเคมียา]
ภาพแสดงสูตรโครงสร้างแกนโมเลกุล Biguanide (H2N-C(=NH)-NH-C(=NH)-NH2)
คำถาม: โครงสร้างต่อไปนี้เป็นโครงสร้างของยากลุ่มใด</t>
        </is>
      </c>
      <c r="C35" s="103" t="inlineStr">
        <is>
          <t>-</t>
        </is>
      </c>
      <c r="D35" s="104" t="inlineStr">
        <is>
          <t>Iodoperoxidase inhibitor</t>
        </is>
      </c>
      <c r="E35" s="104" t="inlineStr">
        <is>
          <t>Sulfonylurea</t>
        </is>
      </c>
      <c r="F35" s="104" t="inlineStr">
        <is>
          <t>Thyroid hormone</t>
        </is>
      </c>
      <c r="G35" s="104" t="inlineStr">
        <is>
          <t>Biguanide</t>
        </is>
      </c>
      <c r="H35" s="104" t="inlineStr">
        <is>
          <t>Insulin analog</t>
        </is>
      </c>
      <c r="I35" s="103" t="inlineStr">
        <is>
          <t>4</t>
        </is>
      </c>
      <c r="J35" s="104" t="inlineStr">
        <is>
          <t>✅ คำตอบที่ถูกต้อง: ข้อ ง. Biguanide
🎯 ทำไมข้อนี้ถึงถูก: โครงสร้างที่แสดงประกอบด้วย guanidine moiety 2 หน่วยที่เชื่อมต่อกันผ่านอะตอมไนโตรเจน (H2N-C(=NH)-NH-C(=NH)-NH2) ซึ่งเป็นแกนโมเลกุลพื้นฐานของยากลุ่ม Biguanide เช่น Metformin ที่ใช้ลดระดับน้ำตาลในเลือดโดยกระตุ้น AMP-activated protein kinase (AMPK)
🔍 ข้ออื่นผิดเพราะอะไร:
ข้อ ก. Iodoperoxidase inhibitor: เป็นยากลุ่มต้านไทรอยด์ เช่น Thionamides (PTU, Methimazole) ที่มี thiourea ring
ข้อ ข. Sulfonylurea: มียูนิต benzenesulfonylurea (-SO2-NH-CO-NH-) เชื่อมต่อกับ lipophilic groups
ข้อ ค. Thyroid hormone: มีโครงสร้างเป็น iodinated diphenyl ether amino acid (เช่น Levothyroxine, T4)
ข้อ จ. Insulin analog: เป็นโปรตีนเปปไทด์สายยาว 51 กรดอะมิโน ไม่ใช่โมเลกุลขนาดเล็กแบบ guanidine dimer</t>
        </is>
      </c>
      <c r="K35" s="103" t="inlineStr">
        <is>
          <t>-</t>
        </is>
      </c>
      <c r="L35" s="104" t="inlineStr">
        <is>
          <t>Medicinal Chemistry</t>
        </is>
      </c>
      <c r="M35" s="103" t="inlineStr">
        <is>
          <t>Product</t>
        </is>
      </c>
      <c r="N35" s="104" t="inlineStr">
        <is>
          <t>[SOURCE: Pharma Plus เล่มม่วง 2 - บทที่ 20: Medical Chemistry ข้อ 33]</t>
        </is>
      </c>
      <c r="O35" s="103" t="inlineStr">
        <is>
          <t>Pharma Plus Review</t>
        </is>
      </c>
      <c r="P35" s="103" t="inlineStr">
        <is>
          <t>เล่มม่วง 2 (บทที่ 20: Medical Chemistry)</t>
        </is>
      </c>
      <c r="Q35" s="103" t="inlineStr">
        <is>
          <t>-</t>
        </is>
      </c>
      <c r="R35" s="104" t="inlineStr">
        <is>
          <t>Biguanide core structure identification</t>
        </is>
      </c>
    </row>
    <row r="36" ht="13.2" customHeight="1" s="49">
      <c r="A36" s="103" t="n">
        <v>35</v>
      </c>
      <c r="B36" s="104" t="inlineStr">
        <is>
          <t>[บริบทโครงสร้างเคมียา]
ภาพแสดงสูตรโครงสร้างของยา PTU (Propylthiouracil: 6-propyl-2-thioxo-2,3-dihydropyrimidin-4(1H)-one)
คำถาม: ชื่อเรียกทั่วไปของยาที่มีโครงสร้างในรูป คือ (ยา PTU)</t>
        </is>
      </c>
      <c r="C36" s="103" t="inlineStr">
        <is>
          <t>-</t>
        </is>
      </c>
      <c r="D36" s="104" t="inlineStr">
        <is>
          <t>6 propyl 3 thiouracil</t>
        </is>
      </c>
      <c r="E36" s="104" t="inlineStr">
        <is>
          <t>1 propyl 5 thiouracil</t>
        </is>
      </c>
      <c r="F36" s="104" t="inlineStr">
        <is>
          <t>2 propyl 6 thiouracil</t>
        </is>
      </c>
      <c r="G36" s="104" t="inlineStr">
        <is>
          <t>2 propyl 5 thiouracil</t>
        </is>
      </c>
      <c r="H36" s="104" t="inlineStr">
        <is>
          <t>6 propyl 2 thiouracil</t>
        </is>
      </c>
      <c r="I36" s="103" t="inlineStr">
        <is>
          <t>5</t>
        </is>
      </c>
      <c r="J36" s="104" t="inlineStr">
        <is>
          <t>✅ คำตอบที่ถูกต้อง: ข้อ จ. 6 propyl 2 thiouracil
🎯 ทำไมข้อนี้ถึงถูก: ยา PTU มีชื่อเรียกทางเคมีตามระบบ IUPAC และชื่อสามัญว่า 6-propyl-2-thiouracil โดยการนับตำแหน่งบนวง pyrimidine ring เริ่มจากไนโตรเจน N1 ไปยังคาร์บอน C2 ที่มีหมู่ thione (=S) คาร์บอน C4 ที่มีหมู่ carbonyl (4-one) และคาร์บอน C6 ที่มีหมู่ propyl side chain จึงได้ชื่อเป็น 6 propyl 2 thiouracil
🔍 ข้ออื่นผิดเพราะอะไร:
ข้อ ก. 6 propyl 3 thiouracil: นับตำแหน่งหมู่ thione ผิดเป็นตำแหน่งที่ 3 ซึ่งตามระบบ pyrimidine ตำแหน่ง heteroatom ไนโตรเจนอยู่ที่ 1 และ 3
ข้อ ข. 1 propyl 5 thiouracil: นับตำแหน่งผิด ไนโตรเจน N1 ไม่มีหมู่ propyl และหมู่ thione อยู่ที่ C2 ไม่ใช่ C5
ข้อ ค. 2 propyl 6 thiouracil: ระบุตำแหน่ง propyl และ thione สลับกันอย่างสิ้นเชิง
ข้อ ง. 2 propyl 5 thiouracil: นับตำแหน่งผิด หมู่ thione อยู่ที่ C2 และ propyl อยู่ที่ C6</t>
        </is>
      </c>
      <c r="K36" s="103" t="inlineStr">
        <is>
          <t>-</t>
        </is>
      </c>
      <c r="L36" s="104" t="inlineStr">
        <is>
          <t>Medicinal Chemistry</t>
        </is>
      </c>
      <c r="M36" s="103" t="inlineStr">
        <is>
          <t>Product</t>
        </is>
      </c>
      <c r="N36" s="104" t="inlineStr">
        <is>
          <t>[SOURCE: Pharma Plus เล่มม่วง 2 - บทที่ 20: Medical Chemistry ข้อ 34]</t>
        </is>
      </c>
      <c r="O36" s="103" t="inlineStr">
        <is>
          <t>Pharma Plus Review</t>
        </is>
      </c>
      <c r="P36" s="103" t="inlineStr">
        <is>
          <t>เล่มม่วง 2 (บทที่ 20: Medical Chemistry)</t>
        </is>
      </c>
      <c r="Q36" s="103" t="inlineStr">
        <is>
          <t>-</t>
        </is>
      </c>
      <c r="R36" s="104" t="inlineStr">
        <is>
          <t>Antithyroid drug nomenclature and pyrimidine ring numbering</t>
        </is>
      </c>
    </row>
    <row r="37" ht="13.2" customHeight="1" s="49">
      <c r="A37" s="103" t="n">
        <v>36</v>
      </c>
      <c r="B37" s="104" t="inlineStr">
        <is>
          <t>[บริบทโครงสร้างเคมียา]
ภาพแสดงสูตรโครงสร้างทางเคมีของยา 3 ชนิด: methimazole (1-methyl-1,3-dihydro-2H-imidazole-2-thione), carbimazole (ethyl 3-methyl-2-thioxo-2,3-dihydro-1H-imidazole-1-carboxylate), propylthiouracil (6-propyl-2-thioxo-2,3-dihydropyrimidin-4(1H)-one)
คำถาม: จากโครงสร้างของยา 3 ชนิด ข้อใดถูกต้องเกี่ยวกับยา methimazole, carbimazole และ propylthiouracil</t>
        </is>
      </c>
      <c r="C37" s="103" t="inlineStr">
        <is>
          <t>-</t>
        </is>
      </c>
      <c r="D37" s="104" t="inlineStr">
        <is>
          <t>Methimazole, carbimazole และ propylthiouracil ถูก metabolized โดยปฏิกิริยา desulfunation ก่อนจึงจะได้สารที่มีฤทธิ์ทางเภสัชวิทยา</t>
        </is>
      </c>
      <c r="E37" s="104" t="inlineStr">
        <is>
          <t>Propylthiouracil จะถูก metabolized โดยปฏิกิริยา dealkylation ซึ่งจะตัด Propyl group ออกก่อน จึงจะได้สารที่มีฤทธิ์ทางเภสัชวิทยาที่ต้องการ</t>
        </is>
      </c>
      <c r="F37" s="104" t="inlineStr">
        <is>
          <t>Methimazole จะถูก metabolized โดยปฏิกิริยา conjugation ได้เป็น carbimazole จึงจะได้สารที่มีฤทธิ์ทางเภสัชวิทยาที่ต้องการ</t>
        </is>
      </c>
      <c r="G37" s="104" t="inlineStr">
        <is>
          <t>ต้องเกิดปฏิกิริยา amide hydrolysis กับโครงสร้าง carbimazole จึงจะได้สารที่มีฤทธิ์ทางเภสัชวิทยาที่ต้องการ</t>
        </is>
      </c>
      <c r="H37" s="104" t="inlineStr">
        <is>
          <t>ต้องเกิดปฏิกิริยา ester hydrolysis กับโครงสร้าง carbimazole จึงจะได้สารที่มีฤทธิ์ทางเภสัชวิทยาที่ต้องการ</t>
        </is>
      </c>
      <c r="I37" s="103" t="inlineStr">
        <is>
          <t>4</t>
        </is>
      </c>
      <c r="J37" s="104" t="inlineStr">
        <is>
          <t>✅ คำตอบที่ถูกต้อง: ข้อ ง. ต้องเกิดปฏิกิริยา amide hydrolysis กับโครงสร้าง carbimazole จึงจะได้สารที่มีฤทธิ์ทางเภสัชวิทยาที่ต้องการ
🎯 ทำไมข้อนี้ถึงถูก: Carbimazole เป็น prodrug ของ Methimazole โดยมีหมู่ ethoxycarbonyl (carbethoxy group) ต่ออยู่ที่ตำแหน่ง N1 ในรูปของ carbamate linkage (ซึ่งมีทั้งคุณลักษณะของ ester และ amide) ในร่างกายจะถูก enzymatic cleavage/hydrolysis โดยการตัดพันธะคาร์บอนิล-ไนโตรเจน (hydrolysis) เพื่อปลดปล่อยสารออกฤทธิ์ methimazole ออกมาทำหน้าที่ยับยั้ง thyroid peroxidase (ตามเฉลยของข้อสอบระบุ amide hydrolysis ในข้อ ง)
🔍 ข้ออื่นผิดเพราะอะไร:
ข้อ ก. Methimazole, carbimazole และ propylthiouracil ถูก metabolized โดยปฏิกิริยา desulfunation ก่อนจึงจะได้สารที่มีฤทธิ์ทางเภสัชวิทยา: ไม่ถูกต้อง การเกิด desulfuration ทำให้สารหมดฤทธิ์ต้านไทรอยด์ เนื่องจาก sulfur atom จำเป็นต่อการจับกับเอนไซม์ thyroid peroxidase
ข้อ ข. Propylthiouracil จะถูก metabolized โดยปฏิกิริยา dealkylation ซึ่งจะตัด Propyl group ออกก่อน จึงจะได้สารที่มีฤทธิ์ทางเภสัชวิทยาที่ต้องการ: PTU เป็น active drug อยู่แล้วตั้งแต่แรก ไม่จำเป็นต้องตัด propyl group ก่อนออกฤทธิ์
ข้อ ค. Methimazole จะถูก metabolized โดยปฏิกิริยา conjugation ได้เป็น carbimazole จึงจะได้สารที่มีฤทธิ์ทางเภสัชวิทยาที่ต้องการ: ตรงข้ามกับความเป็นจริง Carbimazole ต่างหากที่เป็น prodrug ที่ถูกแปลงเป็น methimazole
ข้อ จ. ต้องเกิดปฏิกิริยา ester hydrolysis กับโครงสร้าง carbimazole จึงจะได้สารที่มีฤทธิ์ทางเภสัชวิทยาที่ต้องการ: แม้ carbamate จะมีลักษณะคล้าย ester แต่ตามเฉลยข้อสอบระบุว่าการตัดที่ตำแหน่ง heterocyclic nitrogen จัดเป็น amide hydrolysis (ข้อ ง)</t>
        </is>
      </c>
      <c r="K37" s="103" t="inlineStr">
        <is>
          <t>-</t>
        </is>
      </c>
      <c r="L37" s="104" t="inlineStr">
        <is>
          <t>Medicinal Chemistry</t>
        </is>
      </c>
      <c r="M37" s="103" t="inlineStr">
        <is>
          <t>Product</t>
        </is>
      </c>
      <c r="N37" s="104" t="inlineStr">
        <is>
          <t>[SOURCE: Pharma Plus เล่มม่วง 2 - บทที่ 20: Medical Chemistry ข้อ 35]</t>
        </is>
      </c>
      <c r="O37" s="103" t="inlineStr">
        <is>
          <t>Pharma Plus Review</t>
        </is>
      </c>
      <c r="P37" s="103" t="inlineStr">
        <is>
          <t>เล่มม่วง 2 (บทที่ 20: Medical Chemistry)</t>
        </is>
      </c>
      <c r="Q37" s="103" t="inlineStr">
        <is>
          <t>-</t>
        </is>
      </c>
      <c r="R37" s="104" t="inlineStr">
        <is>
          <t>Thionamide antithyroid drug metabolism and prodrug activation</t>
        </is>
      </c>
    </row>
    <row r="38" ht="13.2" customHeight="1" s="49">
      <c r="A38" t="n">
        <v>36</v>
      </c>
      <c r="B38" t="inlineStr">
        <is>
          <t>สถานการณ์ที่ 2
ผู้หญิงนอนไม่หลับกว่าจะนอนหลับยาก
ส่วนใดของโครงสร้างที่ทำให้ short half life (ภาพโครงสร้าง triazolobenzodiazepine/alprazolam-like structure) [RECONSTRUCTED: ปรับแต่งและเติมเต็มบริบทโจทย์และตัวเลือกเพื่อความสมบูรณ์]</t>
        </is>
      </c>
      <c r="D38" t="inlineStr">
        <is>
          <t>วงแหวน Triazole หรือ Imidazole ที่หลอมรวมกับวงแหวน Benzodiazepine (เช่น Triazolam, Midazolam)</t>
        </is>
      </c>
      <c r="E38" t="inlineStr">
        <is>
          <t>หมู่ Cl ที่ตำแหน่ง 7 ของวงแหวน A</t>
        </is>
      </c>
      <c r="F38" t="inlineStr">
        <is>
          <t>หมู่วงแหวน Phenyl ที่ตำแหน่ง 5</t>
        </is>
      </c>
      <c r="G38" t="inlineStr">
        <is>
          <t>หมู่ Methyl ที่ตำแหน่ง 1</t>
        </is>
      </c>
      <c r="H38" t="inlineStr">
        <is>
          <t>พันธะคู่ระหว่างตำแหน่ง 4 และ 5</t>
        </is>
      </c>
      <c r="I38" t="n">
        <v>1</v>
      </c>
      <c r="J38" t="inlineStr">
        <is>
          <t>✅ คำตอบที่ถูกต้อง: ข้อ ก. วงแหวน Triazole หรือ Imidazole ที่หลอมรวมกับวงแหวน Benzodiazepine (เช่น Triazolam, Midazolam)
🎯 ทำไมข้อนี้ถึงถูก: การหลอมรวมของวงแหวน Triazole หรือ Imidazole ที่ตำแหน่ง 1 และ 2 ของโครงสร้าง Benzodiazepine (เช่น Triazolam, Midazolam) ทำให้ยาถูกเปลี่ยนสภาพด้วยปฏิกิริยา alpha-hydroxylation อย่างรวดเร็วที่หมู่เมทิล ส่งผลให้ยามีค่าครึ่งชีวิตสั้น (Short half-life)
🔍 ข้ออื่นผิดเพราะอะไร:
• ข้อ ข. หมู่ Cl ที่ตำแหน่ง 7 ของวงแหวน A: เป็นหมู่ดึงอิเล็กตรอน (Electron withdrawing group) ที่จำเป็นอย่างยิ่งต่อฤทธิ์สงบประสาท แต่ไม่ได้ทำให้ยามีค่าครึ่งชีวิตสั้นลง
• ข้อ ค. หมู่วงแหวน Phenyl ที่ตำแหน่ง 5: เป็น pharmacophore สำคัญต่อการจับกับ GABA_A receptor
• ข้อ ง. หมู่ Methyl ที่ตำแหน่ง 1: โครงสร้างของ Diazepam มีหมู่นี้ และมีค่าครึ่งชีวิตยาวมาก (20-100 ชั่วโมง)
• ข้อ จ. พันธะคู่ระหว่างตำแหน่ง 4 และ 5: เป็นโครงสร้างพื้นฐานของ 1,4-benzodiazepine ring</t>
        </is>
      </c>
      <c r="L38" t="inlineStr">
        <is>
          <t>Medicinal Chemistry</t>
        </is>
      </c>
      <c r="M38" t="inlineStr">
        <is>
          <t>Product</t>
        </is>
      </c>
      <c r="N38" t="inlineStr">
        <is>
          <t>ข้อ 8 ข้อสอบย้อนหลังปี 2556 Pharma Plus เล่มม่วง 2</t>
        </is>
      </c>
      <c r="O38" t="inlineStr">
        <is>
          <t>ข้อสอบเก่า</t>
        </is>
      </c>
    </row>
    <row r="39" ht="13.2" customHeight="1" s="49">
      <c r="A39" t="n">
        <v>37</v>
      </c>
      <c r="B39" t="inlineStr">
        <is>
          <t>สถานการณ์ที่ 3
Gout
Allopurinol ไม่ควรใช้ร่วมกับยาในข้อใด</t>
        </is>
      </c>
      <c r="D39" t="inlineStr">
        <is>
          <t>โครงสร้าง Paracetamol (Acetaminophen)</t>
        </is>
      </c>
      <c r="E39" t="inlineStr">
        <is>
          <t>โครงสร้าง Naproxen</t>
        </is>
      </c>
      <c r="F39" t="inlineStr">
        <is>
          <t>โครงสร้าง Indomethacin</t>
        </is>
      </c>
      <c r="G39" t="inlineStr">
        <is>
          <t>โครงสร้าง Phenytoin</t>
        </is>
      </c>
      <c r="H39" t="inlineStr">
        <is>
          <t>โครงสร้าง 6-Mercaptopurine</t>
        </is>
      </c>
      <c r="I39" t="n">
        <v>5</v>
      </c>
      <c r="J39" t="inlineStr">
        <is>
          <t>✅ คำตอบที่ถูกต้อง: ข้อ จ. โครงสร้าง 6-Mercaptopurine
🎯 ทำไมข้อนี้ถึงถูก: Allopurinol ยับยั้งเอนไซม์ Xanthine oxidase ซึ่งเป็นเอนไซม์หลักในการทำลายยาเคมีบำบัด 6-Mercaptopurine (โครงสร้างในข้อ จ.) และ Azathioprine หากให้ร่วมกันจะทำให้ระดับยา 6-MP สูงขึ้นจนเกิดภาวะกดไขกระดูกอย่างรุนแรง (Severe bone marrow suppression)
🔍 ข้ออื่นผิดเพราะอะไร:
• ข้อ ก. โครงสร้าง Paracetamol: สามารถใช้ร่วมกับ Allopurinol เพื่อบรรเทาอาการปวดได้ตามปกติ
• ข้อ ข. โครงสร้าง Naproxen: เป็นยาต้านการอักเสบกลุ่ม NSAID ที่ใช้ร่วมกันได้เพื่อป้องกันการกำเริบของเกาต์ (Gout flare prophylaxis)
• ข้อ ค. โครงสร้าง Indomethacin: เป็นยา NSAID ทางเลือกแรกใน acute gout attack สามารถใช้ร่วมกันได้
• ข้อ ง. โครงสร้าง Phenytoin: Allopurinol อาจมีผลยับยั้งเมแทบอลิซึมของ Phenytoin ได้บ้างแต่ไม่ใช่อันตรกิริยาที่ต้องห้ามเด็ดขาดระดับรุนแรงเท่า 6-MP</t>
        </is>
      </c>
      <c r="L39" t="inlineStr">
        <is>
          <t>Medicinal Chemistry</t>
        </is>
      </c>
      <c r="M39" t="inlineStr">
        <is>
          <t>Product</t>
        </is>
      </c>
      <c r="N39" t="inlineStr">
        <is>
          <t>ข้อ 12 ข้อสอบย้อนหลังปี 2556 Pharma Plus เล่มม่วง 2</t>
        </is>
      </c>
      <c r="O39" t="inlineStr">
        <is>
          <t>ข้อสอบเก่า</t>
        </is>
      </c>
    </row>
    <row r="40" ht="13.2" customHeight="1" s="49">
      <c r="A40" t="n">
        <v>38</v>
      </c>
      <c r="B40" t="inlineStr">
        <is>
          <t>สถานการณ์ที่ 5
ภาพโครงสร้าง S-ibuprofen และ R-ibuprofen
จากรูปหากผสมยาทั้ง S และ R-form ในปริมาณที่เท่าๆกันเรียกว่า</t>
        </is>
      </c>
      <c r="D40" t="inlineStr">
        <is>
          <t>Racemic mixture</t>
        </is>
      </c>
      <c r="E40" t="inlineStr">
        <is>
          <t>Eutectic mixture</t>
        </is>
      </c>
      <c r="F40" t="inlineStr">
        <is>
          <t>Enantiomer</t>
        </is>
      </c>
      <c r="G40" t="inlineStr">
        <is>
          <t>Lazer mixture</t>
        </is>
      </c>
      <c r="H40" t="inlineStr">
        <is>
          <t>Epimer</t>
        </is>
      </c>
      <c r="I40" t="n">
        <v>1</v>
      </c>
      <c r="J40" t="inlineStr">
        <is>
          <t>✅ คำตอบที่ถูกต้อง: ข้อ ก. Racemic mixture
🎯 ทำไมข้อนี้ถึงถูก: ของผสมที่ประกอบด้วยสารที่เป็นคู่สะท้อนในกระจกเงา (Enantiomers) ระหว่าง S-enantiomer และ R-enantiomer ในสัดส่วนที่เท่ากันแบบ 1:1 เรียกว่า Racemic mixture (หรือ Racemate) ซึ่งจะไม่มีการบิดระนาบแสงโพลาไรซ์ (Optically inactive)
🔍 ข้ออื่นผิดเพราะอะไร:
• ข้อ ข. Eutectic mixture: ของผสมของสารสองชนิดขึ้นไปที่ผสมกันในสัดส่วนหนึ่งแล้วทำให้จุดหลอมเหลวต่ำกว่าจุดหลอมเหลวของสารบริสุทธิ์แต่ละชนิด
• ข้อ ค. Enantiomer: หมายถึงโมเลกุลที่เป็นเงาสะท้อนในกระจกแต่ละรูปเดี่ยวๆ ไม่ใช่ของผสม 1:1
• ข้อ ง. Lazer mixture: ไม่ใช่คำศัพท์ทางเคมีสเตอริโอ
• ข้อ จ. Epimer: Diastereomers ที่แตกต่างกันเพียงตำแหน่ง chiral center เดียว</t>
        </is>
      </c>
      <c r="L40" t="inlineStr">
        <is>
          <t>Stereochemistry &amp; Isomerism</t>
        </is>
      </c>
      <c r="M40" t="inlineStr">
        <is>
          <t>Product</t>
        </is>
      </c>
      <c r="N40" t="inlineStr">
        <is>
          <t>ข้อ 29 ข้อสอบย้อนหลังปี 2556 Pharma Plus เล่มม่วง 2</t>
        </is>
      </c>
      <c r="O40" t="inlineStr">
        <is>
          <t>ข้อสอบเก่า</t>
        </is>
      </c>
    </row>
    <row r="41" ht="13.2" customHeight="1" s="49">
      <c r="A41" t="n">
        <v>39</v>
      </c>
      <c r="B41" t="inlineStr">
        <is>
          <t>สถานการณ์ที่ 21
ผู้ป่วยโรคข้อเสื่อม (Osteoarthritis, OA)
จากโครงสร้าง (Diclofenac sodium) จัดเป็น NSAIDs กลุ่มใด</t>
        </is>
      </c>
      <c r="D41" t="inlineStr">
        <is>
          <t>Salicylates</t>
        </is>
      </c>
      <c r="E41" t="inlineStr">
        <is>
          <t>Arylacetic acids</t>
        </is>
      </c>
      <c r="F41" t="inlineStr">
        <is>
          <t>N-Arylanthranilic acids</t>
        </is>
      </c>
      <c r="G41" t="inlineStr">
        <is>
          <t>Oxicams</t>
        </is>
      </c>
      <c r="H41" t="inlineStr">
        <is>
          <t>Pyrazolidine derivatives</t>
        </is>
      </c>
      <c r="I41" t="n">
        <v>2</v>
      </c>
      <c r="J41" t="inlineStr">
        <is>
          <t>✅ คำตอบที่ถูกต้อง: ข้อ ข. Arylacetic acids
🎯 ทำไมข้อนี้ถึงถูก: Diclofenac มีโครงสร้างทางเคมีเป็น [2-(2,6-dichlorophenylamino)phenyl]acetic acid ซึ่งจัดอยู่ในกลุ่มอนุพันธ์กรดอะริลอะซีติก (Arylacetic acid derivatives หรือ phenylacetic acids) ของกลุ่มยา NSAIDs
🔍 ข้ออื่นผิดเพราะอะไร:
ข้อ ก. Salicylates: หมายถึงกลุ่มอนุพันธ์ของกรดซาลิไซลิก เช่น aspirin, sodium salicylate, diflunisal
ข้อ ค. N-Arylanthranilic acids: หรือกลุ่ม Fenamates ซึ่งมีแกนหลักเป็น anthranilic acid เช่น mefenamic acid
ข้อ ง. Oxicams: อนุพันธ์ของกรดเอนอลิก (enolic acid derivatives) เช่น piroxicam, meloxicam
ข้อ จ. Pyrazolidine derivatives: กลุ่ม pyrazolidinediones เช่น phenylbutazone</t>
        </is>
      </c>
      <c r="L41" t="inlineStr">
        <is>
          <t>NSAIDs Chemical Classification &amp; SAR</t>
        </is>
      </c>
      <c r="M41" t="inlineStr">
        <is>
          <t>Product</t>
        </is>
      </c>
      <c r="N41" t="inlineStr">
        <is>
          <t>ข้อ 79 ข้อสอบย้อนหลังปี 2556 Pharma Plus เล่มม่วง 2</t>
        </is>
      </c>
      <c r="O41" t="inlineStr">
        <is>
          <t>ข้อสอบเก่า</t>
        </is>
      </c>
    </row>
    <row r="42" ht="13.2" customHeight="1" s="49">
      <c r="A42" t="n">
        <v>40</v>
      </c>
      <c r="B42" t="inlineStr">
        <is>
          <t>สถานการณ์ที่ 22
ผู้ป่วยหญิง อายุ 65 ปี มาขอซื้อยานอนหลับ ถือซองยา diazepam 5 mg tab มาด้วย
จากโครงสร้างของยา ตำแหน่งใดที่ทำให้ยาถูก metabolism แล้วทำให้ถูกกำจัดออกจากร่างกายได้เร็วขึ้น [RECONSTRUCTED: เติมตัวเลือกตำแหน่งบนโครงสร้างตามหลัก SAR]</t>
        </is>
      </c>
      <c r="D42" t="inlineStr">
        <is>
          <t>ตำแหน่ง 1</t>
        </is>
      </c>
      <c r="E42" t="inlineStr">
        <is>
          <t>ตำแหน่ง 2</t>
        </is>
      </c>
      <c r="F42" t="inlineStr">
        <is>
          <t>ตำแหน่ง 3</t>
        </is>
      </c>
      <c r="G42" t="inlineStr">
        <is>
          <t>ตำแหน่ง 7</t>
        </is>
      </c>
      <c r="H42" t="inlineStr">
        <is>
          <t>ตำแหน่ง 2'</t>
        </is>
      </c>
      <c r="I42" t="n">
        <v>4</v>
      </c>
      <c r="J42" t="inlineStr">
        <is>
          <t>✅ คำตอบที่ถูกต้อง: ข้อ ง. ตำแหน่ง 7
🎯 ทำไมข้อนี้ถึงถูก: ตามเฉลยทางการของ Pharma Plus กำหนดข้อ ง (ตำแหน่ง 7) เป็นตัวเลือกที่เฉลย โดยในโครงสร้าง 1,4-benzodiazepine การมีหมู่แทนที่ที่เหมาะสม เช่น electron withdrawing group หรือหมู่ที่เอื้อต่อปฏิกิริยาเมแทบอลิซึมส่งผลต่อจลนศาสตร์การขจัดยา (หมายเหตุ: ในทาง MedChem ทั่วไป ตำแหน่ง C-3 ที่มีหมู่ 3-hydroxyl group เช่น oxazepam จะเกิด direct glucuronidation ทำให้ถูกขับทิ้งอย่างรวดเร็วโดยไม่ผ่าน active metabolites แต่ข้อสอบชุดนี้ระบุตำแหน่งตามคีย์เฉลยข้อสอบเก่า)
🔍 ข้ออื่นผิดเพราะอะไร:
ข้อ ก. ตำแหน่ง 1: ตำแหน่ง N-1 ของ diazepam มีหมู่ methyl (-CH3) ซึ่งเกิด N-dealkylation ได้เป็น nordazepam ซึ่งมี half-life ยาวนานมาก (50-100 ชั่วโมง)
ข้อ ข. ตำแหน่ง 2: เป็นหมู่ carbonyl (=O) ที่จำเป็นอย่างยิ่งต่อการจับกับ GABA-A receptor
ข้อ ค. ตำแหน่ง 3: ตำแหน่ง C-3 ใน diazepam เกิดปฏิกิริยา hydroxylation ได้ temazepam และ oxazepam ตามลำดับ
ข้อ จ. ตำแหน่ง 2': บนวงแหวน phenyl ring ที่ตำแหน่ง C-5 หากมี halogen เช่น ortho-fluoro หรือ ortho-chloro จะเพิ่มความแรงในการออกฤทธิ์ แต่ไม่ทำให้การกำจัดยารวดเร็วขึ้น</t>
        </is>
      </c>
      <c r="L42" t="inlineStr">
        <is>
          <t>Benzodiazepines SAR &amp; Biotransformation</t>
        </is>
      </c>
      <c r="M42" t="inlineStr">
        <is>
          <t>Product</t>
        </is>
      </c>
      <c r="N42" t="inlineStr">
        <is>
          <t>ข้อ 91 ข้อสอบย้อนหลังปี 2556 Pharma Plus เล่มม่วง 2</t>
        </is>
      </c>
      <c r="O42" t="inlineStr">
        <is>
          <t>ข้อสอบเก่า</t>
        </is>
      </c>
    </row>
    <row r="43" ht="13.2" customHeight="1" s="49">
      <c r="A43" t="n">
        <v>41</v>
      </c>
      <c r="B43" t="inlineStr">
        <is>
          <t>สถานการณ์ที่ 23
ผู้ป่วยหญิงโรคมะเร็ง (มีอายุ น้ำหนัก ส่วนสูงมาให้ด้วย) ชนิด diffuse large B-cell lymphoma ได้รับการรักษาด้วยยาดังต่อไปนี้:
Day 1: Cyclophosphamide 750 mg/m² IV, Doxorubicin 50 mg/m² IV bolus, Vincristine 1.4 mg/m² IV bolus
7 days prior to and Days 1, 22, and 43: Rituximab 375 mg/m² IV
Days 3, 24, and 45: Prednisone 100 mg orally for 5 days
Repeat each cycle every 3 weeks for 3 cycles.
Premedications: Paracetamol 1000 mg PO, Diphenhydramine 50 mg PO (Premedicate 30 minutes prior to chemotherapy administrations)
ผลตรวจทางห้องปฏิบัติการ: (เท่าที่สังเกตดู) พวก WBC, Hb/Hct, platelets อยู่ในช่วงค่าปกติ
ยาข้อใดเป็น prodrug</t>
        </is>
      </c>
      <c r="D43" t="inlineStr">
        <is>
          <t>Cyclophosphamide</t>
        </is>
      </c>
      <c r="E43" t="inlineStr">
        <is>
          <t>Vincristine</t>
        </is>
      </c>
      <c r="F43" t="inlineStr">
        <is>
          <t>Doxorubicin</t>
        </is>
      </c>
      <c r="G43" t="inlineStr">
        <is>
          <t>Carboplatin</t>
        </is>
      </c>
      <c r="H43" t="inlineStr">
        <is>
          <t>Rituximab</t>
        </is>
      </c>
      <c r="I43" t="n">
        <v>1</v>
      </c>
      <c r="J43" t="inlineStr">
        <is>
          <t>✅ คำตอบที่ถูกต้อง: ข้อ ก. Cyclophosphamide
🎯 ทำไมข้อนี้ถึงถูก: Cyclophosphamide เป็นโปรดรัก (prodrug) ในกลุ่ม nitrogen mustard alkylating agent ซึ่งตัวมันเองยังไม่มีฤทธิ์ทำลายเซลล์ ต้องถูกกระตุ้นการทำงานในตับผ่านเอนไซม์ Cytochrome P450 (โดยเฉพาะ CYP2B6) ให้กลายเป็น 4-hydroxycyclophosphamide และ aldophosphamide ก่อนจะสลายตัวต่อเป็น active alkylating agent คือ phosphoramide mustard และสารก่อพิษต่อกระเพาะปัสสาวะคือ acrolein
🔍 ข้ออื่นผิดเพราะอะไร:
ข้อ ข. Vincristine: เป็น vinca alkaloid ที่ออกฤทธิ์ขัดขวางการสร้าง tubulin ได้ทันทีโดยไม่ต้องผ่านกระบวนการ bioactivation
ข้อ ค. Doxorubicin: เป็น anthracycline antitumor antibiotic ที่ออกฤทธิ์แทรกตัวในสายดีเอ็นเอ (DNA intercalation) ได้โดยตรง
ข้อ ง. Carboplatin: เป็น platinum coordination complex ที่เกิด aquation ในน้ำกลายเป็นสารออกฤทธิ์ ไม่จัดเป็น metabolic prodrug ตามคำนิยามดั้งเดิม
ข้อ จ. Rituximab: เป็น chimeric monoclonal antibody ต้าน CD20 ที่ออกฤทธิ์จับกับผิวเซลล์ B-cell ได้โดยตรง</t>
        </is>
      </c>
      <c r="L43" t="inlineStr">
        <is>
          <t>Chemotherapeutic Agents &amp; Bioactivation</t>
        </is>
      </c>
      <c r="M43" t="inlineStr">
        <is>
          <t>Product</t>
        </is>
      </c>
      <c r="N43" t="inlineStr">
        <is>
          <t>ข้อ 98 ข้อสอบย้อนหลังปี 2556 Pharma Plus เล่มม่วง 2</t>
        </is>
      </c>
      <c r="O43" t="inlineStr">
        <is>
          <t>ข้อสอบเก่า</t>
        </is>
      </c>
    </row>
    <row r="44" ht="13.2" customHeight="1" s="49">
      <c r="A44" s="45" t="inlineStr">
        <is>
          <t>Product</t>
        </is>
      </c>
      <c r="B44" s="45" t="inlineStr">
        <is>
          <t>Medicinal Chemistry</t>
        </is>
      </c>
      <c r="C44" s="45" t="inlineStr">
        <is>
          <t>Degradation of Tetracycline and Fanconi syndrome</t>
        </is>
      </c>
      <c r="D44" s="45" t="inlineStr">
        <is>
          <t>โครงสร้างยาในข้อใด เป็นสาเหตุให้เกิด Fanconi syndrome</t>
        </is>
      </c>
      <c r="E44" s="45" t="inlineStr">
        <is>
          <t>โครงสร้าง Tetracycline (มีหมู่ 6-OH และ 6-CH3)</t>
        </is>
      </c>
      <c r="F44" s="45" t="inlineStr">
        <is>
          <t>โครงสร้าง Kanamycin / Tobramycin (Aminoglycoside)</t>
        </is>
      </c>
      <c r="G44" s="45" t="inlineStr">
        <is>
          <t>โครงสร้าง Chloramphenicol</t>
        </is>
      </c>
      <c r="H44" s="45" t="inlineStr">
        <is>
          <t>โครงสร้าง Gentamicin (Aminoglycoside)</t>
        </is>
      </c>
      <c r="I44" s="45" t="inlineStr">
        <is>
          <t>โครงสร้าง Minocycline (Tetracycline ที่ไม่มี 6-OH และ 6-CH3)</t>
        </is>
      </c>
      <c r="J44" s="57" t="inlineStr">
        <is>
          <t>ก</t>
        </is>
      </c>
      <c r="K44" s="45" t="inlineStr">
        <is>
          <t xml:space="preserve">✅ คำตอบที่ถูกต้อง: ข้อ ก. โครงสร้าง Tetracycline (มีหมู่ 6-OH และ 6-CH3)
🎯 ทำไมข้อนี้ถึงถูก: 
🔍 ข้ออื่นผิดเพราะอะไร:
</t>
        </is>
      </c>
      <c r="L44" s="57" t="inlineStr">
        <is>
          <t>ข้อสอบเก่า</t>
        </is>
      </c>
      <c r="M44" s="45" t="inlineStr">
        <is>
          <t>[SOURCE: Pharma Plus เล่มม่วง 2 - ข้อสอบย้อนหลังปี 2557 วันแรก ข้อ 8]</t>
        </is>
      </c>
    </row>
    <row r="45" ht="13.2" customHeight="1" s="49">
      <c r="A45" s="45" t="inlineStr">
        <is>
          <t>Product</t>
        </is>
      </c>
      <c r="B45" s="45" t="inlineStr">
        <is>
          <t>Medicinal Chemistry</t>
        </is>
      </c>
      <c r="C45" s="45" t="inlineStr">
        <is>
          <t>Sulfonamide allergy cross-reactivity and sulfonylureas</t>
        </is>
      </c>
      <c r="D45" s="45"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คำถาม: ยาในข้อใดมีข้อห้ามใช้สำหรับผู้ป่วยที่มีประวัติแพ้ยากลุ่ม sulfonamides</t>
        </is>
      </c>
      <c r="E45" s="45" t="inlineStr">
        <is>
          <t>โครงสร้าง Metformin</t>
        </is>
      </c>
      <c r="F45" s="45" t="inlineStr">
        <is>
          <t>โครงสร้าง Glibenclamide (มีหมู่ Sulfonylurea)</t>
        </is>
      </c>
      <c r="G45" s="45" t="inlineStr">
        <is>
          <t>โครงสร้าง Miglitol</t>
        </is>
      </c>
      <c r="H45" s="45" t="inlineStr">
        <is>
          <t>โครงสร้าง Pioglitazone</t>
        </is>
      </c>
      <c r="I45" s="45" t="inlineStr">
        <is>
          <t>โครงสร้าง Sitagliptin</t>
        </is>
      </c>
      <c r="J45" s="57" t="inlineStr">
        <is>
          <t>ข</t>
        </is>
      </c>
      <c r="K45" s="45" t="inlineStr">
        <is>
          <t xml:space="preserve">✅ คำตอบที่ถูกต้อง: ข้อ ข. โครงสร้าง Glibenclamide (มีหมู่ Sulfonylurea)
🎯 ทำไมข้อนี้ถึงถูก: 
🔍 ข้ออื่นผิดเพราะอะไร:
</t>
        </is>
      </c>
      <c r="L45" s="57" t="inlineStr">
        <is>
          <t>ข้อสอบเก่า</t>
        </is>
      </c>
      <c r="M45" s="45" t="inlineStr">
        <is>
          <t>[SOURCE: Pharma Plus เล่มม่วง 2 - ข้อสอบย้อนหลังปี 2557 วันแรก ข้อ 15]</t>
        </is>
      </c>
    </row>
    <row r="46" ht="13.2" customHeight="1" s="49">
      <c r="A46" s="45" t="inlineStr">
        <is>
          <t>Product</t>
        </is>
      </c>
      <c r="B46" s="45" t="inlineStr">
        <is>
          <t>Beta-Lactam Antibiotics SAR</t>
        </is>
      </c>
      <c r="C46" s="45" t="inlineStr">
        <is>
          <t>Acid stability mechanism of aminopenicillins via alpha-amino group</t>
        </is>
      </c>
      <c r="D46" s="45"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คำถาม: โครงสร้างส่วนใดของ Amoxicillin ที่ทำให้สามารถบริหารยาโดยวิธีรับประทานได้ (ภาพโครงสร้างยา Amoxicillin: A = phenolic OH, B = benzene ring, C = NH2 บน alpha carbon, D = beta-lactam carbonyl oxygen, E = gem-dimethyl บน thiazolidine ring)</t>
        </is>
      </c>
      <c r="E46" s="45" t="inlineStr">
        <is>
          <t>A</t>
        </is>
      </c>
      <c r="F46" s="45" t="inlineStr">
        <is>
          <t>B</t>
        </is>
      </c>
      <c r="G46" s="45" t="inlineStr">
        <is>
          <t>C</t>
        </is>
      </c>
      <c r="H46" s="45" t="inlineStr">
        <is>
          <t>D</t>
        </is>
      </c>
      <c r="I46" s="45" t="inlineStr">
        <is>
          <t>E</t>
        </is>
      </c>
      <c r="J46" s="57" t="inlineStr">
        <is>
          <t>ค</t>
        </is>
      </c>
      <c r="K46" s="45" t="inlineStr">
        <is>
          <t xml:space="preserve">✅ คำตอบที่ถูกต้อง: ข้อ ค. C
🎯 ทำไมข้อนี้ถึงถูก: 
🔍 ข้ออื่นผิดเพราะอะไร:
</t>
        </is>
      </c>
      <c r="L46" s="57" t="inlineStr">
        <is>
          <t>ข้อสอบเก่า</t>
        </is>
      </c>
      <c r="M46" s="45" t="inlineStr">
        <is>
          <t>[SOURCE: Pharma Plus เล่มม่วง 2 - ข้อสอบย้อนหลังปี 2557 วันที่ 2 ข้อ 6]</t>
        </is>
      </c>
    </row>
    <row r="47" ht="13.2" customHeight="1" s="49">
      <c r="A47" s="45" t="inlineStr">
        <is>
          <t>Product</t>
        </is>
      </c>
      <c r="B47" s="45" t="inlineStr">
        <is>
          <t>Cephalosporins SAR &amp; Adverse Effects</t>
        </is>
      </c>
      <c r="C47" s="45" t="inlineStr">
        <is>
          <t>N-methylthiotetrazole (NMTT) side chain and hypoprothrombinemia / bleeding risk</t>
        </is>
      </c>
      <c r="D47" s="45" t="inlineStr">
        <is>
          <t>[สถานการณ์ที่ 1] ผู้ป่วยชายไทย อายุ 56 ปี โรคประจำตัว chronic kidney disease มาซื้อยาที่ร้านขายยา จากการซักประวัติพบว่าเจ็บคอ มีไข้ ไม่ไอ มีน้ำมูกเล็กน้อย เมื่อตรวจคอพบจุดหนองภายในลำคอ 1 จุด เมื่อ 3 ก่อน ซื้อยา paracetamol และยา loratadine มารับประทาน แต่อาการไม่ดีขึ้น ผู้ป่วยไม่มีประวัติแพ้ยา เภสัชกรจึงจ่ายยาดังรายการต่อไปนี้
Amoxicillin (500) 1 cap tid #20
Ibuprofen (400) 1 tab tid #20
Phenylephrine + CPM 1 tab prn #10
ต่อมา ผู้ป่วยอาการไม่ดีขึ้น จึงไปพบแพทย์ที่โรงพยาบาล แพทย์วินิจฉัยว่าผู้ป่วยมีภาวะ community-acquired pneumonia และให้ผู้ป่วยรับการรักษาในโรงพยาบาล ในระหว่างนั้น ผู้ป่วยได้รับยาปฏิชีวนะ
Ceftazidime 2g IV OD
Clarithromycin 500 mg MR
คำถาม: โครงสร้างของยาต่อไปนี้ ส่วนใดที่ทำให้เกิดภาวะ bleeding (ภาพโครงสร้าง Cefoperazone: A = piperazine-2,3-dione group ที่ acyl side chain, B = p-hydroxyphenyl group, C = beta-lactam ring, D = carboxyl group, E = N-methylthiotetrazole (NMTT) ring ที่ตำแหน่ง C-3)</t>
        </is>
      </c>
      <c r="E47" s="45" t="inlineStr">
        <is>
          <t>A</t>
        </is>
      </c>
      <c r="F47" s="45" t="inlineStr">
        <is>
          <t>B</t>
        </is>
      </c>
      <c r="G47" s="45" t="inlineStr">
        <is>
          <t>C</t>
        </is>
      </c>
      <c r="H47" s="45" t="inlineStr">
        <is>
          <t>D</t>
        </is>
      </c>
      <c r="I47" s="45" t="inlineStr">
        <is>
          <t>E</t>
        </is>
      </c>
      <c r="J47" s="57" t="inlineStr">
        <is>
          <t>จ</t>
        </is>
      </c>
      <c r="K47" s="45" t="inlineStr">
        <is>
          <t xml:space="preserve">✅ คำตอบที่ถูกต้อง: ข้อ จ. E
🎯 ทำไมข้อนี้ถึงถูก: 
🔍 ข้ออื่นผิดเพราะอะไร:
</t>
        </is>
      </c>
      <c r="L47" s="57" t="inlineStr">
        <is>
          <t>ข้อสอบเก่า</t>
        </is>
      </c>
      <c r="M47" s="45" t="inlineStr">
        <is>
          <t>[SOURCE: Pharma Plus เล่มม่วง 2 - ข้อสอบย้อนหลังปี 2557 วันที่ 2 ข้อ 7]</t>
        </is>
      </c>
    </row>
    <row r="48" ht="13.2" customHeight="1" s="49">
      <c r="A48" s="45" t="inlineStr">
        <is>
          <t>Product</t>
        </is>
      </c>
      <c r="B48" s="45" t="inlineStr">
        <is>
          <t>Drug Chemical Stability &amp; Degradation Pathways</t>
        </is>
      </c>
      <c r="C48" s="45" t="inlineStr">
        <is>
          <t>Hydrolytic degradation of chloramphenicol amide bond</t>
        </is>
      </c>
      <c r="D48" s="45" t="inlineStr">
        <is>
          <t>[สถานการณ์ที่ 2] ผู้ป่วยหญิงไทย อายุ 21 ปี มาร้านขายยาด้วยอาการตาแดง มีน้ำตาไหล ไม่มีขี้ตา ไม่เคยเป็นมาก่อน จากการซักประวัติเพิ่มเติมพบว่า คนในบ้านมีอาการดังกล่าวด้วย
คำถาม: จากโครงสร้างของยา chloramphenicol มีความไม่คงตัวอย่างไร (ภาพโครงสร้าง Chloramphenicol)</t>
        </is>
      </c>
      <c r="E48" s="45" t="inlineStr">
        <is>
          <t>Amide hydrolysis</t>
        </is>
      </c>
      <c r="F48" s="45" t="inlineStr">
        <is>
          <t>Ester hydrolysis</t>
        </is>
      </c>
      <c r="G48" s="45" t="inlineStr">
        <is>
          <t>Oxidation</t>
        </is>
      </c>
      <c r="H48" s="45" t="inlineStr">
        <is>
          <t>Reduction</t>
        </is>
      </c>
      <c r="I48" s="45" t="inlineStr">
        <is>
          <t>Epimerization</t>
        </is>
      </c>
      <c r="J48" s="57" t="inlineStr">
        <is>
          <t>ก</t>
        </is>
      </c>
      <c r="K48" s="45" t="inlineStr">
        <is>
          <t xml:space="preserve">✅ คำตอบที่ถูกต้อง: ข้อ ก. Amide hydrolysis
🎯 ทำไมข้อนี้ถึงถูก: 
🔍 ข้ออื่นผิดเพราะอะไร:
</t>
        </is>
      </c>
      <c r="L48" s="57" t="inlineStr">
        <is>
          <t>ข้อสอบเก่า</t>
        </is>
      </c>
      <c r="M48" s="45" t="inlineStr">
        <is>
          <t>[SOURCE: Pharma Plus เล่มม่วง 2 - ข้อสอบย้อนหลังปี 2557 วันที่ 2 ข้อ 14]</t>
        </is>
      </c>
    </row>
    <row r="49" ht="13.2" customHeight="1" s="49">
      <c r="A49" s="45" t="inlineStr">
        <is>
          <t>Product</t>
        </is>
      </c>
      <c r="B49" s="45" t="inlineStr">
        <is>
          <t>Antidiabetic Agents SAR</t>
        </is>
      </c>
      <c r="C49" s="45" t="inlineStr">
        <is>
          <t>Structure-activity relationship of second-generation sulfonylureas</t>
        </is>
      </c>
      <c r="D49" s="45" t="inlineStr">
        <is>
          <t>[สถานการณ์ที่ 5] ผู้ป่วยชายไทย อายุ 52 ปี เป็นโรคเบาหวาน FBS 128 mg/dL, HbA1C 7.4% ได้รับยารับประทานอยู่ 2 ชนิด คือ
Glipizide 5 mg 1 x 3 ac และ metformin 850 mg 1 x 3 pc
คำถาม: โครงสร้างส่วนใดที่ทำให้สามารถบอกได้ว่าเป็นตัวยาในกลุ่ม second generation sulfonylurea (ภาพโครงสร้าง Glipizide: A = 5-methylpyrazine-2-carboxamide group, B = ethyl spacer, C = sulfonylurea group, D = urea NH, E = cyclohexyl ring)</t>
        </is>
      </c>
      <c r="E49" s="45" t="inlineStr">
        <is>
          <t>A</t>
        </is>
      </c>
      <c r="F49" s="45" t="inlineStr">
        <is>
          <t>B</t>
        </is>
      </c>
      <c r="G49" s="45" t="inlineStr">
        <is>
          <t>C</t>
        </is>
      </c>
      <c r="H49" s="45" t="inlineStr">
        <is>
          <t>D</t>
        </is>
      </c>
      <c r="I49" s="45" t="inlineStr">
        <is>
          <t>E</t>
        </is>
      </c>
      <c r="J49" s="57" t="inlineStr">
        <is>
          <t>ก</t>
        </is>
      </c>
      <c r="K49" s="45" t="inlineStr">
        <is>
          <t xml:space="preserve">✅ คำตอบที่ถูกต้อง: ข้อ ก. A
🎯 ทำไมข้อนี้ถึงถูก: 
🔍 ข้ออื่นผิดเพราะอะไร:
</t>
        </is>
      </c>
      <c r="L49" s="57" t="inlineStr">
        <is>
          <t>ข้อสอบเก่า</t>
        </is>
      </c>
      <c r="M49" s="45" t="inlineStr">
        <is>
          <t>[SOURCE: Pharma Plus เล่มม่วง 2 - ข้อสอบย้อนหลังปี 2557 วันที่ 2 ข้อ 34]</t>
        </is>
      </c>
    </row>
    <row r="50" ht="13.2" customHeight="1" s="49">
      <c r="A50" s="45" t="inlineStr">
        <is>
          <t>Product</t>
        </is>
      </c>
      <c r="B50" s="45" t="inlineStr">
        <is>
          <t>Steroid Hormones SAR (Progestins)</t>
        </is>
      </c>
      <c r="C50" s="45" t="inlineStr">
        <is>
          <t>Structure-activity relationship of 19-nortestosterone progestin derivatives</t>
        </is>
      </c>
      <c r="D50" s="45" t="inlineStr">
        <is>
          <t>[สถานการณ์ที่ 6] หญิงไทย อายุ 26 ปี ต้องการใช้ยาคุมกำเนิดชนิดรับประทาน
คำถาม: โครงสร้างของยาต่อไปนี้ ข้อใดถูกต้อง (ภาพโครงสร้าง steroid: A = C17-ethynyl, B = C18-methyl, C = C3-ketone)</t>
        </is>
      </c>
      <c r="E50" s="45" t="inlineStr">
        <is>
          <t>เป็น Estrogen</t>
        </is>
      </c>
      <c r="F50" s="45" t="inlineStr">
        <is>
          <t>โครงสร้างคล้าย progesterone</t>
        </is>
      </c>
      <c r="G50" s="45" t="inlineStr">
        <is>
          <t>โครงสร้างส่วน A ช่วยเพิ่มฤทธิ์ anti-androgen</t>
        </is>
      </c>
      <c r="H50" s="45" t="inlineStr">
        <is>
          <t>โครงสร้างส่วน B ที่เป็น ethyl สามารถลดฤทธิ์ androgen ได้มากกว่า methyl</t>
        </is>
      </c>
      <c r="I50" s="45" t="inlineStr">
        <is>
          <t>โครงสร้างส่วน C ไม่จำเป็นต่อการออกฤทธิ์</t>
        </is>
      </c>
      <c r="J50" s="57" t="inlineStr">
        <is>
          <t>ข</t>
        </is>
      </c>
      <c r="K50" s="45" t="inlineStr">
        <is>
          <t xml:space="preserve">✅ คำตอบที่ถูกต้อง: ข้อ ข. โครงสร้างคล้าย progesterone
🎯 ทำไมข้อนี้ถึงถูก: 
🔍 ข้ออื่นผิดเพราะอะไร:
</t>
        </is>
      </c>
      <c r="L50" s="57" t="inlineStr">
        <is>
          <t>ข้อสอบเก่า</t>
        </is>
      </c>
      <c r="M50" s="45" t="inlineStr">
        <is>
          <t>[SOURCE: Pharma Plus เล่มม่วง 2 - ข้อสอบย้อนหลังปี 2557 วันที่ 2 ข้อ 40]</t>
        </is>
      </c>
    </row>
    <row r="51" ht="13.2" customHeight="1" s="49">
      <c r="A51" s="45" t="inlineStr">
        <is>
          <t>Product</t>
        </is>
      </c>
      <c r="B51" s="45" t="inlineStr">
        <is>
          <t>Steroid Hormones SAR (Progestins)</t>
        </is>
      </c>
      <c r="C51" s="45" t="inlineStr">
        <is>
          <t>Anti-androgenic progestins (Cyproterone acetate / Drospirenone)</t>
        </is>
      </c>
      <c r="D51" s="45" t="inlineStr">
        <is>
          <t>[สถานการณ์ที่ 6] หญิงไทย อายุ 26 ปี ต้องการใช้ยาคุมกำเนิดชนิดรับประทาน
คำถาม: สารในข้อใด มีฤทธิ์ anti-androgen</t>
        </is>
      </c>
      <c r="E51" s="45" t="inlineStr">
        <is>
          <t>โครงสร้างที่ (1)</t>
        </is>
      </c>
      <c r="F51" s="45" t="inlineStr">
        <is>
          <t>โครงสร้างที่ (2)</t>
        </is>
      </c>
      <c r="G51" s="45" t="inlineStr">
        <is>
          <t>โครงสร้างที่ (3)</t>
        </is>
      </c>
      <c r="H51" s="45" t="inlineStr">
        <is>
          <t>โครงสร้างที่ (4)</t>
        </is>
      </c>
      <c r="I51" s="45" t="inlineStr">
        <is>
          <t>โครงสร้างที่ (5)</t>
        </is>
      </c>
      <c r="J51" s="57" t="inlineStr">
        <is>
          <t>จ</t>
        </is>
      </c>
      <c r="K51" s="45" t="inlineStr">
        <is>
          <t xml:space="preserve">✅ คำตอบที่ถูกต้อง: ข้อ จ. โครงสร้างที่ (5)
🎯 ทำไมข้อนี้ถึงถูก: 
🔍 ข้ออื่นผิดเพราะอะไร:
</t>
        </is>
      </c>
      <c r="L51" s="57" t="inlineStr">
        <is>
          <t>ข้อสอบเก่า</t>
        </is>
      </c>
      <c r="M51" s="45" t="inlineStr">
        <is>
          <t>[SOURCE: Pharma Plus เล่มม่วง 2 - ข้อสอบย้อนหลังปี 2557 วันที่ 2 ข้อ 41]</t>
        </is>
      </c>
    </row>
    <row r="52" ht="13.2" customHeight="1" s="49">
      <c r="A52" s="45" t="inlineStr">
        <is>
          <t>Product</t>
        </is>
      </c>
      <c r="B52" s="45" t="inlineStr">
        <is>
          <t>Pharmacokinetics and Metabolism of Bisphosphonates</t>
        </is>
      </c>
      <c r="C52" s="45" t="inlineStr">
        <is>
          <t>Metabolic stability and renal excretion of unchanged alendronate</t>
        </is>
      </c>
      <c r="D52" s="45"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คำถาม: จากโครงสร้าง alendronate ยานี้ถูกขับออกจากร่างกายในรูปใด</t>
        </is>
      </c>
      <c r="E52" s="45" t="inlineStr">
        <is>
          <t>Glucuronidation ที่ตำแหน่ง A</t>
        </is>
      </c>
      <c r="F52" s="45" t="inlineStr">
        <is>
          <t>Glucuronidation ที่ตำแหน่ง B</t>
        </is>
      </c>
      <c r="G52" s="45" t="inlineStr">
        <is>
          <t>Sulfation ที่ตำแหน่ง A</t>
        </is>
      </c>
      <c r="H52" s="45" t="inlineStr">
        <is>
          <t>Deamination ที่ตำแหน่ง C</t>
        </is>
      </c>
      <c r="I52" s="45" t="inlineStr">
        <is>
          <t>ขับออกจากร่างกายในรูปแบบไม่เปลี่ยนแปลง</t>
        </is>
      </c>
      <c r="J52" s="57" t="inlineStr">
        <is>
          <t>จ</t>
        </is>
      </c>
      <c r="K52" s="45" t="inlineStr">
        <is>
          <t xml:space="preserve">✅ คำตอบที่ถูกต้อง: ข้อ จ. ขับออกจากร่างกายในรูปแบบไม่เปลี่ยนแปลง
🎯 ทำไมข้อนี้ถึงถูก: 
🔍 ข้ออื่นผิดเพราะอะไร:
</t>
        </is>
      </c>
      <c r="L52" s="57" t="inlineStr">
        <is>
          <t>ข้อสอบเก่า</t>
        </is>
      </c>
      <c r="M52" s="45" t="inlineStr">
        <is>
          <t>[SOURCE: Pharma Plus เล่มม่วง 2 - ข้อสอบย้อนหลังปี 2557 วันที่ 2 ข้อ 48]</t>
        </is>
      </c>
    </row>
    <row r="53" ht="13.2" customHeight="1" s="49">
      <c r="A53" s="45" t="inlineStr">
        <is>
          <t>Product</t>
        </is>
      </c>
      <c r="B53" s="45" t="inlineStr">
        <is>
          <t>Metabolism of Psychotropic Agents</t>
        </is>
      </c>
      <c r="C53" s="45" t="inlineStr">
        <is>
          <t>N-demethylation of fluoxetine to active norfluoxetine</t>
        </is>
      </c>
      <c r="D53" s="45" t="inlineStr">
        <is>
          <t>[สถานการณ์ที่ 8] เป็นกรณีศึกษาเกี่ยวกับภาวะ anxiety + insomnia
คำถาม: Fluoxetine จะถูก metabolized ที่ตำแหน่งใด เพื่อเปลี่ยนเป็น norfluoxetine</t>
        </is>
      </c>
      <c r="E53" s="45" t="inlineStr">
        <is>
          <t>A</t>
        </is>
      </c>
      <c r="F53" s="45" t="inlineStr">
        <is>
          <t>B</t>
        </is>
      </c>
      <c r="G53" s="45" t="inlineStr">
        <is>
          <t>C</t>
        </is>
      </c>
      <c r="H53" s="45" t="inlineStr">
        <is>
          <t>D</t>
        </is>
      </c>
      <c r="I53" s="45" t="inlineStr">
        <is>
          <t>E</t>
        </is>
      </c>
      <c r="J53" s="57" t="inlineStr">
        <is>
          <t>ก</t>
        </is>
      </c>
      <c r="K53" s="45" t="inlineStr">
        <is>
          <t xml:space="preserve">✅ คำตอบที่ถูกต้อง: ข้อ ก. A
🎯 ทำไมข้อนี้ถึงถูก: 
🔍 ข้ออื่นผิดเพราะอะไร:
</t>
        </is>
      </c>
      <c r="L53" s="57" t="inlineStr">
        <is>
          <t>ข้อสอบเก่า</t>
        </is>
      </c>
      <c r="M53" s="45" t="inlineStr">
        <is>
          <t>[SOURCE: Pharma Plus เล่มม่วง 2 - ข้อสอบย้อนหลังปี 2557 วันที่ 2 ข้อ 55]</t>
        </is>
      </c>
    </row>
    <row r="54" ht="13.2" customHeight="1" s="49">
      <c r="A54" s="45" t="inlineStr">
        <is>
          <t>Product</t>
        </is>
      </c>
      <c r="B54" s="45" t="inlineStr">
        <is>
          <t>Chelating Agents and Metal Complexes</t>
        </is>
      </c>
      <c r="C54" s="45" t="inlineStr">
        <is>
          <t>Hydroxamic acid chelating moiety of deferoxamine</t>
        </is>
      </c>
      <c r="D54" s="45" t="inlineStr">
        <is>
          <t>[สถานการณ์ที่ 11] หญิงไทย อายุ 29 ปี น้ำหนัก 50 กิโลกรัม ได้รับวินิจฉัยว่าเป็น Thalassemia
คำถาม: โครงสร้างส่วนใดของยา deferoxamine ที่ใช้ในการจับกับไอออนของธาตุเหล็ก</t>
        </is>
      </c>
      <c r="E54" s="45" t="inlineStr">
        <is>
          <t>A</t>
        </is>
      </c>
      <c r="F54" s="45" t="inlineStr">
        <is>
          <t>B</t>
        </is>
      </c>
      <c r="G54" s="45" t="inlineStr">
        <is>
          <t>C</t>
        </is>
      </c>
      <c r="H54" s="45" t="inlineStr">
        <is>
          <t>D</t>
        </is>
      </c>
      <c r="I54" s="45" t="inlineStr">
        <is>
          <t>E</t>
        </is>
      </c>
      <c r="J54" s="57" t="inlineStr">
        <is>
          <t>ข</t>
        </is>
      </c>
      <c r="K54" s="45" t="inlineStr">
        <is>
          <t xml:space="preserve">✅ คำตอบที่ถูกต้อง: ข้อ ข. B
🎯 ทำไมข้อนี้ถึงถูก: 
🔍 ข้ออื่นผิดเพราะอะไร:
</t>
        </is>
      </c>
      <c r="L54" s="57" t="inlineStr">
        <is>
          <t>ข้อสอบเก่า</t>
        </is>
      </c>
      <c r="M54" s="45" t="inlineStr">
        <is>
          <t>[SOURCE: Pharma Plus เล่มม่วง 2 - ข้อสอบย้อนหลังปี 2557 วันที่ 2 ข้อ 79]</t>
        </is>
      </c>
    </row>
    <row r="55" ht="24" customHeight="1" s="49">
      <c r="A55" s="62" t="n">
        <v>42</v>
      </c>
      <c r="B55" s="62" t="inlineStr">
        <is>
          <t>ข้อสอบเก่า</t>
        </is>
      </c>
      <c r="C55" s="62" t="inlineStr">
        <is>
          <t>2558</t>
        </is>
      </c>
      <c r="D55" s="62" t="inlineStr">
        <is>
          <t>Product</t>
        </is>
      </c>
      <c r="E55" s="78" t="inlineStr">
        <is>
          <t>Chemical Stability &amp; Degradation Pathways</t>
        </is>
      </c>
      <c r="F55" s="78" t="inlineStr">
        <is>
          <t>Ester prodrug hydrolysis degradation</t>
        </is>
      </c>
      <c r="G55" s="78" t="inlineStr">
        <is>
          <t>[กรณีศึกษา 1]
โครงสร้างยา enalapril ดังภาพ
คำถาม: โครงสร้าง ยา enalapril เสื่อมด้วยกลไกใด</t>
        </is>
      </c>
      <c r="H55" s="78" t="inlineStr">
        <is>
          <t>Epimerization</t>
        </is>
      </c>
      <c r="I55" s="78" t="inlineStr">
        <is>
          <t>Dimerization</t>
        </is>
      </c>
      <c r="J55" s="78" t="inlineStr">
        <is>
          <t>Hydrolysis</t>
        </is>
      </c>
      <c r="K55" s="78" t="inlineStr">
        <is>
          <t>Tautomerization</t>
        </is>
      </c>
      <c r="L55" s="78" t="inlineStr">
        <is>
          <t>Intramolecular cyclication</t>
        </is>
      </c>
      <c r="M55" s="62" t="inlineStr">
        <is>
          <t>ค</t>
        </is>
      </c>
      <c r="N55" s="78" t="inlineStr">
        <is>
          <t xml:space="preserve">✅ คำตอบที่ถูกต้อง: ข้อ ค. Hydrolysis
🎯 ทำไมข้อนี้ถึงถูก:
🔍 ข้ออื่นผิดเพราะอะไร:
</t>
        </is>
      </c>
      <c r="O55" s="78" t="inlineStr">
        <is>
          <t>[SOURCE: Pharma Plus เล่มม่วง 2 - ข้อสอบย้อนหลังปี 2558 วันที่ 1 ข้อ 6]</t>
        </is>
      </c>
    </row>
    <row r="56" ht="24" customHeight="1" s="49">
      <c r="A56" s="62" t="n">
        <v>43</v>
      </c>
      <c r="B56" s="62" t="inlineStr">
        <is>
          <t>ข้อสอบเก่า</t>
        </is>
      </c>
      <c r="C56" s="62" t="inlineStr">
        <is>
          <t>2558</t>
        </is>
      </c>
      <c r="D56" s="62" t="inlineStr">
        <is>
          <t>Product</t>
        </is>
      </c>
      <c r="E56" s="78" t="inlineStr">
        <is>
          <t>Metabolic Pathways &amp; Biotransformation</t>
        </is>
      </c>
      <c r="F56" s="78" t="inlineStr">
        <is>
          <t>DOPA decarboxylase mediated bioactivation</t>
        </is>
      </c>
      <c r="G56" s="78" t="inlineStr">
        <is>
          <t>[]
จากโครงสร้าง L-dopa ถูกเปลี่ยนเป็น dopamine ด้วยกระบวนการใด (แสดงโครงสร้างทางเคมีของ Levodopa)
คำถาม: จากโครงสร้าง L-dopa ถูกเปลี่ยนเป็น dopamine ด้วยกระบวนการใด</t>
        </is>
      </c>
      <c r="H56" s="78" t="inlineStr">
        <is>
          <t>Decarboxylation</t>
        </is>
      </c>
      <c r="I56" s="78" t="inlineStr">
        <is>
          <t>Demethylation</t>
        </is>
      </c>
      <c r="J56" s="78" t="inlineStr">
        <is>
          <t>Deamination</t>
        </is>
      </c>
      <c r="K56" s="78" t="inlineStr">
        <is>
          <t>Hydrolysis</t>
        </is>
      </c>
      <c r="L56" s="78" t="inlineStr">
        <is>
          <t>Oxidation</t>
        </is>
      </c>
      <c r="M56" s="62" t="inlineStr">
        <is>
          <t>ก</t>
        </is>
      </c>
      <c r="N56" s="78" t="inlineStr">
        <is>
          <t xml:space="preserve">✅ คำตอบที่ถูกต้อง: ข้อ ก. Decarboxylation
🎯 ทำไมข้อนี้ถึงถูก:
🔍 ข้ออื่นผิดเพราะอะไร:
</t>
        </is>
      </c>
      <c r="O56" s="78" t="inlineStr">
        <is>
          <t>[SOURCE: Pharma Plus เล่มม่วง 2 - ข้อสอบย้อนหลังปี 2558 วันที่ 1 ข้อ 15]</t>
        </is>
      </c>
    </row>
    <row r="57" ht="24" customHeight="1" s="49">
      <c r="A57" s="62" t="n">
        <v>44</v>
      </c>
      <c r="B57" s="62" t="inlineStr">
        <is>
          <t>ข้อสอบเก่า</t>
        </is>
      </c>
      <c r="C57" s="62" t="inlineStr">
        <is>
          <t>2558</t>
        </is>
      </c>
      <c r="D57" s="62" t="inlineStr">
        <is>
          <t>Product</t>
        </is>
      </c>
      <c r="E57" s="78" t="inlineStr">
        <is>
          <t>Antifungal Agents</t>
        </is>
      </c>
      <c r="F57" s="78" t="inlineStr">
        <is>
          <t>Amphotericin B structural features and SAR</t>
        </is>
      </c>
      <c r="G57" s="78" t="inlineStr">
        <is>
          <t>[]
โครงสร้างยา Amphotericin B ดังภาพ
คำถาม: ข้อใดผิดเกี่ยวกับโครงสร้างยา</t>
        </is>
      </c>
      <c r="H57" s="78" t="inlineStr">
        <is>
          <t>โครงสร้างเป็น amphoteric drug</t>
        </is>
      </c>
      <c r="I57" s="78" t="inlineStr">
        <is>
          <t>โครงสร้างเป็นกลุ่ม macrolide ring</t>
        </is>
      </c>
      <c r="J57" s="78" t="inlineStr">
        <is>
          <t>ส่วนของ polyene ทำให้โครงสร้างมีความ rigid</t>
        </is>
      </c>
      <c r="K57" s="78" t="inlineStr">
        <is>
          <t>จากส่วนของ polyene เป็น cis</t>
        </is>
      </c>
      <c r="L57" s="78" t="inlineStr">
        <is>
          <t>น้ำตาล mycosamine ในโครงสร้างละลายน้ำได้</t>
        </is>
      </c>
      <c r="M57" s="62" t="inlineStr">
        <is>
          <t>ง</t>
        </is>
      </c>
      <c r="N57" s="78" t="inlineStr">
        <is>
          <t xml:space="preserve">✅ คำตอบที่ถูกต้อง: ข้อ ง. จากส่วนของ polyene เป็น cis
🎯 ทำไมข้อนี้ถึงถูก:
🔍 ข้ออื่นผิดเพราะอะไร:
</t>
        </is>
      </c>
      <c r="O57" s="78" t="inlineStr">
        <is>
          <t>[SOURCE: Pharma Plus เล่มม่วง 2 - ข้อสอบย้อนหลังปี 2558 วันที่ 1 ข้อ 21]</t>
        </is>
      </c>
    </row>
    <row r="58" ht="24" customHeight="1" s="49">
      <c r="A58" s="62" t="n">
        <v>45</v>
      </c>
      <c r="B58" s="62" t="inlineStr">
        <is>
          <t>ข้อสอบเก่า</t>
        </is>
      </c>
      <c r="C58" s="62" t="inlineStr">
        <is>
          <t>2558</t>
        </is>
      </c>
      <c r="D58" s="62" t="inlineStr">
        <is>
          <t>Product</t>
        </is>
      </c>
      <c r="E58" s="78" t="inlineStr">
        <is>
          <t>Antiviral Agents</t>
        </is>
      </c>
      <c r="F58" s="78" t="inlineStr">
        <is>
          <t>Zidovudine chemical structure and stability</t>
        </is>
      </c>
      <c r="G58" s="78" t="inlineStr">
        <is>
          <t>[]
จากโครงสร้างยานี้ (Zidovudine / AZT)
คำถาม: จากโครงสร้างยานี้ ข้อใดถูกต้อง</t>
        </is>
      </c>
      <c r="H58" s="78" t="inlineStr">
        <is>
          <t>โครงสร้างเป็น thymidine analog</t>
        </is>
      </c>
      <c r="I58" s="78" t="inlineStr">
        <is>
          <t>ยาออกฤทธิ์ต่อ retro virus</t>
        </is>
      </c>
      <c r="J58" s="78" t="inlineStr">
        <is>
          <t>ยาถูกเปลี่ยนโดย thymidine kinase</t>
        </is>
      </c>
      <c r="K58" s="78" t="inlineStr">
        <is>
          <t>หมู่ azido ทำให้ยาไม่ทนแสงและความร้อน</t>
        </is>
      </c>
      <c r="L58" s="78" t="inlineStr">
        <is>
          <t>ยาถูกเปลี่ยนแปลงให้ออกฤทธิ์อยู่ในรูป glucuronide</t>
        </is>
      </c>
      <c r="M58" s="62" t="inlineStr">
        <is>
          <t>ง</t>
        </is>
      </c>
      <c r="N58" s="78" t="inlineStr">
        <is>
          <t xml:space="preserve">✅ คำตอบที่ถูกต้อง: ข้อ ง. หมู่ azido ทำให้ยาไม่ทนแสงและความร้อน
🎯 ทำไมข้อนี้ถึงถูก:
🔍 ข้ออื่นผิดเพราะอะไร:
</t>
        </is>
      </c>
      <c r="O58" s="78" t="inlineStr">
        <is>
          <t>[SOURCE: Pharma Plus เล่มม่วง 2 - ข้อสอบย้อนหลังปี 2558 วันที่ 1 ข้อ 26]</t>
        </is>
      </c>
    </row>
    <row r="59" ht="24" customHeight="1" s="49">
      <c r="A59" s="62" t="n">
        <v>46</v>
      </c>
      <c r="B59" s="62" t="inlineStr">
        <is>
          <t>ข้อสอบเก่า</t>
        </is>
      </c>
      <c r="C59" s="62" t="inlineStr">
        <is>
          <t>2558</t>
        </is>
      </c>
      <c r="D59" s="62" t="inlineStr">
        <is>
          <t>Product</t>
        </is>
      </c>
      <c r="E59" s="78" t="inlineStr">
        <is>
          <t>Medicinal Chemistry of Antidiabetic Agents</t>
        </is>
      </c>
      <c r="F59" s="78" t="inlineStr">
        <is>
          <t>Sulfonylurea SAR, receptor affinity, and duration of action</t>
        </is>
      </c>
      <c r="G59" s="78" t="inlineStr">
        <is>
          <t>[]
โครงสร้างเคมีของยากลุ่ม Sulfonylurea 5 ชนิด ได้แก่ A. Glibenclamide, B. Glimepiride (สูตร pyrroline ring), C. Glipizide, D. Gliclazide, E. Tolbutamide
คำถาม: จากโครงสร้าง Sulfonylurea ตัวใดออกฤทธิ์นานสุด</t>
        </is>
      </c>
      <c r="H59" s="78" t="inlineStr">
        <is>
          <t>โครงสร้าง A (Glibenclamide)</t>
        </is>
      </c>
      <c r="I59" s="78" t="inlineStr">
        <is>
          <t>โครงสร้าง B (Glimepiride precursor/derivative)</t>
        </is>
      </c>
      <c r="J59" s="78" t="inlineStr">
        <is>
          <t>โครงสร้าง C (Glipizide)</t>
        </is>
      </c>
      <c r="K59" s="78" t="inlineStr">
        <is>
          <t>โครงสร้าง D (Gliclazide)</t>
        </is>
      </c>
      <c r="L59" s="78" t="inlineStr">
        <is>
          <t>โครงสร้าง E (Tolbutamide)</t>
        </is>
      </c>
      <c r="M59" s="62" t="inlineStr">
        <is>
          <t>ก</t>
        </is>
      </c>
      <c r="N59" s="78" t="inlineStr">
        <is>
          <t xml:space="preserve">✅ คำตอบที่ถูกต้อง: ข้อ ก. โครงสร้าง A (Glibenclamide)
🎯 ทำไมข้อนี้ถึงถูก:
🔍 ข้ออื่นผิดเพราะอะไร:
</t>
        </is>
      </c>
      <c r="O59" s="78" t="inlineStr">
        <is>
          <t>[SOURCE: Pharma Plus เล่มม่วง 2 - ข้อสอบย้อนหลังปี 2558 วันที่ 1 ข้อ 73]</t>
        </is>
      </c>
    </row>
    <row r="60" ht="24" customHeight="1" s="49">
      <c r="A60" s="62" t="n">
        <v>47</v>
      </c>
      <c r="B60" s="62" t="inlineStr">
        <is>
          <t>ข้อสอบเก่า</t>
        </is>
      </c>
      <c r="C60" s="62" t="inlineStr">
        <is>
          <t>2558</t>
        </is>
      </c>
      <c r="D60" s="62" t="inlineStr">
        <is>
          <t>Product</t>
        </is>
      </c>
      <c r="E60" s="78" t="inlineStr">
        <is>
          <t>Medicinal Chemistry of Diuretics</t>
        </is>
      </c>
      <c r="F60" s="78" t="inlineStr">
        <is>
          <t>Structure-Activity Relationship of Aldosterone Antagonists</t>
        </is>
      </c>
      <c r="G60" s="78" t="inlineStr">
        <is>
          <t>[]
โครงสร้างเคมี spironolactone ถูก metabolism กลายเป็น canrenone (สูตรโครงสร้าง steroid ที่มี 17-lactone ring)
คำถาม: ข้อใดถูกเกี่ยวกับโครงสร้างยา spironolactone กับ canrenone</t>
        </is>
      </c>
      <c r="H60" s="78" t="inlineStr">
        <is>
          <t>ตัวยาออกฤทธิ์โดยจับกับ receptor ภายนอกของ Henle loop</t>
        </is>
      </c>
      <c r="I60" s="78" t="inlineStr">
        <is>
          <t>ถ้า lactone ring เปิดออก จะได้สารที่มีฤทธิ์</t>
        </is>
      </c>
      <c r="J60" s="78" t="inlineStr">
        <is>
          <t>Canrenone เป็น inactive metabolite</t>
        </is>
      </c>
      <c r="K60" s="78" t="inlineStr">
        <is>
          <t>Spironolactone มีความเป็น lipophilic ต่ำกว่า canrenone</t>
        </is>
      </c>
      <c r="L60" s="78" t="inlineStr">
        <is>
          <t>Spironolactone มีฤทธิ์น้อยกว่า canrenone</t>
        </is>
      </c>
      <c r="M60" s="62" t="inlineStr">
        <is>
          <t>จ</t>
        </is>
      </c>
      <c r="N60" s="78" t="inlineStr">
        <is>
          <t xml:space="preserve">✅ คำตอบที่ถูกต้อง: ข้อ จ. Spironolactone มีฤทธิ์น้อยกว่า canrenone
🎯 ทำไมข้อนี้ถึงถูก:
🔍 ข้ออื่นผิดเพราะอะไร:
</t>
        </is>
      </c>
      <c r="O60" s="78" t="inlineStr">
        <is>
          <t>[SOURCE: Pharma Plus เล่มม่วง 2 - ข้อสอบย้อนหลังปี 2558 วันที่ 1 ข้อ 91]</t>
        </is>
      </c>
    </row>
    <row r="61" ht="24" customHeight="1" s="49">
      <c r="A61" s="62" t="n">
        <v>48</v>
      </c>
      <c r="B61" s="62" t="inlineStr">
        <is>
          <t>ข้อสอบเก่า</t>
        </is>
      </c>
      <c r="C61" s="62" t="inlineStr">
        <is>
          <t>2558</t>
        </is>
      </c>
      <c r="D61" s="62" t="inlineStr">
        <is>
          <t>Product</t>
        </is>
      </c>
      <c r="E61" s="78" t="inlineStr">
        <is>
          <t>Medicinal Chemistry</t>
        </is>
      </c>
      <c r="F61" s="78" t="inlineStr">
        <is>
          <t>Structure-Activity Relationship (SAR) of Benzodiazepines</t>
        </is>
      </c>
      <c r="G61" s="78"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พัฒนาโครงสร้างยานอนหลับกลุ่ม BZD อย่างไร เพื่อเพิ่มการออกฤทธิ์ [ภาพโครงสร้าง 1,4-benzodiazepine core: วง A (เบนซีนที่มีตำแหน่ง 7, 8, 9), วง B (ไดอะซีปีน 1-NH, 2=O, 3, 4=N, 5), วง C (5-phenyl ring ตำแหน่ง 1' ถึง 6')]</t>
        </is>
      </c>
      <c r="H61" s="78" t="inlineStr">
        <is>
          <t>เปลี่ยน carbonyl</t>
        </is>
      </c>
      <c r="I61" s="78" t="inlineStr">
        <is>
          <t>เปลี่ยน N=C เป็น N-C</t>
        </is>
      </c>
      <c r="J61" s="78" t="inlineStr">
        <is>
          <t>ตน. 9 เติม Cl</t>
        </is>
      </c>
      <c r="K61" s="78" t="inlineStr">
        <is>
          <t>ตน. 7 เติม Cl</t>
        </is>
      </c>
      <c r="L61" s="78" t="inlineStr">
        <is>
          <t>เปลี่ยนวง A เป็น heterocyclic</t>
        </is>
      </c>
      <c r="M61" s="62" t="inlineStr">
        <is>
          <t>ง</t>
        </is>
      </c>
      <c r="N61" s="78" t="inlineStr">
        <is>
          <t xml:space="preserve">✅ คำตอบที่ถูกต้อง: ข้อ ง. ตน. 7 เติม Cl
🎯 ทำไมข้อนี้ถึงถูก:
🔍 ข้ออื่นผิดเพราะอะไร:
</t>
        </is>
      </c>
      <c r="O61" s="78" t="inlineStr">
        <is>
          <t>[SOURCE: Pharma Plus เล่มม่วง 2 - ข้อสอบย้อนหลังปี 2558 วันที่ 2 ข้อ 5]</t>
        </is>
      </c>
    </row>
    <row r="62" ht="24" customHeight="1" s="49">
      <c r="A62" s="62" t="n">
        <v>49</v>
      </c>
      <c r="B62" s="62" t="inlineStr">
        <is>
          <t>ข้อสอบเก่า</t>
        </is>
      </c>
      <c r="C62" s="62" t="inlineStr">
        <is>
          <t>2558</t>
        </is>
      </c>
      <c r="D62" s="62" t="inlineStr">
        <is>
          <t>Product</t>
        </is>
      </c>
      <c r="E62" s="78" t="inlineStr">
        <is>
          <t>Medicinal Chemistry</t>
        </is>
      </c>
      <c r="F62" s="78" t="inlineStr">
        <is>
          <t>Chemical stability and degradation of Aminopenicillins</t>
        </is>
      </c>
      <c r="G62" s="78" t="inlineStr">
        <is>
          <t>[]
ภาพสูตรโครงสร้าง amoxicillin (โครงสร้างบน: aminopenicillin ที่มี p-hydroxy) และ clavulanic acid (โครงสร้างล่าง: oxapenam/beta-lactamase inhibitor)
คำถาม: ข้อใดไม่ถูกต้องเกี่ยวกับ amoxicillin/clavulanic acid [แสดงภาพโครงสร้าง amoxicillin และ clavulanic acid]</t>
        </is>
      </c>
      <c r="H62" s="78" t="inlineStr">
        <is>
          <t>ไม่ถูกทำลายโดย beta lactamase</t>
        </is>
      </c>
      <c r="I62" s="78" t="inlineStr">
        <is>
          <t>เกิดปฏิกิริยา hydrolysis</t>
        </is>
      </c>
      <c r="J62" s="78" t="inlineStr">
        <is>
          <t>เกิดปฏิกิริยา epimerization</t>
        </is>
      </c>
      <c r="K62" s="78" t="inlineStr">
        <is>
          <t>Clavulanic acid ไม่ใช่สารออกฤทธิ์</t>
        </is>
      </c>
      <c r="L62" s="78" t="inlineStr">
        <is>
          <t>เป็นยาในกลุ่ม aminopenicillin</t>
        </is>
      </c>
      <c r="M62" s="62" t="inlineStr">
        <is>
          <t>ค</t>
        </is>
      </c>
      <c r="N62" s="78" t="inlineStr">
        <is>
          <t xml:space="preserve">✅ คำตอบที่ถูกต้อง: ข้อ ค. เกิดปฏิกิริยา epimerization
🎯 ทำไมข้อนี้ถึงถูก:
🔍 ข้ออื่นผิดเพราะอะไร:
</t>
        </is>
      </c>
      <c r="O62" s="78" t="inlineStr">
        <is>
          <t>[SOURCE: Pharma Plus เล่มม่วง 2 - ข้อสอบย้อนหลังปี 2558 วันที่ 2 ข้อ 16]</t>
        </is>
      </c>
    </row>
    <row r="63" ht="24" customHeight="1" s="49">
      <c r="A63" s="62" t="n">
        <v>50</v>
      </c>
      <c r="B63" s="62" t="inlineStr">
        <is>
          <t>ข้อสอบเก่า</t>
        </is>
      </c>
      <c r="C63" s="62" t="inlineStr">
        <is>
          <t>2558</t>
        </is>
      </c>
      <c r="D63" s="62" t="inlineStr">
        <is>
          <t>Product</t>
        </is>
      </c>
      <c r="E63" s="78" t="inlineStr">
        <is>
          <t>Medicinal Chemistry</t>
        </is>
      </c>
      <c r="F63" s="78" t="inlineStr">
        <is>
          <t>Sulfonamide pharmacophore and allergic cross-reactivity</t>
        </is>
      </c>
      <c r="G63" s="78" t="inlineStr">
        <is>
          <t>[]
ภาพสูตรโครงสร้างยา:
a. โครงสร้าง Indomethacin (indole acetic acid derivative)
b. โครงสร้าง Alminoprofen / NSAID ที่มีหมู่อะมิโน
c. โครงสร้าง Celecoxib (diaryl-substituted pyrazole ที่มีหมู่ benzenesulfonamide -SO2NH2)
d. โครงสร้าง Naproxen (methoxynaphthyl propionic acid)
e. โครงสร้าง Hydrochlorothiazide (benzothiadiazine 1,1-dioxide ที่มีหมู่ 7-sulfonamoyl -SO2NH2)
คำถาม: โครงสร้างใดไม่ควรใช้ในผู้ป่วยที่แพ้ ยา sulfa [แสดงภาพโครงสร้าง 5 สาร: a = Indomethacin, b = อนุพันธ์กรดโพรพิโอนิก, c = Celecoxib, d = Naproxen, e = Hydrochlorothiazide]</t>
        </is>
      </c>
      <c r="H63" s="78" t="inlineStr">
        <is>
          <t>โครงสร้าง a (Indomethacin)</t>
        </is>
      </c>
      <c r="I63" s="78" t="inlineStr">
        <is>
          <t>โครงสร้าง b</t>
        </is>
      </c>
      <c r="J63" s="78" t="inlineStr">
        <is>
          <t>โครงสร้าง c (Celecoxib)</t>
        </is>
      </c>
      <c r="K63" s="78" t="inlineStr">
        <is>
          <t>โครงสร้าง d (Naproxen)</t>
        </is>
      </c>
      <c r="L63" s="78" t="inlineStr">
        <is>
          <t>โครงสร้าง e (Hydrochlorothiazide)</t>
        </is>
      </c>
      <c r="M63" s="62" t="inlineStr">
        <is>
          <t>จ</t>
        </is>
      </c>
      <c r="N63" s="78" t="inlineStr">
        <is>
          <t xml:space="preserve">✅ คำตอบที่ถูกต้อง: ข้อ จ. โครงสร้าง e (Hydrochlorothiazide)
🎯 ทำไมข้อนี้ถึงถูก:
🔍 ข้ออื่นผิดเพราะอะไร:
</t>
        </is>
      </c>
      <c r="O63" s="78" t="inlineStr">
        <is>
          <t>[SOURCE: Pharma Plus เล่มม่วง 2 - ข้อสอบย้อนหลังปี 2558 วันที่ 2 ข้อ 29]</t>
        </is>
      </c>
    </row>
    <row r="64" ht="24" customHeight="1" s="49">
      <c r="A64" s="62" t="n">
        <v>51</v>
      </c>
      <c r="B64" s="62" t="inlineStr">
        <is>
          <t>ข้อสอบเก่า</t>
        </is>
      </c>
      <c r="C64" s="62" t="inlineStr">
        <is>
          <t>2558</t>
        </is>
      </c>
      <c r="D64" s="62" t="inlineStr">
        <is>
          <t>Clinic</t>
        </is>
      </c>
      <c r="E64" s="78" t="inlineStr">
        <is>
          <t>Pharmacokinetics &amp; Drug Metabolism</t>
        </is>
      </c>
      <c r="F64" s="78" t="inlineStr">
        <is>
          <t>Cytochrome P450 inhibition profile of Fluconazole</t>
        </is>
      </c>
      <c r="G64" s="78" t="inlineStr">
        <is>
          <t>[กรณีศึกษา 5 (ต่อเนื่อง)]
2 เดือนต่อมาผู้ป่วยไปพบแพทย์ อีกครั้งแพทย์วินิจฉัยเป็นตกขาวจากเชื้อรา และให้ รับประทาน fluconazole
คำถาม: Fluconazole ผ่าน CYP ใด</t>
        </is>
      </c>
      <c r="H64" s="78" t="inlineStr">
        <is>
          <t>2D6</t>
        </is>
      </c>
      <c r="I64" s="78" t="inlineStr">
        <is>
          <t>1A2</t>
        </is>
      </c>
      <c r="J64" s="78" t="inlineStr">
        <is>
          <t>3A4</t>
        </is>
      </c>
      <c r="K64" s="78" t="inlineStr">
        <is>
          <t>2C9</t>
        </is>
      </c>
      <c r="L64" s="78" t="inlineStr">
        <is>
          <t>2E1</t>
        </is>
      </c>
      <c r="M64" s="62" t="inlineStr">
        <is>
          <t>ง</t>
        </is>
      </c>
      <c r="N64" s="78" t="inlineStr">
        <is>
          <t xml:space="preserve">✅ คำตอบที่ถูกต้อง: ข้อ ง. 2C9
🎯 ทำไมข้อนี้ถึงถูก:
🔍 ข้ออื่นผิดเพราะอะไร:
</t>
        </is>
      </c>
      <c r="O64" s="78" t="inlineStr">
        <is>
          <t>[SOURCE: Pharma Plus เล่มม่วง 2 - ข้อสอบย้อนหลังปี 2558 วันที่ 2 ข้อ 34]</t>
        </is>
      </c>
    </row>
    <row r="65" ht="24" customHeight="1" s="49">
      <c r="A65" s="62" t="n">
        <v>52</v>
      </c>
      <c r="B65" s="62" t="inlineStr">
        <is>
          <t>ข้อสอบเก่า</t>
        </is>
      </c>
      <c r="C65" s="62" t="inlineStr">
        <is>
          <t>2558</t>
        </is>
      </c>
      <c r="D65" s="62" t="inlineStr">
        <is>
          <t>Product</t>
        </is>
      </c>
      <c r="E65" s="78" t="inlineStr">
        <is>
          <t>Beta-Lactam Antibiotics and Oral Bioavailability</t>
        </is>
      </c>
      <c r="F65" s="78" t="inlineStr">
        <is>
          <t>Structural Modification for Acid Stability and Oral Absorption vs Parenteral Cephalosporins</t>
        </is>
      </c>
      <c r="G65" s="78" t="inlineStr">
        <is>
          <t>โครงสร้างในข้อใดที่ไม่สามารถให้โดยการรับประทานได้ [RECONSTRUCTED: ปรับแต่งและเติมเต็มบริบทโจทย์เพื่อความสมบูรณ์]</t>
        </is>
      </c>
      <c r="H65" s="78" t="inlineStr">
        <is>
          <t>Ampicillin</t>
        </is>
      </c>
      <c r="I65" s="78" t="inlineStr">
        <is>
          <t>Phenoxymethylpenicillin</t>
        </is>
      </c>
      <c r="J65" s="78" t="inlineStr">
        <is>
          <t>Cefotaxime</t>
        </is>
      </c>
      <c r="K65" s="78" t="inlineStr">
        <is>
          <t>Pivampicillin</t>
        </is>
      </c>
      <c r="L65" s="78" t="inlineStr">
        <is>
          <t>Bacampicillin</t>
        </is>
      </c>
      <c r="M65" s="62" t="inlineStr">
        <is>
          <t>ค</t>
        </is>
      </c>
      <c r="N65" s="78" t="inlineStr">
        <is>
          <t xml:space="preserve">✅ คำตอบที่ถูกต้อง: ข้อ ค. Cefotaxime
🎯 ทำไมข้อนี้ถึงถูก:
🔍 ข้ออื่นผิดเพราะอะไร:
</t>
        </is>
      </c>
      <c r="O65" s="78" t="inlineStr">
        <is>
          <t>[SOURCE: Pharma Plus เล่มม่วง 2 - ข้อสอบย้อนหลังปี 2558 วันที่ 2 ข้อ 44]</t>
        </is>
      </c>
    </row>
    <row r="66" ht="24" customHeight="1" s="49">
      <c r="A66" s="62" t="n">
        <v>53</v>
      </c>
      <c r="B66" s="62" t="inlineStr">
        <is>
          <t>ข้อสอบเก่า</t>
        </is>
      </c>
      <c r="C66" s="62" t="inlineStr">
        <is>
          <t>2558</t>
        </is>
      </c>
      <c r="D66" s="62" t="inlineStr">
        <is>
          <t>Product</t>
        </is>
      </c>
      <c r="E66" s="78" t="inlineStr">
        <is>
          <t>Quality Control and Pharmacopeial Standards</t>
        </is>
      </c>
      <c r="F66" s="78" t="inlineStr">
        <is>
          <t>Enalapril Degradation and Related Substance (Enalaprilat Impurity Testing)</t>
        </is>
      </c>
      <c r="G66" s="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เหตุใดตามมาตรฐานเภสัชตำรับจึงต้องมีการควบคุมปริมาณ enalaprilat ในยาเม็ด enalapril maleate tablet</t>
        </is>
      </c>
      <c r="H66" s="78" t="inlineStr">
        <is>
          <t>เป็นสารออกฤทธิ์ร่วมของ enalapril</t>
        </is>
      </c>
      <c r="I66" s="78" t="inlineStr">
        <is>
          <t>เป็น related substance ของ enalapril</t>
        </is>
      </c>
      <c r="J66" s="78" t="inlineStr">
        <is>
          <t>เป็น prodrug ของ enalapril</t>
        </is>
      </c>
      <c r="K66" s="78" t="inlineStr">
        <is>
          <t>ยับยั้งการทำลาย enalapril</t>
        </is>
      </c>
      <c r="L66" s="78" t="inlineStr">
        <is>
          <t>เป็น inactive metabolite</t>
        </is>
      </c>
      <c r="M66" s="62" t="inlineStr">
        <is>
          <t>ข</t>
        </is>
      </c>
      <c r="N66" s="78" t="inlineStr">
        <is>
          <t xml:space="preserve">✅ คำตอบที่ถูกต้อง: ข้อ ข. เป็น related substance ของ enalapril
🎯 ทำไมข้อนี้ถึงถูก:
🔍 ข้ออื่นผิดเพราะอะไร:
</t>
        </is>
      </c>
      <c r="O66" s="78" t="inlineStr">
        <is>
          <t>[SOURCE: Pharma Plus เล่มม่วง 2 - ข้อสอบย้อนหลังปี 2558 วันที่ 2 ข้อ 58]</t>
        </is>
      </c>
    </row>
    <row r="67" ht="24" customHeight="1" s="49">
      <c r="A67" s="62" t="n">
        <v>54</v>
      </c>
      <c r="B67" s="62" t="inlineStr">
        <is>
          <t>ข้อสอบเก่า</t>
        </is>
      </c>
      <c r="C67" s="62" t="inlineStr">
        <is>
          <t>2558</t>
        </is>
      </c>
      <c r="D67" s="62" t="inlineStr">
        <is>
          <t>Product</t>
        </is>
      </c>
      <c r="E67" s="78" t="inlineStr">
        <is>
          <t>Salt Formation and Preformulation</t>
        </is>
      </c>
      <c r="F67" s="78" t="inlineStr">
        <is>
          <t>Enalapril Maleate Salt Formation for Enhancing Aqueous Solubility</t>
        </is>
      </c>
      <c r="G67" s="78"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การเตรียม enalapril ให้อยู่ในรูปเกลือ enalapril maleate มีวัตถุประสงค์หลักตามข้อใด</t>
        </is>
      </c>
      <c r="H67" s="78" t="inlineStr">
        <is>
          <t>เพิ่มความคงตัวของยา</t>
        </is>
      </c>
      <c r="I67" s="78" t="inlineStr">
        <is>
          <t>เพิ่มการละลายของยา</t>
        </is>
      </c>
      <c r="J67" s="78" t="inlineStr">
        <is>
          <t>เสื่อมสลายด้วยปฏิกิริยา aminolysis</t>
        </is>
      </c>
      <c r="K67" s="78" t="inlineStr">
        <is>
          <t>ลดการเสื่อมสลายด้วยแสง</t>
        </is>
      </c>
      <c r="L67" s="78" t="inlineStr">
        <is>
          <t>เพิ่มการออกฤทธิ์ของยา</t>
        </is>
      </c>
      <c r="M67" s="62" t="inlineStr">
        <is>
          <t>ข</t>
        </is>
      </c>
      <c r="N67" s="78" t="inlineStr">
        <is>
          <t xml:space="preserve">✅ คำตอบที่ถูกต้อง: ข้อ ข. เพิ่มการละลายของยา
🎯 ทำไมข้อนี้ถึงถูก:
🔍 ข้ออื่นผิดเพราะอะไร:
</t>
        </is>
      </c>
      <c r="O67" s="78" t="inlineStr">
        <is>
          <t>[SOURCE: Pharma Plus เล่มม่วง 2 - ข้อสอบย้อนหลังปี 2558 วันที่ 2 ข้อ 59]</t>
        </is>
      </c>
    </row>
    <row r="68" ht="24" customHeight="1" s="49">
      <c r="A68" s="62" t="n">
        <v>55</v>
      </c>
      <c r="B68" s="62" t="inlineStr">
        <is>
          <t>ข้อสอบเก่า</t>
        </is>
      </c>
      <c r="C68" s="62" t="inlineStr">
        <is>
          <t>2558</t>
        </is>
      </c>
      <c r="D68" s="62" t="inlineStr">
        <is>
          <t>Product</t>
        </is>
      </c>
      <c r="E68" s="78" t="inlineStr">
        <is>
          <t>Quality Control and Pharmacopeial Testing</t>
        </is>
      </c>
      <c r="F68" s="78" t="inlineStr">
        <is>
          <t>Residue on Ignition (Sulfated Ash) for Inorganic Impurities</t>
        </is>
      </c>
      <c r="G68" s="78" t="inlineStr">
        <is>
          <t>การทดสอบหาปริมาณ Residue on ignition (Sulfate ash) ตามเภสัชตำรับ มีวัตถุประสงค์เพื่ออะไร</t>
        </is>
      </c>
      <c r="H68" s="78" t="inlineStr">
        <is>
          <t>เพื่อหาปริมาณ organic impurity</t>
        </is>
      </c>
      <c r="I68" s="78" t="inlineStr">
        <is>
          <t>เพื่อหาปริมาณ inorganic impurity</t>
        </is>
      </c>
      <c r="J68" s="78" t="inlineStr">
        <is>
          <t>เพื่อพิสูจน์ว่า organic impurity เป็นสารใด</t>
        </is>
      </c>
      <c r="K68" s="78" t="inlineStr">
        <is>
          <t>เพื่อพิสูจน์ว่า inorganic impurity เป็นสารใด</t>
        </is>
      </c>
      <c r="L68" s="78" t="inlineStr">
        <is>
          <t>เพื่อหาปริมาณสารที่ระเหยง่าย</t>
        </is>
      </c>
      <c r="M68" s="62" t="inlineStr">
        <is>
          <t>ข</t>
        </is>
      </c>
      <c r="N68" s="78" t="inlineStr">
        <is>
          <t xml:space="preserve">✅ คำตอบที่ถูกต้อง: ข้อ ข. เพื่อหาปริมาณ inorganic impurity
🎯 ทำไมข้อนี้ถึงถูก:
🔍 ข้ออื่นผิดเพราะอะไร:
</t>
        </is>
      </c>
      <c r="O68" s="78" t="inlineStr">
        <is>
          <t>[SOURCE: Pharma Plus เล่มม่วง 2 - ข้อสอบย้อนหลังปี 2558 วันที่ 2 ข้อ 61]</t>
        </is>
      </c>
    </row>
    <row r="69" ht="24" customHeight="1" s="49">
      <c r="A69" s="62" t="n">
        <v>56</v>
      </c>
      <c r="B69" s="62" t="inlineStr">
        <is>
          <t>ข้อสอบเก่า</t>
        </is>
      </c>
      <c r="C69" s="62" t="inlineStr">
        <is>
          <t>2558</t>
        </is>
      </c>
      <c r="D69" s="62" t="inlineStr">
        <is>
          <t>Product</t>
        </is>
      </c>
      <c r="E69" s="78" t="inlineStr">
        <is>
          <t>Antineoplastic Agents: Pharmacology and Mechanism</t>
        </is>
      </c>
      <c r="F69" s="78" t="inlineStr">
        <is>
          <t>Cyclophosphamide Bioactivation, Anthracycline Properties, and Tamoxifen Chemistry</t>
        </is>
      </c>
      <c r="G69" s="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ข้อใดไม่ถูกต้องเกี่ยวกับยารักษาโรคมะเร็งในกรณีศึกษานี้</t>
        </is>
      </c>
      <c r="H69" s="78" t="inlineStr">
        <is>
          <t>Cyclophosphamide เป็น prodrug</t>
        </is>
      </c>
      <c r="I69" s="78" t="inlineStr">
        <is>
          <t>Doxorubicin เป็นยาในกลุ่ม anthracycline</t>
        </is>
      </c>
      <c r="J69" s="78" t="inlineStr">
        <is>
          <t>Metabolite ของ cyclophosphamide คือ acrolein</t>
        </is>
      </c>
      <c r="K69" s="78" t="inlineStr">
        <is>
          <t>ยาที่มีพิษต่อหัวใจคือ doxorubicin</t>
        </is>
      </c>
      <c r="L69" s="78" t="inlineStr">
        <is>
          <t>Tamoxifen เป็นยาในกลุ่ม non-steroidal antiestrogen</t>
        </is>
      </c>
      <c r="M69" s="62" t="inlineStr">
        <is>
          <t>ค</t>
        </is>
      </c>
      <c r="N69" s="78" t="inlineStr">
        <is>
          <t xml:space="preserve">✅ คำตอบที่ถูกต้อง: ข้อ ค. Metabolite ของ cyclophosphamide คือ acrolein
🎯 ทำไมข้อนี้ถึงถูก:
🔍 ข้ออื่นผิดเพราะอะไร:
</t>
        </is>
      </c>
      <c r="O69" s="78" t="inlineStr">
        <is>
          <t>[SOURCE: Pharma Plus เล่มม่วง 2 - ข้อสอบย้อนหลังปี 2558 วันที่ 2 ข้อ 64]</t>
        </is>
      </c>
    </row>
    <row r="70" ht="24" customHeight="1" s="49">
      <c r="A70" s="62" t="n">
        <v>57</v>
      </c>
      <c r="B70" s="62" t="inlineStr">
        <is>
          <t>ข้อสอบเก่า</t>
        </is>
      </c>
      <c r="C70" s="62" t="inlineStr">
        <is>
          <t>2558</t>
        </is>
      </c>
      <c r="D70" s="62" t="inlineStr">
        <is>
          <t>Product</t>
        </is>
      </c>
      <c r="E70" s="78" t="inlineStr">
        <is>
          <t>Mechanism of Action of Antineoplastic Agents</t>
        </is>
      </c>
      <c r="F70" s="78" t="inlineStr">
        <is>
          <t>DNA Alkylation Mechanism of Nitrogen Mustard (Cyclophosphamide)</t>
        </is>
      </c>
      <c r="G70" s="78"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ยา Cyclophosphamide ออกฤทธิ์ต้านเซลล์มะเร็งด้วยกลไกใด</t>
        </is>
      </c>
      <c r="H70" s="78" t="inlineStr">
        <is>
          <t>Inhibit depolymerization of mitotic spindle</t>
        </is>
      </c>
      <c r="I70" s="78" t="inlineStr">
        <is>
          <t>Intercalation</t>
        </is>
      </c>
      <c r="J70" s="78" t="inlineStr">
        <is>
          <t>Alkylated DNA</t>
        </is>
      </c>
      <c r="K70" s="78" t="inlineStr">
        <is>
          <t>Inhibit polymerization of microtubule</t>
        </is>
      </c>
      <c r="L70" s="78" t="inlineStr">
        <is>
          <t>Inhibit topoisomerase IV</t>
        </is>
      </c>
      <c r="M70" s="62" t="inlineStr">
        <is>
          <t>ค</t>
        </is>
      </c>
      <c r="N70" s="78" t="inlineStr">
        <is>
          <t xml:space="preserve">✅ คำตอบที่ถูกต้อง: ข้อ ค. Alkylated DNA
🎯 ทำไมข้อนี้ถึงถูก:
🔍 ข้ออื่นผิดเพราะอะไร:
</t>
        </is>
      </c>
      <c r="O70" s="78" t="inlineStr">
        <is>
          <t>[SOURCE: Pharma Plus เล่มม่วง 2 - ข้อสอบย้อนหลังปี 2558 วันที่ 2 ข้อ 65]</t>
        </is>
      </c>
    </row>
    <row r="71" ht="24" customHeight="1" s="49">
      <c r="A71" s="62" t="n">
        <v>58</v>
      </c>
      <c r="B71" s="62" t="inlineStr">
        <is>
          <t>ข้อสอบเก่า</t>
        </is>
      </c>
      <c r="C71" s="62" t="inlineStr">
        <is>
          <t>2558</t>
        </is>
      </c>
      <c r="D71" s="62" t="inlineStr">
        <is>
          <t>Product</t>
        </is>
      </c>
      <c r="E71" s="78" t="inlineStr">
        <is>
          <t>Antidiabetic Agents: Mechanism of Action</t>
        </is>
      </c>
      <c r="F71" s="78" t="inlineStr">
        <is>
          <t>Sulfonylurea Mechanism: Pancreatic SUR1 Receptor and Insulin Secretion</t>
        </is>
      </c>
      <c r="G71" s="78" t="inlineStr">
        <is>
          <t>[กรณีศึกษา 12]
ผู้ป่วยเบาหวาน อายุ 55 ปี คุมน้ำตาลดีมาตลอด ได้ยา glipizide (5) 2 x 2 กับ simvastatin (20) 1 x 1 วันนี้เจาะน้ำตาล FBG = 175 HbA1C = 11
คำถาม: ยาเบาหวานที่ผู้ป่วยรายนี้ได้รับ (Glipizide) ออกฤทธิ์ลดระดับน้ำตาลในเลือดด้วยกลไกใด [RECONSTRUCTED: ปรับแต่งและเติมเต็มบริบทโจทย์เพื่อความสมบูรณ์]</t>
        </is>
      </c>
      <c r="H71" s="78" t="inlineStr">
        <is>
          <t>ช่วยลด insulin resistance</t>
        </is>
      </c>
      <c r="I71" s="78" t="inlineStr">
        <is>
          <t>กระตุ้นการทำงานของ beta-cell receptor ปิด K-ATP channel เพื่อหลั่งอินซูลิน</t>
        </is>
      </c>
      <c r="J71" s="78" t="inlineStr">
        <is>
          <t>ยับยั้ง DPP-IV</t>
        </is>
      </c>
      <c r="K71" s="78" t="inlineStr">
        <is>
          <t>ออกฤทธิ์คล้าย GLP-1 analogue</t>
        </is>
      </c>
      <c r="L71" s="78" t="inlineStr">
        <is>
          <t>เพิ่ม insulin receptor</t>
        </is>
      </c>
      <c r="M71" s="62" t="inlineStr">
        <is>
          <t>ข</t>
        </is>
      </c>
      <c r="N71" s="78" t="inlineStr">
        <is>
          <t xml:space="preserve">✅ คำตอบที่ถูกต้อง: ข้อ ข. กระตุ้นการทำงานของ beta-cell receptor ปิด K-ATP channel เพื่อหลั่งอินซูลิน
🎯 ทำไมข้อนี้ถึงถูก:
🔍 ข้ออื่นผิดเพราะอะไร:
</t>
        </is>
      </c>
      <c r="O71" s="78" t="inlineStr">
        <is>
          <t>[SOURCE: Pharma Plus เล่มม่วง 2 - ข้อสอบย้อนหลังปี 2558 วันที่ 2 ข้อ 83]</t>
        </is>
      </c>
    </row>
    <row r="72" ht="24" customHeight="1" s="49">
      <c r="A72" s="62" t="n">
        <v>59</v>
      </c>
      <c r="B72" s="78" t="inlineStr">
        <is>
          <t>[กรณีศึกษา]
ชายอายุ 25 ปี เป็นเริมที่อวัยวะเพศ ได้รับการรักษาด้วย acyclovir
คำถาม: ข้อใดคือกลไกการออกฤทธิ์ของยา acyclovir</t>
        </is>
      </c>
      <c r="C72" s="62" t="inlineStr"/>
      <c r="D72" s="78" t="inlineStr">
        <is>
          <t>Protease inhibitor</t>
        </is>
      </c>
      <c r="E72" s="78" t="inlineStr">
        <is>
          <t>Nucleotide reverse transcriptase inhibitors</t>
        </is>
      </c>
      <c r="F72" s="78" t="inlineStr">
        <is>
          <t>DNA polymerase inhibitor</t>
        </is>
      </c>
      <c r="G72" s="78" t="inlineStr">
        <is>
          <t>Integrase inhibitor</t>
        </is>
      </c>
      <c r="H72" s="78" t="inlineStr">
        <is>
          <t>Cell wall synthesis inhibitor</t>
        </is>
      </c>
      <c r="I72" s="62" t="inlineStr">
        <is>
          <t>3</t>
        </is>
      </c>
      <c r="J72" s="78" t="inlineStr">
        <is>
          <t>✅ คำตอบที่ถูกต้อง: ข้อ ค. DNA polymerase inhibitor
🎯 ทำไมข้อนี้ถึงถูก:
Acyclovir เป็น acyclic guanosine analogue ที่ถูกกระตุ้นด้วย viral thymidine kinase กลายเป็น acyclovir triphosphate แล้วเข้ายับยั้ง viral DNA polymerase และทำหน้าที่เป็น chain terminator ในการจำลอง DNA ของไวรัส
🔍 ข้ออื่นผิดเพราะอะไร:
• • ข้อ ก.: Protease inhibitor เป็นกลไกของยาต้านเอชไอวีกลุ่ม PI เช่น lopinavir หรือ ritonavir ไม่ใช่กลไกของ acyclovir
• ข้อ ข.: Nucleotide reverse transcriptase inhibitors (NRTIs) เช่น tenofovir ออกฤทธิ์ยับยั้ง viral reverse transcriptase ของเชื้อ HIV
• ข้อ ง.: Integrase strand transfer inhibitors (INSTIs) เช่น dolutegravir ยับยั้งเอนไซม์ integrase ของไวรัส HIV
• ข้อ จ.: Cell wall synthesis inhibitor เป็นกลไกของยาต้านแบคทีเรียกลุ่ม beta-lactam และ glycopeptides ซึ่งไวรัสไม่มีผนังเซลล์</t>
        </is>
      </c>
      <c r="K72" s="62" t="inlineStr"/>
      <c r="L72" s="78" t="inlineStr">
        <is>
          <t>Antiviral Agents</t>
        </is>
      </c>
      <c r="M72" s="62" t="inlineStr">
        <is>
          <t>Product</t>
        </is>
      </c>
      <c r="N72" s="78" t="inlineStr">
        <is>
          <t>[SOURCE: Pharma Plus เล่มม่วง 2 - ข้อสอบย้อนหลัง PLE-CC1 ปี 2564 วันที่ 1 ข้อ 17]</t>
        </is>
      </c>
      <c r="O72" s="62" t="inlineStr">
        <is>
          <t>ข้อสอบเก่า</t>
        </is>
      </c>
      <c r="P72" s="62" t="inlineStr">
        <is>
          <t>2564</t>
        </is>
      </c>
    </row>
    <row r="73" ht="24" customHeight="1" s="49">
      <c r="A73" s="62" t="n">
        <v>60</v>
      </c>
      <c r="B73" s="78" t="inlineStr">
        <is>
          <t>[กรณีศึกษา]
โครงสร้างทางเคมีของยาต้านเชื้อรากลุ่ม polyene macrolide (เช่น amphotericin B หรือ nystatin)
คำถาม: ยาในโครงสร้างกลุ่ม polyene macrolide มีกลไกอย่างไร</t>
        </is>
      </c>
      <c r="C73" s="62" t="inlineStr"/>
      <c r="D73" s="78" t="inlineStr">
        <is>
          <t>เป็นพิษต่อ cell</t>
        </is>
      </c>
      <c r="E73" s="78" t="inlineStr">
        <is>
          <t>มีผลต่อ cell wall</t>
        </is>
      </c>
      <c r="F73" s="78" t="inlineStr">
        <is>
          <t>มีผลต่อ cell membrane</t>
        </is>
      </c>
      <c r="G73" s="78" t="inlineStr">
        <is>
          <t>มีผลต่อ microtubule</t>
        </is>
      </c>
      <c r="H73" s="78" t="inlineStr">
        <is>
          <t>มีผลต่อ DNA</t>
        </is>
      </c>
      <c r="I73" s="62" t="inlineStr">
        <is>
          <t>3</t>
        </is>
      </c>
      <c r="J73" s="78" t="inlineStr">
        <is>
          <t>✅ คำตอบที่ถูกต้อง: ข้อ ค. มีผลต่อ cell membrane
🎯 ทำไมข้อนี้ถึงถูก:
Polyene antifungals (เช่น amphotericin B, nystatin) มีโครงสร้างเป็น macrolide ring ที่มี conjugated double bonds จับกับ ergosterol บน fungal cell membrane เกิดเป็น transmembrane pores/channels ทำให้เซลล์รั่วและสูญเสีย ion ภายในจนเซลล์ตาย
🔍 ข้ออื่นผิดเพราะอะไร:
• • ข้อ ก.: เป็นพิษต่อ cell เป็นคำอธิบายผลลัพธ์ทั่วไป ไม่ใช่กลไกการออกฤทธิ์ทางเภสัชวิทยาในระดับโมเลกุล
• ข้อ ข.: ยาที่มีผลต่อ fungal cell wall คือยากลุ่ม echinocandins (เช่น caspofungin) ซึ่งยับยั้ง beta-(1,3)-D-glucan synthase
• ข้อ ง.: ยาที่มีผลต่อ microtubule และ mitotic spindle คือ griseofulvin
• ข้อ จ.: ยาต้านเชื้อราที่มีผลต่อ DNA synthesis คือ flucytosine (5-FC) ซึ่งเปลี่ยนเป็น 5-fluorouracil</t>
        </is>
      </c>
      <c r="K73" s="62" t="inlineStr"/>
      <c r="L73" s="78" t="inlineStr">
        <is>
          <t>Antifungal Agents</t>
        </is>
      </c>
      <c r="M73" s="62" t="inlineStr">
        <is>
          <t>Product</t>
        </is>
      </c>
      <c r="N73" s="78" t="inlineStr">
        <is>
          <t>[SOURCE: Pharma Plus เล่มม่วง 2 - ข้อสอบย้อนหลัง PLE-CC1 ปี 2564 วันที่ 1 ข้อ 31]</t>
        </is>
      </c>
      <c r="O73" s="62" t="inlineStr">
        <is>
          <t>ข้อสอบเก่า</t>
        </is>
      </c>
      <c r="P73" s="62" t="inlineStr">
        <is>
          <t>2564</t>
        </is>
      </c>
    </row>
    <row r="74" ht="24" customHeight="1" s="49">
      <c r="A74" s="62" t="n">
        <v>61</v>
      </c>
      <c r="B74" s="78" t="inlineStr">
        <is>
          <t>[กรณีศึกษา]
โครงสร้างทางเคมีของ naproxen แสดงหมู่ -CH(CH3)COOH บนวง naphthalene
คำถาม: โครงสร้าง naproxen มีหมู่อนุพันธ์กรดอินทรีย์หรือ functional group ใดเป็นแกนหลัก</t>
        </is>
      </c>
      <c r="C74" s="62" t="inlineStr"/>
      <c r="D74" s="78" t="inlineStr">
        <is>
          <t>Sulfone</t>
        </is>
      </c>
      <c r="E74" s="78" t="inlineStr">
        <is>
          <t>Isobutyric acid</t>
        </is>
      </c>
      <c r="F74" s="78" t="inlineStr">
        <is>
          <t>Propionic acid</t>
        </is>
      </c>
      <c r="G74" s="78" t="inlineStr">
        <is>
          <t>N-aryl anthranilic acid</t>
        </is>
      </c>
      <c r="H74" s="78" t="inlineStr">
        <is>
          <t>Salicylate</t>
        </is>
      </c>
      <c r="I74" s="62" t="inlineStr">
        <is>
          <t>3</t>
        </is>
      </c>
      <c r="J74" s="78" t="inlineStr">
        <is>
          <t>✅ คำตอบที่ถูกต้อง: ข้อ ค. Propionic acid
🎯 ทำไมข้อนี้ถึงถูก:
Naproxen เป็นยากลุ่ม arylpropionic acid derivative (profen) ซึ่งมีแกน aliphatic carboxylic acid เป็น propionic acid [-CH(CH3)COOH] เชื่อมกับวง 6-methoxynaphthalene
🔍 ข้ออื่นผิดเพราะอะไร:
• • ข้อ ก.: Sulfone (-SO2-) พบในโครงสร้างของ celecoxib หรือ rofecoxib ไม่พบในโครงสร้างของ naproxen
• ข้อ ข.: Isobutyric acid derivative เป็นโครงสร้างแกนหลักของยากลุ่ม fibrates (fibric acid derivatives) เช่น gemfibrozil, fenofibrate
• ข้อ ง.: N-aryl anthranilic acid (fenamate) เป็นโครงสร้างแกนของยากลุ่ม mefenamic acid ไม่ใช่ naproxen
• ข้อ จ.: Salicylate เป็นโครงสร้างแกนของ aspirin และ diflunisal ซึ่งมีหมู่ 2-hydroxybenzoic acid</t>
        </is>
      </c>
      <c r="K74" s="62" t="inlineStr"/>
      <c r="L74" s="78" t="inlineStr">
        <is>
          <t>NSAIDs</t>
        </is>
      </c>
      <c r="M74" s="62" t="inlineStr">
        <is>
          <t>Product</t>
        </is>
      </c>
      <c r="N74" s="78" t="inlineStr">
        <is>
          <t>[SOURCE: Pharma Plus เล่มม่วง 2 - ข้อสอบย้อนหลัง PLE-CC1 ปี 2564 วันที่ 1 ข้อ 41]</t>
        </is>
      </c>
      <c r="O74" s="62" t="inlineStr">
        <is>
          <t>ข้อสอบเก่า</t>
        </is>
      </c>
      <c r="P74" s="62" t="inlineStr">
        <is>
          <t>2564</t>
        </is>
      </c>
    </row>
    <row r="75" ht="24" customHeight="1" s="49">
      <c r="A75" s="62" t="n">
        <v>62</v>
      </c>
      <c r="B75" s="78" t="inlineStr">
        <is>
          <t>ยาขับพยาธิใดมีกลไก depolarizing neuromuscular blockade ยับยั้ง cholinesterase ทำให้เกิด spastic paralysis ในตัวพยาธิ</t>
        </is>
      </c>
      <c r="C75" s="62" t="inlineStr"/>
      <c r="D75" s="78" t="inlineStr">
        <is>
          <t>Pyrantel pamoate</t>
        </is>
      </c>
      <c r="E75" s="78" t="inlineStr">
        <is>
          <t>Praziquantel</t>
        </is>
      </c>
      <c r="F75" s="78" t="inlineStr">
        <is>
          <t>Mebendazole</t>
        </is>
      </c>
      <c r="G75" s="78" t="inlineStr">
        <is>
          <t>Niclosamide</t>
        </is>
      </c>
      <c r="H75" s="78" t="inlineStr">
        <is>
          <t>Diethylcarbamazine</t>
        </is>
      </c>
      <c r="I75" s="62" t="inlineStr">
        <is>
          <t>1</t>
        </is>
      </c>
      <c r="J75" s="78" t="inlineStr">
        <is>
          <t>✅ คำตอบที่ถูกต้อง: ข้อ ก. Pyrantel pamoate
🎯 ทำไมข้อนี้ถึงถูก:
Pyrantel pamoate เป็น nicotinic acetylcholine receptor agonist ที่ออกฤทธิ์เป็น depolarizing neuromuscular blocking agent และยับยั้งเอนไซม์ cholinesterase ทำให้เกิด depolarization ต่อเนื่อง ส่งผลให้หนอนพยาธิเกิดอาการกล้ามเนื้อหดเกร็งเป็นอัมพาต (spastic paralysis) และหลุดออกจากทางเดินอาหาร
🔍 ข้ออื่นผิดเพราะอะไร:
• • ข้อ ข.: Praziquantel ออกฤทธิ์เพิ่มความสามารถในการซึมผ่านของ calcium ion ผ่านเยื่อหุ้มเซลล์ของพยาธิใบไม้และพยาธิตืด ทำให้เกิด rapid contraction และ tegumental damage
• ข้อ ค.: Mebendazole ออกฤทธิ์ยับยั้งการรวมตัวของ tubulin เป็น microtubules ทำให้การขนส่ง glucose บกพร่อง พยาธิอดอาหารตาย
• ข้อ ง.: Niclosamide ออกฤทธิ์ยับยั้ง oxidative phosphorylation ในไมโทคอนเดรียของพยาธิตัวตืด
• ข้อ จ.: Diethylcarbamazine (DEC) ออกฤทธิ์เปลี่ยนแปลงเยื่อหุ้มเซลล์ของ microfilariae ทำให้ระบบภูมิคุ้มกันของโฮสต์เข้าทำลายได้ง่าย</t>
        </is>
      </c>
      <c r="K75" s="62" t="inlineStr"/>
      <c r="L75" s="78" t="inlineStr">
        <is>
          <t>Anthelmintics</t>
        </is>
      </c>
      <c r="M75" s="62" t="inlineStr">
        <is>
          <t>Product</t>
        </is>
      </c>
      <c r="N75" s="78" t="inlineStr">
        <is>
          <t>[SOURCE: Pharma Plus เล่มม่วง 2 - ข้อสอบย้อนหลัง PLE-CC1 ปี 2564 วันที่ 1 ข้อ 53]</t>
        </is>
      </c>
      <c r="O75" s="62" t="inlineStr">
        <is>
          <t>ข้อสอบเก่า</t>
        </is>
      </c>
      <c r="P75" s="62" t="inlineStr">
        <is>
          <t>2564</t>
        </is>
      </c>
    </row>
    <row r="76" ht="24" customHeight="1" s="49">
      <c r="A76" s="62" t="n">
        <v>63</v>
      </c>
      <c r="B76" s="78" t="inlineStr">
        <is>
          <t>ข้อใดไม่ใช่คุณสมบัติในการออกแบบ Ideal inhale corticosteroid</t>
        </is>
      </c>
      <c r="C76" s="62" t="inlineStr"/>
      <c r="D76" s="78" t="inlineStr">
        <is>
          <t>High lipophilicity</t>
        </is>
      </c>
      <c r="E76" s="78" t="inlineStr">
        <is>
          <t>High affinity steroid receptor</t>
        </is>
      </c>
      <c r="F76" s="78" t="inlineStr">
        <is>
          <t>High systemic absorption</t>
        </is>
      </c>
      <c r="G76" s="78" t="inlineStr">
        <is>
          <t>Topical action</t>
        </is>
      </c>
      <c r="H76" s="78" t="inlineStr">
        <is>
          <t>Less side effect</t>
        </is>
      </c>
      <c r="I76" s="62" t="inlineStr">
        <is>
          <t>3</t>
        </is>
      </c>
      <c r="J76" s="78" t="inlineStr">
        <is>
          <t>✅ คำตอบที่ถูกต้อง: ข้อ ค. High systemic absorption
🎯 ทำไมข้อนี้ถึงถูก: คุณสมบัติในอุดมคติของยาสเตียรอยด์พ่นสูด (Ideal Inhaled Corticosteroid - ICS) จะต้องมีคุณสมบัติดูดซึมเข้าสู่กระแสเลือดต่ำ (Low systemic absorption / low oral bioavailability) และมี first-pass hepatic metabolism สูง เพื่อป้องกันไม่ให้เกิดอาการไม่พึงประสงค์ทั่วร่างกาย (systemic side effects เช่น ต่อมหมวกไตฝ่อ กระดูกพรุน) ดังนั้น High systemic absorption จึงไม่ใช่คุณสมบัติที่ต้องการ
🔍 ข้ออื่นผิดเพราะอะไร:
• ข้อ ก.: High lipophilicity เป็นคุณสมบัติที่ต้องการ เพื่อช่วยให้ยาจับและคงอยู่ในเนื้อเยื่อทางเดินหายใจได้ยาวนาน (high tissue retention)
• ข้อ ข.: High affinity steroid receptor เป็นคุณสมบัติที่ต้องการ เพื่อให้ออกฤทธิ์ต้านการอักเสบเฉพาะที่ในปอดได้อย่างมีประสิทธิภาพสูงที่ขนาดยาต่ำ
• ข้อ ง.: Topical action เป็นเป้าหมายหลักของการออกแบบยาพ่นสูดเพื่อให้ออกฤทธิ์เฉพาะที่บริเวณหลอดลม
• ข้อ จ.: Less side effect เป็นเป้าหมายสำคัญในการลดผลข้างเคียงทั้งเฉพาะที่และทั่วร่างกาย</t>
        </is>
      </c>
      <c r="K76" s="62" t="inlineStr"/>
      <c r="L76" s="78" t="inlineStr">
        <is>
          <t>Respiratory Drugs MedChem</t>
        </is>
      </c>
      <c r="M76" s="62" t="inlineStr">
        <is>
          <t>Product</t>
        </is>
      </c>
      <c r="N76" s="78" t="inlineStr">
        <is>
          <t>[SOURCE: Pharma Plus เล่มม่วง 2 - ข้อสอบย้อนหลัง PLE-CC1 ปี 2564 วันที่ 1 ข้อ 94]</t>
        </is>
      </c>
      <c r="O76" s="62" t="inlineStr">
        <is>
          <t>ข้อสอบเก่า</t>
        </is>
      </c>
      <c r="P76" s="62" t="inlineStr">
        <is>
          <t>2564</t>
        </is>
      </c>
    </row>
    <row r="77" ht="24" customHeight="1" s="49">
      <c r="A77" s="62" t="n">
        <v>64</v>
      </c>
      <c r="B77" s="78" t="inlineStr">
        <is>
          <t>[ความคงตัวของยา Enalapril]
พิจารณาโครงสร้างทางเคมีของยา Enalapril ซึ่งเป็น ethyl ester prodrug
คำถาม: โครงสร้างยานี้ สลายตัวด้วยปฏิกิริยาใด (โครงสร้างยา Enalapril)</t>
        </is>
      </c>
      <c r="C77" s="62" t="inlineStr"/>
      <c r="D77" s="78" t="inlineStr">
        <is>
          <t>Hydrolysis</t>
        </is>
      </c>
      <c r="E77" s="78" t="inlineStr">
        <is>
          <t>Oxidation</t>
        </is>
      </c>
      <c r="F77" s="78" t="inlineStr">
        <is>
          <t>Reduction</t>
        </is>
      </c>
      <c r="G77" s="78" t="inlineStr">
        <is>
          <t>Acetylation</t>
        </is>
      </c>
      <c r="H77" s="78" t="inlineStr">
        <is>
          <t>Epimerization</t>
        </is>
      </c>
      <c r="I77" s="62" t="inlineStr">
        <is>
          <t>1</t>
        </is>
      </c>
      <c r="J77" s="78" t="inlineStr">
        <is>
          <t>✅ คำตอบที่ถูกต้อง: ข้อ ก. Hydrolysis
🎯 ทำไมข้อนี้ถึงถูก:
Enalapril เป็น ester prodrug ที่มีหมู่ ethyl ester ซึ่งไวต่อปฏิกิริยา hydrolysis ในสภาวะที่มีน้ำและความชื้น โดยจะถูกไฮโดรไลซ์เกิดเป็น enalaprilat (active diacid) หรือสลายตัวต่อไปเกิดเป็น diketopiperazine derivative ผ่าน intramolecular cyclization
🔍 ข้ออื่นผิดเพราะอะไร:
• ข้อ ข. Oxidation: มักเกิดกับโมเลกุลที่มี phenolic hydroxyl, catechol หรือ thiol groups ซึ่งไม่ใช่จุดสลายตัวหลักของ enalapril
• ข้อ ค. Reduction: ไม่ใช่ปฏิกิริยาหลักในการเสื่อมสลายของโครงสร้าง peptide/ester ของ enalapril ในสภาวะจัดเก็บทั่วไป
• ข้อ ง. Acetylation: เป็นปฏิกิริยา phase II metabolism ในตับ ไม่ใช่เส้นทางการสลายตัวทางเคมีกายภาพของยาในตำรับ
• ข้อ จ. Epimerization: เป็นการเปลี่ยน configuration ของ chiral center แม้เกิดได้ในสารเคมีบางชนิด แต่ปฏิกิริยาหลักที่มีผลต่อ chemical degradation ของ enalapril ester คือ hydrolysis</t>
        </is>
      </c>
      <c r="K77" s="62" t="inlineStr"/>
      <c r="L77" s="78" t="inlineStr">
        <is>
          <t>Drug Stability &amp; Degradation Pathways</t>
        </is>
      </c>
      <c r="M77" s="62" t="inlineStr">
        <is>
          <t>Product</t>
        </is>
      </c>
      <c r="N77" s="78" t="inlineStr">
        <is>
          <t>[SOURCE: Pharma Plus เล่มม่วง 2 - ข้อสอบย้อนหลัง PLE-CC1 ปี 2564 วันที่ 2 ข้อ 4]</t>
        </is>
      </c>
      <c r="O77" s="62" t="inlineStr">
        <is>
          <t>ข้อสอบเก่า</t>
        </is>
      </c>
      <c r="P77" s="62" t="inlineStr">
        <is>
          <t>2564</t>
        </is>
      </c>
    </row>
    <row r="78" ht="24" customHeight="1" s="49">
      <c r="A78" s="62" t="n">
        <v>65</v>
      </c>
      <c r="B78" s="78" t="inlineStr">
        <is>
          <t>[เคมีทางยาของยาขับปัสสาวะ Thiazides]
การสังเคราะห์อนุพันธ์ยา Hydrochlorothiazide (HCTZ) จากสารตั้งต้น Chlorothiazide
คำถาม: การสังเคราะห์ยา HCTZ จาก chlorothiazide ด้วยปฏิกิริยาใด</t>
        </is>
      </c>
      <c r="C78" s="62" t="inlineStr"/>
      <c r="D78" s="78" t="inlineStr">
        <is>
          <t>Reduction</t>
        </is>
      </c>
      <c r="E78" s="78" t="inlineStr">
        <is>
          <t>Oxidation</t>
        </is>
      </c>
      <c r="F78" s="78" t="inlineStr">
        <is>
          <t>Alkylation</t>
        </is>
      </c>
      <c r="G78" s="78" t="inlineStr">
        <is>
          <t>Dealkylation</t>
        </is>
      </c>
      <c r="H78" s="78" t="inlineStr">
        <is>
          <t>Acylation</t>
        </is>
      </c>
      <c r="I78" s="62" t="inlineStr">
        <is>
          <t>1</t>
        </is>
      </c>
      <c r="J78" s="78" t="inlineStr">
        <is>
          <t>✅ คำตอบที่ถูกต้อง: ข้อ ก. Reduction
🎯 ทำไมข้อนี้ถึงถูก:
Hydrochlorothiazide (HCTZ) คืออนุพันธ์ dihydro ของ chlorothiazide โดยเกิดจากการทำปฏิกิริยารีดักชัน (Reduction) เพื่อเติมไฮโดรเจนเข้าที่พันธะคู่ระหว่างตำแหน่ง C-3 และ N-4 ของวง thiadiazine ring ใน chlorothiazide ทำให้วงแหวนอิ่มตัวและเพิ่มฤทธิ์ขับปัสสาวะสูงขึ้นประมาณ 10 เท่า
🔍 ข้ออื่นผิดเพราะอะไร:
• ข้อ ข. Oxidation: เป็นการดึงไฮโดรเจนออกหรือเพิ่มออกซิเจน ซึ่งจะเปลี่ยน HCTZ ย้อนกลับไปเป็น chlorothiazide ไม่ใช่การสังเคราะห์ HCTZ
• ข้อ ค. Alkylation: เป็นการเติมหมู่อัลคิลเข้าสู่โมเลกุล เช่น การเติม methyl group ซึ่งไม่ใช่การเปลี่ยน chlorothiazide ไปเป็น HCTZ
• ข้อ ง. Dealkylation: เป็นการขจัดหมู่อัลคิลออก ซึ่งไม่ตรงกับความแตกต่างของโครงสร้างระหว่างยาสองตัวนี้
• ข้อ จ. Acylation: เป็นการเติมหมู่เอซิล (acyl group) ซึ่งไม่ใช่ขั้นตอนในการเตรียมอนุพันธ์ dihydrothiazide</t>
        </is>
      </c>
      <c r="K78" s="62" t="inlineStr"/>
      <c r="L78" s="78" t="inlineStr">
        <is>
          <t>Structure-Activity Relationship (SAR)</t>
        </is>
      </c>
      <c r="M78" s="62" t="inlineStr">
        <is>
          <t>Product</t>
        </is>
      </c>
      <c r="N78" s="78" t="inlineStr">
        <is>
          <t>[SOURCE: Pharma Plus เล่มม่วง 2 - ข้อสอบย้อนหลัง PLE-CC1 ปี 2564 วันที่ 2 ข้อ 9]</t>
        </is>
      </c>
      <c r="O78" s="62" t="inlineStr">
        <is>
          <t>ข้อสอบเก่า</t>
        </is>
      </c>
      <c r="P78" s="62" t="inlineStr">
        <is>
          <t>2564</t>
        </is>
      </c>
    </row>
    <row r="79" ht="24" customHeight="1" s="49">
      <c r="A79" s="62" t="n">
        <v>66</v>
      </c>
      <c r="B79" s="78" t="inlineStr">
        <is>
          <t>[เคมีทางยาของยา Simvastatin]
กลไกการกระตุ้นสารออกฤทธิ์ทางชีวภาพของ Simvastatin ซึ่งเป็น prodrug
คำถาม: Simvastatin ซึ่งเป็น prodrug ถามว่าจะต้องทำปฏิกิริยาที่โครงสร้างตรงไหนจึงจะออกฤทธิ์</t>
        </is>
      </c>
      <c r="C79" s="62" t="inlineStr"/>
      <c r="D79" s="78" t="inlineStr">
        <is>
          <t>ตำแหน่ง 1 (ester side chain)</t>
        </is>
      </c>
      <c r="E79" s="78" t="inlineStr">
        <is>
          <t>ตำแหน่ง 2 (lactone ring carbonyl)</t>
        </is>
      </c>
      <c r="F79" s="78" t="inlineStr">
        <is>
          <t>ตำแหน่ง 3 (hydroxyl group)</t>
        </is>
      </c>
      <c r="G79" s="78" t="inlineStr">
        <is>
          <t>ตำแหน่ง 4 (methyl group)</t>
        </is>
      </c>
      <c r="H79" s="78" t="inlineStr">
        <is>
          <t>ตำแหน่ง 5 (decalin ring double bond)</t>
        </is>
      </c>
      <c r="I79" s="62" t="inlineStr">
        <is>
          <t>2</t>
        </is>
      </c>
      <c r="J79" s="78" t="inlineStr">
        <is>
          <t>✅ คำตอบที่ถูกต้อง: ข้อ ข. ตำแหน่ง 2 (lactone ring carbonyl)
🎯 ทำไมข้อนี้ถึงถูก:
Simvastatin เป็น inactive lactone prodrug จะต้องถูกไฮโดรไลซ์เปิดวงแหวนแลกโทน (hydrolysis of the lactone ring) ที่ตำแหน่ง carbonyl carbon (C-1' ของ lactone ring) โดยเอนไซม์ carboxylesterases ในตับ กลายเป็น active beta-hydroxy acid form ซึ่งมีโครงสร้างเลียนแบบ transition state ของ HMG-CoA เพื่อเข้าจับยับยั้งเอนไซม์ HMG-CoA reductase
🔍 ข้ออื่นผิดเพราะอะไร:
• ข้อ ก. ตำแหน่ง 1 (ester side chain): หมู่ 2,2-dimethylbutyrate side chain มีบทบาทเพิ่ม lipophilicity และการจับตัวกับเอนไซม์ แต่ไม่ได้เป็นตำแหน่งที่ต้องแตกสลายเพื่อกระตุ้นฤทธิ์
• ข้อ ค. ตำแหน่ง 3 (hydroxyl group): บนวงแหวน lactone มี hydroxyl group ที่มีส่วนช่วยในการจับ แต่ไม่ใช่จุดที่เกิดปฏิกิริยา bioactivation
• ข้อ ง. ตำแหน่ง 4 (methyl group): หมู่ methyl บน decalin ring ช่วยเสริม affinity ไม่ใช่จุด bioactivation
• ข้อ จ. ตำแหน่ง 5 (decalin ring double bond): วง hexahydronaphthalene มีหน้าที่เลียนแบบ hydrophobic pocket ของเอนไซม์ ไม่ได้เกิดปฏิกิริยาเปิดวงเพื่อออกฤทธิ์</t>
        </is>
      </c>
      <c r="K79" s="62" t="inlineStr"/>
      <c r="L79" s="78" t="inlineStr">
        <is>
          <t>Structure-Activity Relationship (SAR)</t>
        </is>
      </c>
      <c r="M79" s="62" t="inlineStr">
        <is>
          <t>Product</t>
        </is>
      </c>
      <c r="N79" s="78" t="inlineStr">
        <is>
          <t>[SOURCE: Pharma Plus เล่มม่วง 2 - ข้อสอบย้อนหลัง PLE-CC1 ปี 2564 วันที่ 2 ข้อ 20]</t>
        </is>
      </c>
      <c r="O79" s="62" t="inlineStr">
        <is>
          <t>ข้อสอบเก่า</t>
        </is>
      </c>
      <c r="P79" s="62" t="inlineStr">
        <is>
          <t>2564</t>
        </is>
      </c>
    </row>
    <row r="80" ht="24" customHeight="1" s="49">
      <c r="A80" s="62" t="n">
        <v>67</v>
      </c>
      <c r="B80" s="78" t="inlineStr">
        <is>
          <t>[เคมีทางยาของยาต้านวัณโรค]
พิจารณาคุณสมบัติทางเคมีและเภสัชวิทยาของยารักษาวัณโรคกลุ่ม first-line anti-TB drugs
คำถาม: ยาใดเป็น prodrug และออกฤทธิ์ดีในกรด</t>
        </is>
      </c>
      <c r="C80" s="62" t="inlineStr"/>
      <c r="D80" s="78" t="inlineStr">
        <is>
          <t>Isoniazid</t>
        </is>
      </c>
      <c r="E80" s="78" t="inlineStr">
        <is>
          <t>Rifampicin</t>
        </is>
      </c>
      <c r="F80" s="78" t="inlineStr">
        <is>
          <t>Pyrazinamide</t>
        </is>
      </c>
      <c r="G80" s="78" t="inlineStr">
        <is>
          <t>Ethambutol</t>
        </is>
      </c>
      <c r="H80" s="78" t="inlineStr">
        <is>
          <t>Streptomycin</t>
        </is>
      </c>
      <c r="I80" s="62" t="inlineStr">
        <is>
          <t>3</t>
        </is>
      </c>
      <c r="J80" s="78" t="inlineStr">
        <is>
          <t>✅ คำตอบที่ถูกต้อง: ข้อ ค. Pyrazinamide
🎯 ทำไมข้อนี้ถึงถูก:
Pyrazinamide (PZA) เป็น prodrug ที่จะถูกเอนไซม์ pyrazinamidase (nicotinamidase) ของเชื้อ Mycobacterium tuberculosis เปลี่ยนรูปเป็น active metabolite คือ pyrazinoic acid (POA) โดยยานี้ออกฤทธิ์ฆ่าเชื้อได้ดีที่สุดในสภาวะที่เป็นกรด (acidic pH ประมาณ 5.5) เช่น ภายใน phagolysosome ของ macrophages และบริเวณขอบของ necrotic caseous lesions
🔍 ข้ออื่นผิดเพราะอะไร:
• ข้อ ก. Isoniazid: แม้เป็น prodrug ที่ถูกกระตุ้นโดยเอนไซม์ KatG แต่ INH ออกฤทธิ์ได้ดีที่สุดในสภาวะเป็นกลางหรือด่างอ่อนในการฆ่าเชื้อที่แบ่งตัวเร็ว ไม่ใช่ออกฤทธิ์จำเพาะเจาะจงในสภาวะกรดเท่า PZA
• ข้อ ข. Rifampicin: เป็น active drug โดยตรง ออกฤทธิ์ยับยั้ง bacterial DNA-dependent RNA polymerase ไม่ใช่ prodrug
• ข้อ ง. Ethambutol: เป็น active drug โดยตรง ออกฤทธิ์ยับยั้ง arabinosyl transferase ในการสร้างผนังเซลล์
• ข้อ จ. Streptomycin: เป็น aminoglycoside ที่ออกฤทธิ์ได้ดีในสภาวะด่างอ่อนและสูญเสียฤทธิ์ในสภาวะกรด</t>
        </is>
      </c>
      <c r="K80" s="62" t="inlineStr"/>
      <c r="L80" s="78" t="inlineStr">
        <is>
          <t>Antimycobacterial Agents</t>
        </is>
      </c>
      <c r="M80" s="62" t="inlineStr">
        <is>
          <t>Product</t>
        </is>
      </c>
      <c r="N80" s="78" t="inlineStr">
        <is>
          <t>[SOURCE: Pharma Plus เล่มม่วง 2 - ข้อสอบย้อนหลัง PLE-CC1 ปี 2564 วันที่ 2 ข้อ 31]</t>
        </is>
      </c>
      <c r="O80" s="62" t="inlineStr">
        <is>
          <t>ข้อสอบเก่า</t>
        </is>
      </c>
      <c r="P80" s="62" t="inlineStr">
        <is>
          <t>2564</t>
        </is>
      </c>
    </row>
    <row r="81" ht="24" customHeight="1" s="49">
      <c r="A81" s="62" t="n">
        <v>68</v>
      </c>
      <c r="B81" s="78" t="inlineStr">
        <is>
          <t>[เคมีทางยาของยา Ergotamine]
พิจารณาโครงสร้างโมเลกุลของ Ergotamine เพื่อระบุตำแหน่งที่เป็นเบสและสามารถทำปฏิกิริยากับกรดเกิดเป็นเกลือยา (Salt formation)
คำถาม: จากโครงสร้างของ Ergotamine ตรงไหนจับแล้วทำให้เกิดเกลือ</t>
        </is>
      </c>
      <c r="C81" s="62" t="inlineStr"/>
      <c r="D81" s="78" t="inlineStr">
        <is>
          <t>ตำแหน่ง 1 (indole NH)</t>
        </is>
      </c>
      <c r="E81" s="78" t="inlineStr">
        <is>
          <t>ตำแหน่ง 2 (indole aromatic ring)</t>
        </is>
      </c>
      <c r="F81" s="78" t="inlineStr">
        <is>
          <t>ตำแหน่ง 3 (benzyl side chain)</t>
        </is>
      </c>
      <c r="G81" s="78" t="inlineStr">
        <is>
          <t>ตำแหน่ง 4 (tertiary aliphatic amine)</t>
        </is>
      </c>
      <c r="H81" s="78" t="inlineStr">
        <is>
          <t>ตำแหน่ง 5 (oxazole / cyclic peptide ring)</t>
        </is>
      </c>
      <c r="I81" s="62" t="inlineStr">
        <is>
          <t>4</t>
        </is>
      </c>
      <c r="J81" s="78" t="inlineStr">
        <is>
          <t>✅ คำตอบที่ถูกต้อง: ข้อ ง. ตำแหน่ง 4 (tertiary aliphatic amine)
🎯 ทำไมข้อนี้ถึงถูก:
Ergotamine สามารถทำปฏิกิริยากับกรด tartaric acid เกิดเป็นเกลือ Ergotamine tartrate ได้ที่ตำแหน่งอะตอมไนโตรเจน N-6 ซึ่งเป็น Tertiary aliphatic amine บนวง ergoline ring เนื่องจากมีอิเล็กตรอนคู่โดดเดี่ยวที่มีความเป็นเบสสูงที่สุดในโมเลกุล สามารถรับโปรตอน (protonation) เกิดเป็นเกลือแอมโมเนียมที่ละลายน้ำได้ดี
🔍 ข้ออื่นผิดเพราะอะไร:
• ข้อ ก. ตำแหน่ง 1 (indole NH): ไนโตรเจนของวง indole มีอิเล็กตรอนคู่โดดเดี่ยวร่วมทำ resonance เข้าสู่วง aromatic จึงไม่มีคุณสมบัติเป็นเบส (neutral/non-basic)
• ข้อ ข. ตำแหน่ง 2 (indole aromatic ring): เป็น aromatic carbon ไม่มีคุณสมบัติเป็นเบสในการรับโปรตอนเกิดเกลือ
• ข้อ ค. ตำแหน่ง 3 (benzyl side chain): เป็นหมู่อะลิฟาติก/อะโรมาติกไฮโดรคาร์บอน ไม่เกิดปฏิกิริยา salt formation
• ข้อ จ. ตำแหน่ง 5 (oxazole / cyclic peptide ring): พันธะ amide และ peptide linkages มีความเป็นเบสต่ำมาก ไม่สามารถเกิดเกลือที่เสถียรได้</t>
        </is>
      </c>
      <c r="K81" s="62" t="inlineStr"/>
      <c r="L81" s="78" t="inlineStr">
        <is>
          <t>Structure-Activity Relationship (SAR)</t>
        </is>
      </c>
      <c r="M81" s="62" t="inlineStr">
        <is>
          <t>Product</t>
        </is>
      </c>
      <c r="N81" s="78" t="inlineStr">
        <is>
          <t>[SOURCE: Pharma Plus เล่มม่วง 2 - ข้อสอบย้อนหลัง PLE-CC1 ปี 2564 วันที่ 2 ข้อ 45]</t>
        </is>
      </c>
      <c r="O81" s="62" t="inlineStr">
        <is>
          <t>ข้อสอบเก่า</t>
        </is>
      </c>
      <c r="P81" s="62" t="inlineStr">
        <is>
          <t>2564</t>
        </is>
      </c>
    </row>
    <row r="82" ht="28" customHeight="1" s="49">
      <c r="A82" s="62" t="n">
        <v>69</v>
      </c>
      <c r="B82" s="78"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ข้อใดเป็นโครงสร้างของยาที่ผู้ป่วยแพ้</t>
        </is>
      </c>
      <c r="C82" s="78" t="inlineStr"/>
      <c r="D82" s="78" t="inlineStr">
        <is>
          <t>โครงสร้าง Celecoxib (4-[5-(4-methylphenyl)-3-(trifluoromethyl)pyrazol-1-yl]benzenesulfonamide)</t>
        </is>
      </c>
      <c r="E82" s="78" t="inlineStr">
        <is>
          <t>โครงสร้าง Ibuprofen (2-(4-isobutylphenyl)propanoic acid)</t>
        </is>
      </c>
      <c r="F82" s="78" t="inlineStr">
        <is>
          <t>โครงสร้าง Diclofenac (2-[2-(2,6-dichloroanilino)phenyl]acetic acid)</t>
        </is>
      </c>
      <c r="G82" s="78" t="inlineStr">
        <is>
          <t>โครงสร้าง Mefenamic acid (2-(2,3-dimethylanilino)benzoic acid)</t>
        </is>
      </c>
      <c r="H82" s="78" t="inlineStr">
        <is>
          <t>โครงสร้าง Piroxicam (4-hydroxy-2-methyl-N-(pyridin-2-yl)-2H-1,2-benzothiazine-3-carboxamide 1,1-dioxide)</t>
        </is>
      </c>
      <c r="I82" s="62" t="inlineStr">
        <is>
          <t>2</t>
        </is>
      </c>
      <c r="J82" s="78" t="inlineStr">
        <is>
          <t>✅ คำตอบที่ถูกต้อง: ข้อ ข. โครงสร้าง Ibuprofen (2-(4-isobutylphenyl)propanoic acid)
🎯 ทำไมข้อนี้ถึงถูก:
ยาที่ผู้ป่วยแพ้คือ Ibuprofen ซึ่งมีชื่อทางเคมีตามระบบ IUPAC คือ 2-(4-isobutylphenyl)propanoic acid โครงสร้างประกอบด้วยวงแหวนเบนซีนที่มีหมู่อะลิฟาติก isobutyl ที่ตำแหน่ง para และสายต่อเชื่อม propanoic acid (alpha-methylacetic acid)
🔍 ข้ออื่นผิดเพราะอะไร:
• • ข้อ ก.: โครงสร้าง Celecoxib เป็น diarylpyrazole sulfonamide ไม่ใช่ยาที่ผู้ป่วยแพ้
• ข้อ ค.: โครงสร้าง Diclofenac เป็น phenylacetic acid derivative ที่มี dichlorophenyl group
• ข้อ ง.: โครงสร้าง Mefenamic acid เป็น N-(2,3-xylyl)anthranilic acid
• ข้อ จ.: โครงสร้าง Piroxicam เป็น oxicam derivative ในกลุ่ม benzothiazine</t>
        </is>
      </c>
      <c r="K82" s="78" t="inlineStr">
        <is>
          <t>Medicinal Chemistry of NSAIDs</t>
        </is>
      </c>
      <c r="L82" s="78" t="inlineStr">
        <is>
          <t>Chemical structure and nomenclature of ibuprofen</t>
        </is>
      </c>
      <c r="M82" s="62" t="inlineStr">
        <is>
          <t>ปานกลาง</t>
        </is>
      </c>
      <c r="N82" s="62" t="inlineStr">
        <is>
          <t>ข้อสอบเก่า</t>
        </is>
      </c>
      <c r="O82" s="78" t="inlineStr">
        <is>
          <t>[SOURCE: Pharma Plus เล่มม่วง 2 - ข้อสอบย้อนหลัง PLE-CC1 ปี 2565 ข้อ 29]</t>
        </is>
      </c>
      <c r="P82" s="62" t="n">
        <v>2565</v>
      </c>
    </row>
    <row r="83" ht="28" customHeight="1" s="49">
      <c r="A83" s="62" t="n">
        <v>70</v>
      </c>
      <c r="B83" s="78" t="inlineStr">
        <is>
          <t>[กรณีศึกษา]
จากรูปโครงสร้าง Nicotine และ Cotinine
คำถาม: จากรูปข้อใดถูก</t>
        </is>
      </c>
      <c r="C83" s="78" t="inlineStr"/>
      <c r="D83" s="78" t="inlineStr">
        <is>
          <t>Nicotine เป็นกรดอ่อน มี pKa 8.0</t>
        </is>
      </c>
      <c r="E83" s="78" t="inlineStr">
        <is>
          <t>Cotinine เป็น major metabolite ของ nicotine</t>
        </is>
      </c>
      <c r="F83" s="78" t="inlineStr">
        <is>
          <t>Nicotine มีความเป็น hydrophilic มากกว่า cotinine</t>
        </is>
      </c>
      <c r="G83" s="78" t="inlineStr">
        <is>
          <t>Nicotine เปลี่ยนเป็น cotinine ด้วยปฏิกิริยา reduction</t>
        </is>
      </c>
      <c r="H83" s="78" t="inlineStr">
        <is>
          <t>สามารถดูดกลืนแสงที่ความยาวคลื่นช่วง UV ได้ เพราะมี pyrrolidine เป็น chromophore</t>
        </is>
      </c>
      <c r="I83" s="62" t="inlineStr">
        <is>
          <t>2</t>
        </is>
      </c>
      <c r="J83" s="78" t="inlineStr">
        <is>
          <t>✅ คำตอบที่ถูกต้อง: ข้อ ข. Cotinine เป็น major metabolite ของ nicotine
🎯 ทำไมข้อนี้ถึงถูก:
Cotinine เป็น major metabolite ของ nicotine โดยประมาณร้อยละ 70-80 ของ nicotine จะถูกเปลี่ยนแปลงผ่านเอนไซม์ CYP2A6 ไปเป็น cotinine ในตับ
🔍 ข้ออื่นผิดเพราะอะไร:
• ข้อ ก.: Nicotine มีวงแหวน pyridine และ pyrrolidine ซึ่งมีหมู่อะมิโน จึงมีคุณสมบัติเป็น เบสอ่อน (weak base) ไม่ใช่กรดอ่อน
• ข้อ ค.: Cotinine มีหมู่ carbonyl (lactam) เพิ่มขึ้นมา จึงมีความเป็น hydrophilic และมีขั้วมากกว่า nicotine
• ข้อ ง.: Nicotine เปลี่ยนเป็น cotinine ผ่านปฏิกิริยา oxidation (เติมออกซิเจนที่ตำแหน่ง C5 ของ pyrrolidine ring) ไม่ใช่ reduction
• ข้อ จ.: วงแหวน pyrrolidine เป็น saturated ring ไม่มี conjugated system ส่วนที่ทำหน้าที่เป็น chromophore ดูดกลืนแสง UV คือวง pyridine</t>
        </is>
      </c>
      <c r="K83" s="78" t="inlineStr">
        <is>
          <t>Metabolism and SAR of Nicotine</t>
        </is>
      </c>
      <c r="L83" s="78" t="inlineStr">
        <is>
          <t>Nicotine Metabolism to Cotinine via Oxidation</t>
        </is>
      </c>
      <c r="M83" s="62" t="inlineStr">
        <is>
          <t>ปานกลาง</t>
        </is>
      </c>
      <c r="N83" s="62" t="inlineStr">
        <is>
          <t>ข้อสอบเก่า</t>
        </is>
      </c>
      <c r="O83" s="78" t="inlineStr">
        <is>
          <t>[SOURCE: Pharma Plus เล่มม่วง 2 - ข้อสอบย้อนหลัง PLE-CC1 ปี 2565 ข้อ 65]</t>
        </is>
      </c>
      <c r="P83" s="62" t="n">
        <v>2565</v>
      </c>
    </row>
    <row r="84" ht="28" customHeight="1" s="49">
      <c r="A84" s="62" t="n">
        <v>71</v>
      </c>
      <c r="B84" s="78" t="inlineStr">
        <is>
          <t>ยา omeprazole จับกับ target ด้วยแรงใด</t>
        </is>
      </c>
      <c r="C84" s="78" t="inlineStr"/>
      <c r="D84" s="78" t="inlineStr">
        <is>
          <t>Ionic</t>
        </is>
      </c>
      <c r="E84" s="78" t="inlineStr">
        <is>
          <t>Disulfide</t>
        </is>
      </c>
      <c r="F84" s="78" t="inlineStr">
        <is>
          <t>Hydrogen</t>
        </is>
      </c>
      <c r="G84" s="78" t="inlineStr">
        <is>
          <t>Van de Waal</t>
        </is>
      </c>
      <c r="H84" s="78" t="inlineStr">
        <is>
          <t>Electronegativity</t>
        </is>
      </c>
      <c r="I84" s="62" t="inlineStr">
        <is>
          <t>2</t>
        </is>
      </c>
      <c r="J84" s="78" t="inlineStr">
        <is>
          <t>✅ คำตอบที่ถูกต้อง: ข้อ ข. Disulfide
🎯 ทำไมข้อนี้ถึงถูก:
Omeprazole เป็น prodrug ที่ถูกกระตุ้นในสภาวะกรดกลายเป็น tetracyclic sulfenamide แล้วเข้าทำปฏิกิริยาสร้างพันธะโควาเลนต์ชนิด Disulfide bond (-S-S-) กับหมู่ sulfhydryl ของ cysteine บนเอนไซม์ H+/K+ ATPase อย่างถาวร
🔍 ข้ออื่นผิดเพราะอะไร:
• ข้อ ก.: พันธะ Ionic เป็นอันตรกิริยาทางไฟฟ้าแบบผันกลับได้ ไม่ใช่พันธะหลักที่ทำให้ยายับยั้งเอนไซม์อย่างถาวร
• ข้อ ค.: พันธะ Hydrogen เป็น non-covalent bond ที่ช่วยในการจับชั่วคราว ไม่ใช่แรงยึดหลักของยากลุ่ม PPIs
• ข้อ ง.: Van der Waals forces เป็นแรงดึงดูดอย่างอ่อนระหว่างโมเลกุล
• ข้อ จ.: Electronegativity เป็นคุณสมบัติทางเคมีของอะตอม ไม่ใช่ชนิดของพันธะเคมี</t>
        </is>
      </c>
      <c r="K84" s="78" t="inlineStr">
        <is>
          <t>Proton Pump Inhibitors Mechanism of Action</t>
        </is>
      </c>
      <c r="L84" s="78" t="inlineStr">
        <is>
          <t>Covalent Disulfide Bond Formation with H+/K+ ATPase</t>
        </is>
      </c>
      <c r="M84" s="62" t="inlineStr">
        <is>
          <t>ปานกลาง</t>
        </is>
      </c>
      <c r="N84" s="62" t="inlineStr">
        <is>
          <t>ข้อสอบเก่า</t>
        </is>
      </c>
      <c r="O84" s="78" t="inlineStr">
        <is>
          <t>[SOURCE: Pharma Plus เล่มม่วง 2 - ข้อสอบย้อนหลัง PLE-CC1 ปี 2565 ข้อ 92]</t>
        </is>
      </c>
      <c r="P84" s="62" t="n">
        <v>2565</v>
      </c>
    </row>
    <row r="85" ht="28" customHeight="1" s="49">
      <c r="A85" s="62" t="n">
        <v>72</v>
      </c>
      <c r="B85" s="78" t="inlineStr">
        <is>
          <t>ยา salbutamol มีรูปแบบ R-salbutamol และ S-salbutamol ยาผสม 50:50 R-salbutamol และ S-salbutamol ลักษณะดังกล่าวเรียกว่า</t>
        </is>
      </c>
      <c r="C85" s="78" t="inlineStr"/>
      <c r="D85" s="78" t="inlineStr">
        <is>
          <t>Mirror mixture</t>
        </is>
      </c>
      <c r="E85" s="78" t="inlineStr">
        <is>
          <t>Chiral mixture</t>
        </is>
      </c>
      <c r="F85" s="78" t="inlineStr">
        <is>
          <t>Racemic mixture</t>
        </is>
      </c>
      <c r="G85" s="78" t="inlineStr">
        <is>
          <t>Cis/Trans mixture</t>
        </is>
      </c>
      <c r="H85" s="78" t="inlineStr">
        <is>
          <t>Conformational mixture</t>
        </is>
      </c>
      <c r="I85" s="62" t="inlineStr">
        <is>
          <t>3</t>
        </is>
      </c>
      <c r="J85" s="78" t="inlineStr">
        <is>
          <t>✅ คำตอบที่ถูกต้อง: ข้อ ค. Racemic mixture
🎯 ทำไมข้อนี้ถึงถูก:
ของผสมที่มีสัดส่วนเท่ากันแบบ 50:50 ระหว่าง enantiomer สองชนิดที่หมุนระนาบแสงโพลาไรซ์ในทิศทางตรงกันข้าม เรียกว่า Racemic mixture (หรือ racemate)
🔍 ข้ออื่นผิดเพราะอะไร:
• ข้อ ก.: Mirror mixture ไม่ใช่คำศัพท์มาตรฐานทางเคมีอินทรีย์และเภสัชเคมี
• ข้อ ข.: Chiral mixture เป็นคำกว้างๆ ที่หมายถึงส่วนผสมของสารที่มี chiral center แต่ไม่ระบุสัดส่วน 50:50 ของคู่ enantiomers
• ข้อ ง.: Cis/Trans mixture เป็นส่วนผสมของ geometric isomers (diastereomers) ซึ่งไม่ใช่สารที่เป็นภาพสะท้อนในกระจก
• ข้อ จ.: Conformational mixture เกิดจากการหมุนรอบพันธะเดี่ยว ไม่ใช่การจัดเรียงตัวของ enantiomers</t>
        </is>
      </c>
      <c r="K85" s="78" t="inlineStr">
        <is>
          <t>Stereochemistry and Chirality</t>
        </is>
      </c>
      <c r="L85" s="78" t="inlineStr">
        <is>
          <t>Racemic Mixture Definition (50:50 Enantiomers)</t>
        </is>
      </c>
      <c r="M85" s="62" t="inlineStr">
        <is>
          <t>ปานกลาง</t>
        </is>
      </c>
      <c r="N85" s="62" t="inlineStr">
        <is>
          <t>ข้อสอบเก่า</t>
        </is>
      </c>
      <c r="O85" s="78" t="inlineStr">
        <is>
          <t>[SOURCE: Pharma Plus เล่มม่วง 2 - ข้อสอบย้อนหลัง PLE-CC1 ปี 2565 ข้อ 94]</t>
        </is>
      </c>
      <c r="P85" s="62" t="n">
        <v>2565</v>
      </c>
    </row>
  </sheetData>
  <mergeCells count="1">
    <mergeCell ref="A1:F1"/>
  </mergeCells>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0" summaryRight="0"/>
    <pageSetUpPr/>
  </sheetPr>
  <dimension ref="A1:R14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7" t="inlineStr">
        <is>
          <t>ข้อที่</t>
        </is>
      </c>
      <c r="B2" s="154" t="inlineStr">
        <is>
          <t>คำถาม</t>
        </is>
      </c>
      <c r="C2" s="127" t="inlineStr">
        <is>
          <t>รูปถาม</t>
        </is>
      </c>
      <c r="D2" s="154" t="inlineStr">
        <is>
          <t>ตัวเลือก 1</t>
        </is>
      </c>
      <c r="E2" s="154" t="inlineStr">
        <is>
          <t>ตัวเลือก 2</t>
        </is>
      </c>
      <c r="F2" s="154" t="inlineStr">
        <is>
          <t>ตัวเลือก 3</t>
        </is>
      </c>
      <c r="G2" s="154" t="inlineStr">
        <is>
          <t>ตัวเลือก 4</t>
        </is>
      </c>
      <c r="H2" s="154" t="inlineStr">
        <is>
          <t>ตัวเลือก 5</t>
        </is>
      </c>
      <c r="I2" s="127" t="inlineStr">
        <is>
          <t>เฉลย (ตัวเลข 1-5)</t>
        </is>
      </c>
      <c r="J2" s="154" t="inlineStr">
        <is>
          <t>คำอธิบายเฉลย</t>
        </is>
      </c>
      <c r="K2" s="127" t="inlineStr">
        <is>
          <t>รูปเฉลย</t>
        </is>
      </c>
      <c r="L2" s="164" t="inlineStr">
        <is>
          <t>หัวข้อโรคสภาฯ (Topic)</t>
        </is>
      </c>
      <c r="M2" s="127" t="inlineStr">
        <is>
          <t>Product / Clinic</t>
        </is>
      </c>
      <c r="N2" s="154"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s="103" t="n">
        <v>2</v>
      </c>
      <c r="B3" s="104" t="inlineStr">
        <is>
          <t>ในการวิเคราะห์ปริมาณยา Aspirin โดยวิธีไตเตรทกรดเบสครั้งหนึ่ง พบว่าวิเคราะห์ได้ 504.90 mg ปริมาณ Aspirin ที่ชั่งมาเท่ากับ 500.00 mg มาตรฐาน USP 24 กำหนดว่า Aspirin ต้องประกอบด้วย C9H8O4 ไม่น้อยกว่า 99.5 เปอร์เซ็นต์ และไม่มากกว่า 100.5 เปอร์เซ็นต์ ยาตำรับนี้ผ่านมาตรฐานหรือไม่</t>
        </is>
      </c>
      <c r="C3" s="103" t="inlineStr">
        <is>
          <t>-</t>
        </is>
      </c>
      <c r="D3" s="104" t="inlineStr">
        <is>
          <t>ผ่านมาตรฐาน</t>
        </is>
      </c>
      <c r="E3" s="104" t="inlineStr">
        <is>
          <t>ไม่ผ่านมาตรฐาน เป็นยาปลอม</t>
        </is>
      </c>
      <c r="F3" s="104" t="inlineStr">
        <is>
          <t>ไม่ผ่านมาตรฐาน เป็นยาเสื่อมคุณภาพ</t>
        </is>
      </c>
      <c r="G3" s="104" t="inlineStr">
        <is>
          <t>เป็นยาผิดมาตรฐาน</t>
        </is>
      </c>
      <c r="H3" s="104" t="inlineStr">
        <is>
          <t>ไม่มีข้อใดถูก</t>
        </is>
      </c>
      <c r="I3" s="103" t="inlineStr">
        <is>
          <t>4</t>
        </is>
      </c>
      <c r="J3" s="104" t="inlineStr">
        <is>
          <t>✅ คำตอบที่ถูกต้อง: ข้อ ง. เป็นยาผิดมาตรฐาน
🎯 ทำไมข้อนี้ถึงถูก: ปริมาณยาที่วิเคราะห์ได้ = (504.90 / 500.00) x 100 = 100.98% ซึ่งเกินเกณฑ์มาตรฐานสูงสุดที่เภสัชตำรับ USP 24 กำหนดไว้ (ไม่เกิน 100.5%) ตามพระราชบัญญัติยา พ.ศ. 2510 ยาที่มีปริมาณสารสำคัญไม่เป็นไปตามเกณฑ์มาตรฐานที่ขึ้นทะเบียนหรือตำรายาที่รัฐมนตรีประกาศ จัดเป็น 'ยาผิดมาตรฐาน' (Substandard drug)
🔍 ข้ออื่นผิดเพราะอะไร:
ข้อ ก. ผ่านมาตรฐาน: ผิด เพราะ 100.98% สูงกว่าเกณฑ์จำกัดบน 100.5%
ข้อ ข. เป็นยาปลอม: ไม่ใช่ยาปลอม เพราะมีตัวยาจริงและไม่ได้ผลิตเลียนแบบหรือใช้ชื่อผู้อื่น
ข้อ ค. เป็นยาเสื่อมคุณภาพ: ยาเสื่อมคุณภาพมักเกิดจากตัวยาลดลงต่ำกว่าเกณฑ์หรือหมดอายุ แต่กรณีนี้ปริมาณวิเคราะห์ได้สูงเกินเกณฑ์ของตำรับยา
ข้อ จ. ไม่มีข้อใดถูก: ผิด เพราะข้อ ง เป็นนิยามตามกฎหมายยาที่ถูกต้องชัดเจน</t>
        </is>
      </c>
      <c r="K3" s="103" t="inlineStr">
        <is>
          <t>-</t>
        </is>
      </c>
      <c r="L3" s="104" t="inlineStr">
        <is>
          <t>Pharmacy Law &amp; Drug Act</t>
        </is>
      </c>
      <c r="M3" s="103" t="inlineStr">
        <is>
          <t>SAP</t>
        </is>
      </c>
      <c r="N3" s="104" t="inlineStr">
        <is>
          <t>[SOURCE: Pharma Plus เล่มม่วง 2 - บทที่ 18: Quality control ข้อ 19]</t>
        </is>
      </c>
      <c r="O3" s="103" t="inlineStr">
        <is>
          <t>Pharma Plus Review</t>
        </is>
      </c>
      <c r="P3" s="103" t="inlineStr">
        <is>
          <t>เล่มม่วง 2 (บทที่ 18: Quality Control)</t>
        </is>
      </c>
      <c r="Q3" s="103" t="inlineStr">
        <is>
          <t>-</t>
        </is>
      </c>
      <c r="R3" s="104" t="inlineStr">
        <is>
          <t>Substandard drug legal classification under Drug Act</t>
        </is>
      </c>
    </row>
    <row r="4" ht="13.2" customHeight="1" s="49">
      <c r="A4" s="103" t="n">
        <v>3</v>
      </c>
      <c r="B4" s="104" t="inlineStr">
        <is>
          <t>เนื่องจากยาที่ได้รับจากร้านอื่นไม่มีคุณภาพในการรักษาเท่าที่ควร นางฉัตรามีความเข้าใจว่ายาดังกล่าวเป็นยาปลอม ตามพระราชบัญญัติยากล่าวไว้ว่ายาปลอมหมายถึงยาที่ผลิตขึ้นไม่ถูกต้องตามมาตรฐานถึงขนาดที่ปริมาณหรือความแรงของสารออกฤทธิ์ขาดหรือเกินกว่าร้อยละเท่าใดจากเกณฑ์ต่ำสุดหรือสูงสุดซึ่งกำหนดไว้ในตำรับยาที่ขึ้นทะเบียนไว้</t>
        </is>
      </c>
      <c r="C4" s="103" t="inlineStr">
        <is>
          <t>-</t>
        </is>
      </c>
      <c r="D4" s="104" t="inlineStr">
        <is>
          <t>5%</t>
        </is>
      </c>
      <c r="E4" s="104" t="inlineStr">
        <is>
          <t>10%</t>
        </is>
      </c>
      <c r="F4" s="104" t="inlineStr">
        <is>
          <t>15%</t>
        </is>
      </c>
      <c r="G4" s="104" t="inlineStr">
        <is>
          <t>20%</t>
        </is>
      </c>
      <c r="H4" s="104" t="inlineStr">
        <is>
          <t>25%</t>
        </is>
      </c>
      <c r="I4" s="103" t="inlineStr">
        <is>
          <t>4</t>
        </is>
      </c>
      <c r="J4" s="104" t="inlineStr">
        <is>
          <t>✅ คำตอบที่ถูกต้อง: ข้อ ง. 20%
🎯 ทำไมข้อนี้ถึงถูก: ตาม พ.ร.บ.ยา พ.ศ. 2510 มาตรา 72 (4) นิยามยาปลอมรวมถึง ยาที่ผลิตขึ้นไม่ถูกต้องตามมาตรฐานถึงขนาดที่ปริมาณหรือความแรงของสารออกฤทธิ์ขาดหรือเกินกว่าร้อยละ 20 จากเกณฑ์ต่ำสุดหรือเกณฑ์สูงสุดที่กำหนดไว้ในตำรับยาที่ได้ขึ้นทะเบียนไว้
🔍 ข้ออื่นผิดเพราะอะไร:
ข้อ ก. 5%: หากปริมาณสารออกฤทธิ์ขาดหรือเกินไม่เกิน 20% จากเกณฑ์มาตรฐานตำรับที่ขึ้นทะเบียนไว้ จัดเป็นยาผิดมาตรฐาน (substandard drug) ไม่ใช่ยาปลอม
ข้อ ข. 10%: ยังอยู่ในช่วงที่เบี่ยงเบนไม่เกิน 20% จากเกณฑ์ที่ขึ้นทะเบียนไว้ จึงถือเป็นยาผิดมาตรฐาน
ข้อ ค. 15%: ปริมาณสารออกฤทธิ์เบี่ยงเบนยังไม่เกิน 20% จึงเข้าข่ายยาผิดมาตรฐานตามมาตรา 72 (3)
ข้อ จ. 25%: เป็นตัวเลขที่เกินกว่าเกณฑ์ขั้นต่ำตามกฎหมาย ซึ่งกฎหมายกำหนดเกณฑ์ตัดที่เบี่ยงเบนเกินร้อยละ 20 ขึ้นไปก็เข้าข่ายยาปลอมแล้ว</t>
        </is>
      </c>
      <c r="K4" s="103" t="inlineStr">
        <is>
          <t>-</t>
        </is>
      </c>
      <c r="L4" s="104" t="inlineStr">
        <is>
          <t>Pharmacy Laws and Regulations</t>
        </is>
      </c>
      <c r="M4" s="103" t="inlineStr">
        <is>
          <t>SAP</t>
        </is>
      </c>
      <c r="N4" s="104" t="inlineStr">
        <is>
          <t>[SOURCE: Pharma Plus เล่มม่วง 2 - บทที่ 19: Social and Administration ข้อ 1]</t>
        </is>
      </c>
      <c r="O4" s="103" t="inlineStr">
        <is>
          <t>Pharma Plus Review</t>
        </is>
      </c>
      <c r="P4" s="103" t="inlineStr">
        <is>
          <t>เล่มม่วง 2 (บทที่ 19: Social &amp; Administration)</t>
        </is>
      </c>
      <c r="Q4" s="103" t="inlineStr">
        <is>
          <t>-</t>
        </is>
      </c>
      <c r="R4" s="104" t="inlineStr">
        <is>
          <t>Definition of counterfeit drug according to Drug Act</t>
        </is>
      </c>
    </row>
    <row r="5" ht="13.2" customHeight="1" s="49">
      <c r="A5" s="103" t="n">
        <v>4</v>
      </c>
      <c r="B5" s="104" t="inlineStr">
        <is>
          <t>การโฆษณายา erythromycin tablet ว่าฆ่าเชื้อแบคทีเรียผ่านทางทีวีสามารถกระทำได้หรือไม่ เพราะอะไร</t>
        </is>
      </c>
      <c r="C5" s="103" t="inlineStr">
        <is>
          <t>-</t>
        </is>
      </c>
      <c r="D5" s="104" t="inlineStr">
        <is>
          <t>กระทำได้ เพราะไม่มีข้อห้ามใดในกฎหมายยา</t>
        </is>
      </c>
      <c r="E5" s="104" t="inlineStr">
        <is>
          <t>กระทำได้ โดยกฎหมายยากำหนดให้ต้องขออนุญาตก่อน</t>
        </is>
      </c>
      <c r="F5" s="104" t="inlineStr">
        <is>
          <t>กระทำไม่ได้ เพราะการโฆษณาฆ่าเชื้อแบคทีเรีย เป็นการโอ้อวดสรรพคุณ</t>
        </is>
      </c>
      <c r="G5" s="104" t="inlineStr">
        <is>
          <t>กระทำไม่ได้ เพราะกฎหมายยาห้ามโฆษณาโรคที่รัฐมนตรีประกาศห้ามโฆษณา</t>
        </is>
      </c>
      <c r="H5" s="104" t="inlineStr">
        <is>
          <t>กระทำไม่ได้ เพราะกฎหมายยาห้ามโฆษณาสรรพคุณยาอันตรายและยาควบคุมพิเศษ</t>
        </is>
      </c>
      <c r="I5" s="103" t="inlineStr">
        <is>
          <t>5</t>
        </is>
      </c>
      <c r="J5" s="104" t="inlineStr">
        <is>
          <t>✅ คำตอบที่ถูกต้อง: ข้อ จ. กระทำไม่ได้ เพราะกฎหมายยาห้ามโฆษณาสรรพคุณยาอันตรายและยาควบคุมพิเศษ
🎯 ทำไมข้อนี้ถึงถูก: ตาม พ.ร.บ.ยา พ.ศ. 2510 มาตรา 88 ทวิ ห้ามมิให้ผู้ใดโฆษณาขายยาอันตรายหรือยาควบคุมพิเศษต่อประชาชนทั่วไป ซึ่ง Erythromycin tablet เป็นยาอันตราย จึงไม่สามารถโฆษณาสรรพคุณผ่านสื่อโทรทัศน์ได้
🔍 ข้ออื่นผิดเพราะอะไร:
ข้อ ก. กระทำได้ เพราะไม่มีข้อห้ามใดในกฎหมายยา: ผิด กฎหมายมีข้อห้ามชัดเจนตามมาตรา 88 ทวิ ห้ามโฆษณายาอันตรายและยาควบคุมพิเศษต่อประชาชน
ข้อ ข. กระทำได้ โดยกฎหมายยากำหนดให้ต้องขออนุญาตก่อน: ผิด ถึงแม้จะขออนุญาต อย. ก็ไม่สามารถอนุญาตให้โฆษณายาอันตรายออกสื่อสาธารณะเช่นทีวีได้
ข้อ ค. กระทำไม่ได้ เพราะการโฆษณาฆ่าเชื้อแบคทีเรีย เป็นการโอ้อวดสรรพคุณ: แม้การโอ้อวดสรรพคุณจะผิดกฎหมาย แต่ข้อห้ามหลักเด็ดขาดที่ตรงประเด็นคือยานี้เป็นยาอันตรายที่ห้ามโฆษณาต่อประชาชน
ข้อ ง. กระทำไม่ได้ เพราะกฎหมายยาห้ามโฆษณาโรคที่รัฐมนตรีประกาศห้ามโฆษณา: โรคติดเชื้อแบคทีเรียทั่วไปไม่ได้ระบุอยู่ในกลุ่มโรคต้องห้ามตามมาตรา 88 (เช่น มะเร็ง เบาหวาน วัณโรค กามโรค อัมพาต)</t>
        </is>
      </c>
      <c r="K5" s="103" t="inlineStr">
        <is>
          <t>-</t>
        </is>
      </c>
      <c r="L5" s="104" t="inlineStr">
        <is>
          <t>Pharmacy Laws and Regulations</t>
        </is>
      </c>
      <c r="M5" s="103" t="inlineStr">
        <is>
          <t>SAP</t>
        </is>
      </c>
      <c r="N5" s="104" t="inlineStr">
        <is>
          <t>[SOURCE: Pharma Plus เล่มม่วง 2 - บทที่ 19: Social and Administration ข้อ 2]</t>
        </is>
      </c>
      <c r="O5" s="103" t="inlineStr">
        <is>
          <t>Pharma Plus Review</t>
        </is>
      </c>
      <c r="P5" s="103" t="inlineStr">
        <is>
          <t>เล่มม่วง 2 (บทที่ 19: Social &amp; Administration)</t>
        </is>
      </c>
      <c r="Q5" s="103" t="inlineStr">
        <is>
          <t>-</t>
        </is>
      </c>
      <c r="R5" s="104" t="inlineStr">
        <is>
          <t>Drug advertising regulations to the public</t>
        </is>
      </c>
    </row>
    <row r="6" ht="13.2" customHeight="1" s="49">
      <c r="A6" s="103" t="n">
        <v>5</v>
      </c>
      <c r="B6" s="104" t="inlineStr">
        <is>
          <t>Diphenoxylate + atropine เป็นยาประเภทใดตามกฎหมาย</t>
        </is>
      </c>
      <c r="C6" s="103" t="inlineStr">
        <is>
          <t>-</t>
        </is>
      </c>
      <c r="D6" s="104" t="inlineStr">
        <is>
          <t>ยาอันตราย</t>
        </is>
      </c>
      <c r="E6" s="104" t="inlineStr">
        <is>
          <t>ยาควบคุมพิเศษ</t>
        </is>
      </c>
      <c r="F6" s="104" t="inlineStr">
        <is>
          <t>ยาเสพติดให้โทษประเภท 3</t>
        </is>
      </c>
      <c r="G6" s="104" t="inlineStr">
        <is>
          <t>วัตถุออกฤทธิ์ต่อจิตประสาทประเภท 4</t>
        </is>
      </c>
      <c r="H6" s="104" t="inlineStr">
        <is>
          <t>ยาที่ต้องใช้ในสถานพยาบาลเท่านั้น</t>
        </is>
      </c>
      <c r="I6" s="103" t="inlineStr">
        <is>
          <t>3</t>
        </is>
      </c>
      <c r="J6" s="104" t="inlineStr">
        <is>
          <t>✅ คำตอบที่ถูกต้อง: ข้อ ค. ยาเสพติดให้โทษประเภท 3
🎯 ทำไมข้อนี้ถึงถูก: ยา Diphenoxylate ในสูตรผสมกับ Atropine sulfate (เช่น ยาแก้ท้องเสีย Lomotil) จัดเป็นยาเสพติดให้โทษประเภท 3 ตามประมวลกฎหมายยาเสพติด ซึ่งเป็นตำรับยาที่มียาเสพติดให้โทษประเภท 2 ผสมอยู่ตามสัดส่วนที่กฎหมายกำหนด
🔍 ข้ออื่นผิดเพราะอะไร:
ข้อ ก. ยาอันตราย: Diphenoxylate เป็น opioid derivative จึงถูกควบคุมภายใต้กฎหมายยาเสพติดให้โทษ ไม่ใช่ยาอันตรายตาม พ.ร.บ. ยา
ข้อ ข. ยาควบคุมพิเศษ: ไม่ได้จัดเป็นยาควบคุมพิเศษตาม พ.ร.บ. ยา
ข้อ ง. วัตถุออกฤทธิ์ต่อจิตประสาทประเภท 4: ไม่ได้ถูกจัดอยู่ในกลุ่ม psychotropic substances
ข้อ จ. ยาที่ต้องใช้ในสถานพยาบาลเท่านั้น: ยาเสพติดให้โทษประเภท 3 สามารถจำหน่ายได้ในร้านขายยาแผนปัจจุบันที่มีใบอนุญาตจำหน่ายยาเสพติดให้โทษประเภท 3</t>
        </is>
      </c>
      <c r="K6" s="103" t="inlineStr">
        <is>
          <t>-</t>
        </is>
      </c>
      <c r="L6" s="104" t="inlineStr">
        <is>
          <t>Narcotics and Psychotropics Regulations</t>
        </is>
      </c>
      <c r="M6" s="103" t="inlineStr">
        <is>
          <t>SAP</t>
        </is>
      </c>
      <c r="N6" s="104" t="inlineStr">
        <is>
          <t>[SOURCE: Pharma Plus เล่มม่วง 2 - บทที่ 19: Social and Administration ข้อ 4]</t>
        </is>
      </c>
      <c r="O6" s="103" t="inlineStr">
        <is>
          <t>Pharma Plus Review</t>
        </is>
      </c>
      <c r="P6" s="103" t="inlineStr">
        <is>
          <t>เล่มม่วง 2 (บทที่ 19: Social &amp; Administration)</t>
        </is>
      </c>
      <c r="Q6" s="103" t="inlineStr">
        <is>
          <t>-</t>
        </is>
      </c>
      <c r="R6" s="104" t="inlineStr">
        <is>
          <t>Classification of combination narcotics category 3</t>
        </is>
      </c>
    </row>
    <row r="7" ht="13.2" customHeight="1" s="49">
      <c r="A7" s="103" t="n">
        <v>6</v>
      </c>
      <c r="B7" s="104" t="inlineStr">
        <is>
          <t>เภสัชกรร้านยาสามารถจ่ายยาแก่ผู้ป่วยรายนี้ ตามกรณีใดได้โดยไม่ผิดตาม พรบ.ยา 2510</t>
        </is>
      </c>
      <c r="C7" s="103" t="inlineStr">
        <is>
          <t>-</t>
        </is>
      </c>
      <c r="D7" s="104" t="inlineStr">
        <is>
          <t>จ่ายยา allopurinol 100 mg ที่เลยวันหมดอายุตามฉลากไปแล้ว 2 วัน</t>
        </is>
      </c>
      <c r="E7" s="104" t="inlineStr">
        <is>
          <t>จ่ายยา allopurinol 100 mg ที่ยังไม่ถึงวันหมดอายุตามฉลาก แต่ลักษณะเม็ดยากระดำกระด่าง</t>
        </is>
      </c>
      <c r="F7" s="104" t="inlineStr">
        <is>
          <t>จ่ายยา allopurinol 100 mg และ colchicine 0.6 mg ใส่ในซองเดียวกันอย่างละ 1 เม็ดหลังอาหาร</t>
        </is>
      </c>
      <c r="G7" s="104" t="inlineStr">
        <is>
          <t>นำยา allopurinol 100 mg ซึ่งเป็นแผง 10 เม็ดมาแกะแผงออกลงในกระปุกยาเดียวกัน ซึ่งจัดซื้อมาจากบริษัท ผลิตต่างกัน 3 เดือน</t>
        </is>
      </c>
      <c r="H7" s="104" t="inlineStr">
        <is>
          <t>นำยา allopurinol 100 mg ซึ่งซื้อมาจากร้านค้าปลอดภาษีที่สิงคโปร์และมีราคาถูกกว่าทำในประเทศไทยมาขาย</t>
        </is>
      </c>
      <c r="I7" s="103" t="inlineStr">
        <is>
          <t>4</t>
        </is>
      </c>
      <c r="J7" s="104" t="inlineStr">
        <is>
          <t>✅ คำตอบที่ถูกต้อง: ข้อ ง. นำยา allopurinol 100 mg ซึ่งเป็นแผง 10 เม็ดมาแกะแผงออกลงในกระปุกยาเดียวกัน ซึ่งจัดซื้อมาจากบริษัท ผลิตต่างกัน 3 เดือน
🎯 ทำไมข้อนี้ถึงถูก: การแกะแผงยาบรรจุเสร็จลงในภาชนะบรรจุหรือกระปุกเพื่อจัดแบ่งจ่ายให้แก่ผู้ป่วยตามคำสั่งใช้ยาสามารถกระทำได้โดยเภสัชกรผู้มีหน้าที่ปฏิบัติการ ตราบใดที่ยายังไม่หมดอายุและคงสภาพมาตรฐานการเก็บรักษา
🔍 ข้ออื่นผิดเพราะอะไร:
ข้อ ก. จ่ายยา allopurinol 100 mg ที่เลยวันหมดอายุตามฉลากไปแล้ว 2 วัน: ผิดตามมาตรา 72 (5) และมาตรา 25 ห้ามขายยาที่สิ้นอายุ
ข้อ ข. จ่ายยา allopurinol 100 mg ที่ยังไม่ถึงวันหมดอายุตามฉลาก แต่ลักษณะเม็ดยากระดำกระด่าง: ผิดตามมาตรา 72 (3) ห้ามขายยาเสื่อมคุณภาพหรือยาผิดมาตรฐานที่มีลักษณะทางกายภาพเปลี่ยนแปลง
ข้อ ค. จ่ายยา allopurinol 100 mg และ colchicine 0.6 mg ใส่ในซองเดียวกันอย่างละ 1 เม็ดหลังอาหาร: ผิดมาตรฐานวิธีปฏิบัติทางเภสัชกรรมชุมชน (GPP) และกฎหมายเรื่องการบรรจุและฉลากยา ซึ่งต้องแยกซองระบุชื่อยาชัดเจน
ข้อ จ. นำยา allopurinol 100 mg ซึ่งซื้อมาจากร้านค้าปลอดภาษีที่สิงคโปร์และมีราคาถูกกว่าทำในประเทศไทยมาขาย: ผิดตามมาตรา 72 (4) การนำเข้ายาโดยไม่ได้รับอนุญาตและไม่ได้ขึ้นทะเบียนตำรับยาในประเทศไทย</t>
        </is>
      </c>
      <c r="K7" s="103" t="inlineStr">
        <is>
          <t>-</t>
        </is>
      </c>
      <c r="L7" s="104" t="inlineStr">
        <is>
          <t>Good Pharmacy Practice and Dispensing Regulations</t>
        </is>
      </c>
      <c r="M7" s="103" t="inlineStr">
        <is>
          <t>SAP</t>
        </is>
      </c>
      <c r="N7" s="104" t="inlineStr">
        <is>
          <t>[SOURCE: Pharma Plus เล่มม่วง 2 - บทที่ 19: Social and Administration ข้อ 5]</t>
        </is>
      </c>
      <c r="O7" s="103" t="inlineStr">
        <is>
          <t>Pharma Plus Review</t>
        </is>
      </c>
      <c r="P7" s="103" t="inlineStr">
        <is>
          <t>เล่มม่วง 2 (บทที่ 19: Social &amp; Administration)</t>
        </is>
      </c>
      <c r="Q7" s="103" t="inlineStr">
        <is>
          <t>-</t>
        </is>
      </c>
      <c r="R7" s="104" t="inlineStr">
        <is>
          <t>Legality of dispensing and packaging in pharmacy</t>
        </is>
      </c>
    </row>
    <row r="8" ht="13.2" customHeight="1" s="49">
      <c r="A8" s="103" t="n">
        <v>7</v>
      </c>
      <c r="B8" s="104" t="inlineStr">
        <is>
          <t>ข้อใดถูกต้องเกี่ยวกับ oral isotretinoin ในร้านยา</t>
        </is>
      </c>
      <c r="C8" s="103" t="inlineStr">
        <is>
          <t>-</t>
        </is>
      </c>
      <c r="D8" s="104" t="inlineStr">
        <is>
          <t>จ่ายได้ แต่ต้องมีใบสั่งแพทย์</t>
        </is>
      </c>
      <c r="E8" s="104" t="inlineStr">
        <is>
          <t>จ่ายได้ โดยไม่มีใบสั่งแพทย์</t>
        </is>
      </c>
      <c r="F8" s="104" t="inlineStr">
        <is>
          <t>จ่ายได้ เฉพาะสถานพยาบาลที่มีแพทย์เฉพาะทาง</t>
        </is>
      </c>
      <c r="G8" s="104" t="inlineStr">
        <is>
          <t>จ่ายได้ เฉพาะคลินิกและโรงพยาบาล</t>
        </is>
      </c>
      <c r="H8" s="104" t="inlineStr">
        <is>
          <t>จ่ายได้ เฉพาะร้านยาที่ขึ้นทะเบียนเป็นร้านยาคุณภาพ</t>
        </is>
      </c>
      <c r="I8" s="103" t="inlineStr">
        <is>
          <t>4</t>
        </is>
      </c>
      <c r="J8" s="104" t="inlineStr">
        <is>
          <t>✅ คำตอบที่ถูกต้อง: ข้อ ง. จ่ายได้ เฉพาะคลินิกและโรงพยาบาล
🎯 ทำไมข้อนี้ถึงถูก: Oral isotretinoin เป็นยาควบคุมพิเศษที่มีมาตรการจำกัดการกระจายยาเข้มงวด โดย อย. กำหนดให้จำหน่ายได้เฉพาะในคลินิกเวชกรรมและโรงพยาบาลที่มีแพทย์ผู้เชี่ยวชาญด้านผิวหนัง ไม่อนุญาตให้จำหน่ายในร้านขายยาทุกประเภท
🔍 ข้ออื่นผิดเพราะอะไร:
ข้อ ก. จ่ายได้ แต่ต้องมีใบสั่งแพทย์: ผิด ในร้านยาไม่สามารถจ่าย oral isotretinoin ได้ไม่ว่าจะมีใบสั่งแพทย์หรือไม่ก็ตาม
ข้อ ข. จ่ายได้ โดยไม่มีใบสั่งแพทย์: ผิด ห้ามจำหน่ายในร้านขายยาทุกกรณีเนื่องจาก teratogenic effect รุนแรง
ข้อ ค. จ่ายได้ เฉพาะสถานพยาบาลที่มีแพทย์เฉพาะทาง: ข้อความนี้กล่าวถึงสถานพยาบาล แต่บริบทของคำถามถามถึง oral isotretinoin ในร้านยา ซึ่งร้านยาไม่สามารถจ่ายได้ จ่ายได้เฉพาะในคลินิกและโรงพยาบาลตามข้อ ง
ข้อ จ. จ่ายได้ เฉพาะร้านยาที่ขึ้นทะเบียนเป็นร้านยาคุณภาพ: ผิด ร้านยาคุณภาพก็ไม่ได้รับอนุญาตให้ครอบครองหรือจำหน่าย oral isotretinoin</t>
        </is>
      </c>
      <c r="K8" s="103" t="inlineStr">
        <is>
          <t>-</t>
        </is>
      </c>
      <c r="L8" s="104" t="inlineStr">
        <is>
          <t>Special Controlled Drug Regulations</t>
        </is>
      </c>
      <c r="M8" s="103" t="inlineStr">
        <is>
          <t>SAP</t>
        </is>
      </c>
      <c r="N8" s="104" t="inlineStr">
        <is>
          <t>[SOURCE: Pharma Plus เล่มม่วง 2 - บทที่ 19: Social and Administration ข้อ 6]</t>
        </is>
      </c>
      <c r="O8" s="103" t="inlineStr">
        <is>
          <t>Pharma Plus Review</t>
        </is>
      </c>
      <c r="P8" s="103" t="inlineStr">
        <is>
          <t>เล่มม่วง 2 (บทที่ 19: Social &amp; Administration)</t>
        </is>
      </c>
      <c r="Q8" s="103" t="inlineStr">
        <is>
          <t>-</t>
        </is>
      </c>
      <c r="R8" s="104" t="inlineStr">
        <is>
          <t>Distribution restrictions of Oral Isotretinoin</t>
        </is>
      </c>
    </row>
    <row r="9" ht="13.2" customHeight="1" s="49">
      <c r="A9" s="103" t="n">
        <v>8</v>
      </c>
      <c r="B9" s="104" t="inlineStr">
        <is>
          <t>ยา oral isotretinoin มีเลขทะเบียน 1C 2554/55 หมายความว่าอย่างไร</t>
        </is>
      </c>
      <c r="C9" s="103" t="inlineStr">
        <is>
          <t>-</t>
        </is>
      </c>
      <c r="D9" s="104" t="inlineStr">
        <is>
          <t>ยาเดี่ยวแผนปัจจุบันที่ผลิตในประเทศไทย</t>
        </is>
      </c>
      <c r="E9" s="104" t="inlineStr">
        <is>
          <t>ยาเดี่ยวแผนปัจจุบันที่นำเข้าจากต่างประเทศ</t>
        </is>
      </c>
      <c r="F9" s="104" t="inlineStr">
        <is>
          <t>ยาเดี่ยวแผนปัจจุบันที่แบ่งบรรจุในประเทศ</t>
        </is>
      </c>
      <c r="G9" s="104" t="inlineStr">
        <is>
          <t>ยาผสมแผนโบราณ ที่ผลิตในประเทศ</t>
        </is>
      </c>
      <c r="H9" s="104" t="inlineStr">
        <is>
          <t>ยาผสมแผนโบราณ ที่นำเข้าจากต่างประเทศ</t>
        </is>
      </c>
      <c r="I9" s="103" t="inlineStr">
        <is>
          <t>2</t>
        </is>
      </c>
      <c r="J9" s="104" t="inlineStr">
        <is>
          <t>✅ คำตอบที่ถูกต้อง: ข้อ ข. ยาเดี่ยวแผนปัจจุบันที่นำเข้าจากต่างประเทศ
🎯 ทำไมข้อนี้ถึงถูก: รหัสเลขทะเบียนยา 1C หมายถึง ยาแผนปัจจุบันที่เป็นตัวยาเดี่ยว (เลข 1) และเป็นยานำหรือสั่งเข้ามาในราชอาณาจักร (อักษร C) โดย 2554 คือลำดับที่ได้รับทะเบียน และ 55 คือปี พ.ศ. 2555 ที่ได้รับอนุมัติทะเบียน
🔍 ข้ออื่นผิดเพราะอะไร:
ข้อ ก. ยาเดี่ยวแผนปัจจุบันที่ผลิตในประเทศไทย: รหัสทะเบียนยาเดี่ยวที่ผลิตในประเทศจะใช้อักษร A (เช่น 1A xxxx/xx)
ข้อ ค. ยาเดี่ยวแผนปัจจุบันที่แบ่งบรรจุในประเทศ: รหัสทะเบียนยาแบ่งบรรจุจะใช้อักษร B (เช่น 1B xxxx/xx)
ข้อ ง. ยาผสมแผนโบราณ ที่ผลิตในประเทศ: ยาแผนโบราณผลิตในประเทศจะใช้อักษร G (เช่น 2G xxxx/xx)
ข้อ จ. ยาผสมแผนโบราณ ที่นำเข้าจากต่างประเทศ: ยาแผนโบราณนำเข้าจะใช้อักษร K (เช่น 2K xxxx/xx)</t>
        </is>
      </c>
      <c r="K9" s="103" t="inlineStr">
        <is>
          <t>-</t>
        </is>
      </c>
      <c r="L9" s="104" t="inlineStr">
        <is>
          <t>Drug Registration Numbering System</t>
        </is>
      </c>
      <c r="M9" s="103" t="inlineStr">
        <is>
          <t>SAP</t>
        </is>
      </c>
      <c r="N9" s="104" t="inlineStr">
        <is>
          <t>[SOURCE: Pharma Plus เล่มม่วง 2 - บทที่ 19: Social and Administration ข้อ 7]</t>
        </is>
      </c>
      <c r="O9" s="103" t="inlineStr">
        <is>
          <t>Pharma Plus Review</t>
        </is>
      </c>
      <c r="P9" s="103" t="inlineStr">
        <is>
          <t>เล่มม่วง 2 (บทที่ 19: Social &amp; Administration)</t>
        </is>
      </c>
      <c r="Q9" s="103" t="inlineStr">
        <is>
          <t>-</t>
        </is>
      </c>
      <c r="R9" s="104" t="inlineStr">
        <is>
          <t>Decoding drug registration codes</t>
        </is>
      </c>
    </row>
    <row r="10" ht="13.2" customHeight="1" s="49">
      <c r="A10" s="103" t="n">
        <v>9</v>
      </c>
      <c r="B10" s="104" t="inlineStr">
        <is>
          <t>ยาพ่น budesonide เป็นยาประเภทใดตามกฎหมาย</t>
        </is>
      </c>
      <c r="C10" s="103" t="inlineStr">
        <is>
          <t>-</t>
        </is>
      </c>
      <c r="D10" s="104" t="inlineStr">
        <is>
          <t>ยาควบคุมพิเศษ</t>
        </is>
      </c>
      <c r="E10" s="104" t="inlineStr">
        <is>
          <t>ยาอันตราย</t>
        </is>
      </c>
      <c r="F10" s="104" t="inlineStr">
        <is>
          <t>ยาแผนปัจจุบันบรรจุเสร็จ</t>
        </is>
      </c>
      <c r="G10" s="104" t="inlineStr">
        <is>
          <t>ยาสามัญประจำบ้าน</t>
        </is>
      </c>
      <c r="H10" s="104" t="inlineStr">
        <is>
          <t>ยาใช้ภายนอก</t>
        </is>
      </c>
      <c r="I10" s="103" t="inlineStr">
        <is>
          <t>2</t>
        </is>
      </c>
      <c r="J10" s="104" t="inlineStr">
        <is>
          <t>✅ คำตอบที่ถูกต้อง: ข้อ ข. ยาอันตราย
🎯 ทำไมข้อนี้ถึงถูก: Budesonide inhaler จัดเป็นยาอันตราย (dangerous drug) ตามประกาศกระทรวงสาธารณสุข สามารถจำหน่ายได้ในร้านขายยาแผนปัจจุบัน (ขย. 1) โดยเภสัชกรผู้มีหน้าที่ปฏิบัติการเป็นผู้ส่งมอบ
🔍 ข้ออื่นผิดเพราะอะไร:
ข้อ ก. ยาควบคุมพิเศษ: ยาสเตียรอยด์ชนิดรับประทานหรือฉีดส่วนใหญ่จัดเป็นยาควบคุมพิเศษ แต่รูปแบบ inhaled corticosteroid เช่น budesonide inhaler จัดเป็นยาอันตราย
ข้อ ค. ยาแผนปัจจุบันบรรจุเสร็จ: แม้จะเป็นยาแผนปัจจุบันบรรจุเสร็จ แต่มีสถานะการควบคุมที่เฉพาะเจาะจงทางกฎหมายคือเป็นยาอันตราย
ข้อ ง. ยาสามัญประจำบ้าน: ไม่ใช่ยาสามัญประจำบ้าน ไม่สามารถจำหน่ายในร้านขายของชำทั่วไปได้
ข้อ จ. ยาใช้ภายนอก: ยาพ่นสูดทางเดินหายใจไม่ได้จัดเป็นยาใช้ภายนอก (external use drug)</t>
        </is>
      </c>
      <c r="K10" s="103" t="inlineStr">
        <is>
          <t>-</t>
        </is>
      </c>
      <c r="L10" s="104" t="inlineStr">
        <is>
          <t>Drug Classification by Drug Act</t>
        </is>
      </c>
      <c r="M10" s="103" t="inlineStr">
        <is>
          <t>SAP</t>
        </is>
      </c>
      <c r="N10" s="104" t="inlineStr">
        <is>
          <t>[SOURCE: Pharma Plus เล่มม่วง 2 - บทที่ 19: Social and Administration ข้อ 8]</t>
        </is>
      </c>
      <c r="O10" s="103" t="inlineStr">
        <is>
          <t>Pharma Plus Review</t>
        </is>
      </c>
      <c r="P10" s="103" t="inlineStr">
        <is>
          <t>เล่มม่วง 2 (บทที่ 19: Social &amp; Administration)</t>
        </is>
      </c>
      <c r="Q10" s="103" t="inlineStr">
        <is>
          <t>-</t>
        </is>
      </c>
      <c r="R10" s="104" t="inlineStr">
        <is>
          <t>Legal classification of inhaled corticosteroids</t>
        </is>
      </c>
    </row>
    <row r="11" ht="13.2" customHeight="1" s="49">
      <c r="A11" s="103" t="n">
        <v>10</v>
      </c>
      <c r="B11" s="104" t="inlineStr">
        <is>
          <t>ผู้ป่วยถือแผ่นพับโฆษณาและขวดยาแผนโบราณ ซึ่งแผ่นโฆษณาช่วยฆ่าเชื้อราและขวดยาที่ไม่มีเลขทะเบียน การกระทำของเภสัชในข้อใดถูกต้อง</t>
        </is>
      </c>
      <c r="C11" s="103" t="inlineStr">
        <is>
          <t>-</t>
        </is>
      </c>
      <c r="D11" s="104" t="inlineStr">
        <is>
          <t>สังเกตแผ่นพับว่ามีเลขทะเบียนโฆษณาตามที่ อย. กำหนดหรือไม่ เช่น ฆยxxxx/xx หรือไม่</t>
        </is>
      </c>
      <c r="E11" s="104" t="inlineStr">
        <is>
          <t>แนะนำเรื่องความปลอดภัยในการใช้ยาแผนโบราณที่ไม่มีเลขทะเบียน และขอให้ผู้ป่วยนำยามาให้เพื่อส่งตรวจ</t>
        </is>
      </c>
      <c r="F11" s="104" t="inlineStr">
        <is>
          <t>ไม่สามารถจ่ายยาดังกล่าวได้ เนื่องจากไม่มีใบอนุญาตขายยาแผนโบราณ</t>
        </is>
      </c>
      <c r="G11" s="104" t="inlineStr">
        <is>
          <t>แนะนำว่ายาแผนโบราณที่ใช้ภายนอกที่ไม่มีเลขทะเบียนน่าจะใช้ได้ เพราะมีอันตรายน้อยกว่ายารับประทาน</t>
        </is>
      </c>
      <c r="H11" s="104" t="inlineStr">
        <is>
          <t>ไปหายาแผนโบราณดังกล่าวมาขาย เพราะมีลูกค้ามาถามซื้อ</t>
        </is>
      </c>
      <c r="I11" s="103" t="inlineStr">
        <is>
          <t>2</t>
        </is>
      </c>
      <c r="J11" s="104" t="inlineStr">
        <is>
          <t>✅ คำตอบที่ถูกต้อง: ข้อ ข. แนะนำเรื่องความปลอดภัยในการใช้ยาแผนโบราณที่ไม่มีเลขทะเบียน และขอให้ผู้ป่วยนำยามาให้เพื่อส่งตรวจ
🎯 ทำไมข้อนี้ถึงถูก: ยาที่ไม่มีเลขทะเบียนตำรับยาถือเป็นยาที่ไม่ผ่านการประเมินความปลอดภัยและประสิทธิภาพจาก อย. เสี่ยงต่อการปนเปื้อนสารเคมีหรือสเตียรอยด์ เภสัชกรต้องให้คำแนะนำเรื่องความเสี่ยงด้านความปลอดภัยแก่ผู้ป่วย และประสานงานส่งตรวจวิเคราะห์หรือรายงานหน่วยงานคุ้มครองผู้บริโภค
🔍 ข้ออื่นผิดเพราะอะไร:
ข้อ ก. สังเกตแผ่นพับว่ามีเลขทะเบียนโฆษณาตามที่ อย. กำหนดหรือไม่ เช่น ฆยxxxx/xx หรือไม่: หากตัวยาไม่มีเลขทะเบียน ย่อมไม่สามารถได้รับอนุญาตโฆษณาได้อย่างถูกต้อง การตรวจสอบข้อความโฆษณาเพียงอย่างเดียวไม่เพียงพอต่อการคุ้มครองความปลอดภัยของผู้ป่วย
ข้อ ค. ไม่สามารถจ่ายยาดังกล่าวได้ เนื่องจากไม่มีใบอนุญาตขายยาแผนโบราณ: ประเด็นหลักไม่ได้อยู่ที่ร้านมีใบอนุญาตขายยาแผนโบราณหรือไม่ แต่อยู่ที่ยาดังกล่าวเป็นยาที่ไม่ได้ขึ้นทะเบียนตำรับยาซึ่งผิดกฎหมายห้ามจำหน่าย
ข้อ ง. แนะนำว่ายาแผนโบราณที่ใช้ภายนอกที่ไม่มีเลขทะเบียนน่าจะใช้ได้ เพราะมีอันตรายน้อยกว่ายารับประทาน: เป็นคำแนะนำที่ไม่ถูกต้องและละเมิดจรรยาบรรณวิชาชีพ เนื่องจากยาภายนอกที่ไม่มีทะเบียนอาจปนเปื้อนเชื้อโรคหรือสารเคมีอันตรายได้เช่นกัน
ข้อ จ. ไปหายาแผนโบราณดังกล่าวมาขาย เพราะมีลูกค้ามาถามซื้อ: ผิดกฎหมายอย่างร้ายแรงตามมาตรา 72 (4) การขายยาที่ไม่ได้ขึ้นทะเบียนตำรับยามีโทษจำคุก</t>
        </is>
      </c>
      <c r="K11" s="103" t="inlineStr">
        <is>
          <t>-</t>
        </is>
      </c>
      <c r="L11" s="104" t="inlineStr">
        <is>
          <t>Consumer Health Protection and Pharmacy Ethics</t>
        </is>
      </c>
      <c r="M11" s="103" t="inlineStr">
        <is>
          <t>SAP</t>
        </is>
      </c>
      <c r="N11" s="104" t="inlineStr">
        <is>
          <t>[SOURCE: Pharma Plus เล่มม่วง 2 - บทที่ 19: Social and Administration ข้อ 10]</t>
        </is>
      </c>
      <c r="O11" s="103" t="inlineStr">
        <is>
          <t>Pharma Plus Review</t>
        </is>
      </c>
      <c r="P11" s="103" t="inlineStr">
        <is>
          <t>เล่มม่วง 2 (บทที่ 19: Social &amp; Administration)</t>
        </is>
      </c>
      <c r="Q11" s="103" t="inlineStr">
        <is>
          <t>-</t>
        </is>
      </c>
      <c r="R11" s="104" t="inlineStr">
        <is>
          <t>Management of unregistered traditional medicines and illegal advertising</t>
        </is>
      </c>
    </row>
    <row r="12" ht="13.2" customHeight="1" s="49">
      <c r="A12" s="103" t="n">
        <v>11</v>
      </c>
      <c r="B12" s="104" t="inlineStr">
        <is>
          <t>ผู้ป่วยได้รับยา carbamazepine มาก่อนหน้านี้ แต่ยาที่ได้รับหมดอายุแล้วตามที่ระบุบนฉลากยา ในทางกฎหมายยาประเภทนี้จัดอยู่ในประเภทใด</t>
        </is>
      </c>
      <c r="C12" s="103" t="inlineStr">
        <is>
          <t>-</t>
        </is>
      </c>
      <c r="D12" s="104" t="inlineStr">
        <is>
          <t>ยาเสื่อมคุณภาพ</t>
        </is>
      </c>
      <c r="E12" s="104" t="inlineStr">
        <is>
          <t>ยาผิดมาตรฐาน</t>
        </is>
      </c>
      <c r="F12" s="104" t="inlineStr">
        <is>
          <t>ยาปลอม</t>
        </is>
      </c>
      <c r="G12" s="104" t="inlineStr">
        <is>
          <t>ยาไม่ขึ้นทะเบียนตำรับ</t>
        </is>
      </c>
      <c r="H12" s="104" t="inlineStr">
        <is>
          <t>ยาที่ถูกเพิกถอนทะเบียนตำรับ</t>
        </is>
      </c>
      <c r="I12" s="103" t="inlineStr">
        <is>
          <t>1</t>
        </is>
      </c>
      <c r="J12" s="104" t="inlineStr">
        <is>
          <t>✅ คำตอบที่ถูกต้อง: ข้อ ก. ยาเสื่อมคุณภาพ
🎯 ทำไมข้อนี้ถึงถูก: ตาม พ.ร.บ.ยา พ.ศ. 2510 มาตรา 72 (5) ยาที่สิ้นอายุตามที่ระบุไว้ในฉลาก จัดเป็นยาเสื่อมคุณภาพ (deteriorated drug) โดยกฎหมายห้ามมิให้ผู้ใดผลิต ขาย หรือนำเข้าเด็ดขาด
🔍 ข้ออื่นผิดเพราะอะไร:
ข้อ ข. ยาผิดมาตรฐาน: หมายถึงยาที่ผลิตไม่ถูกต้องตามมาตรฐานตำรับ เช่น ปริมาณสารสำคัญขาดเกิน แต่ยังไม่ถึงเกณฑ์ยาปลอม และยายังไม่หมดอายุ
ข้อ ค. ยาปลอม: หมายถึงยาที่มีการปลอมแปลงชื่อ ตรา ผู้ผลิต หรือมีสารออกฤทธิ์ขาดเกินเกิน 20% จากเกณฑ์ตำรับ
ข้อ ง. ยาไม่ขึ้นทะเบียนตำรับ: หมายถึงยาที่ผลิตหรือนำเข้าโดยไม่ได้ผ่านการขึ้นทะเบียนตำรับยาตามมาตรา 72 (4)
ข้อ จ. ยาที่ถูกเพิกถอนทะเบียนตำรับ: หมายถึงยาที่รัฐมนตรีว่าการกระทรวงสาธารณสุขสั่งเพิกถอนทะเบียนตำรับยาตามมาตรา 86</t>
        </is>
      </c>
      <c r="K12" s="103" t="inlineStr">
        <is>
          <t>-</t>
        </is>
      </c>
      <c r="L12" s="104" t="inlineStr">
        <is>
          <t>Pharmacy Laws and Regulations</t>
        </is>
      </c>
      <c r="M12" s="103" t="inlineStr">
        <is>
          <t>SAP</t>
        </is>
      </c>
      <c r="N12" s="104" t="inlineStr">
        <is>
          <t>[SOURCE: Pharma Plus เล่มม่วง 2 - บทที่ 19: Social and Administration ข้อ 11]</t>
        </is>
      </c>
      <c r="O12" s="103" t="inlineStr">
        <is>
          <t>Pharma Plus Review</t>
        </is>
      </c>
      <c r="P12" s="103" t="inlineStr">
        <is>
          <t>เล่มม่วง 2 (บทที่ 19: Social &amp; Administration)</t>
        </is>
      </c>
      <c r="Q12" s="103" t="inlineStr">
        <is>
          <t>-</t>
        </is>
      </c>
      <c r="R12" s="104" t="inlineStr">
        <is>
          <t>Definition of deteriorated drug according to Drug Act</t>
        </is>
      </c>
    </row>
    <row r="13" ht="13.2" customHeight="1" s="49">
      <c r="A13" s="103" t="n">
        <v>12</v>
      </c>
      <c r="B13" s="104" t="inlineStr">
        <is>
          <t>เนื่องจากยาที่ได้รับตามใบสั่งยาหมด ผู้ป่วยจึงไปซื้อยาเพิ่มที่ร้านขายยาแห่งหนึ่ง จากการตรวจสอบพบว่า ยาดังกล่าวไม่มีตัวยาสำคัญอยู่เลย ยาดังกล่าวจัดเป็นยาประเภทใด</t>
        </is>
      </c>
      <c r="C13" s="103" t="inlineStr">
        <is>
          <t>-</t>
        </is>
      </c>
      <c r="D13" s="104" t="inlineStr">
        <is>
          <t>ยาผิดมาตรฐาน</t>
        </is>
      </c>
      <c r="E13" s="104" t="inlineStr">
        <is>
          <t>ยาเสื่อมคุณภาพ</t>
        </is>
      </c>
      <c r="F13" s="104" t="inlineStr">
        <is>
          <t>ยาปลอม</t>
        </is>
      </c>
      <c r="G13" s="104" t="inlineStr">
        <is>
          <t>ยาที่ไม่ได้ขึ้นทะเบียน</t>
        </is>
      </c>
      <c r="H13" s="104" t="inlineStr">
        <is>
          <t>ยาที่ถูกเพิกถอนทะเบียนตำรับ</t>
        </is>
      </c>
      <c r="I13" s="103" t="inlineStr">
        <is>
          <t>3</t>
        </is>
      </c>
      <c r="J13" s="104" t="inlineStr">
        <is>
          <t>✅ คำตอบที่ถูกต้อง: ข้อ ค. ยาปลอม
🎯 ทำไมข้อนี้ถึงถูก: ตาม พ.ร.บ.ยา พ.ศ. 2510 มาตรา 72 (1) ยาปลอม หมายรวมถึง ยาที่ไม่มีสารออกฤทธิ์เลย หรือมีสารออกฤทธิ์ขาดเกินมากกว่า 20% จากเกณฑ์มาตรฐานตำรับที่ขึ้นทะเบียนไว้
🔍 ข้ออื่นผิดเพราะอะไร:
ข้อ ก. ยาผิดมาตรฐาน: ยาผิดมาตรฐานต้องยังมีสารสำคัญอยู่ แต่ปริมาณขาดหรือเกินกว่าเกณฑ์มาตรฐานไม่เกิน 20%
ข้อ ข. ยาเสื่อมคุณภาพ: หมายถึงยาที่สิ้นอายุหรือแปรสภาพจนไม่สามารถใช้รักษาได้ แต่ไม่ได้หมายถึงยาที่ผลิตโดยไม่มีสารสำคัญตั้งแต่แรก
ข้อ ง. ยาที่ไม่ได้ขึ้นทะเบียน: แม้ยาปลอมอาจไม่ได้ขึ้นทะเบียน แต่การไม่มีสารสำคัญจัดเข้าขายนิยามยาปลอมโดยตรงตามกฎหมาย
ข้อ จ. ยาที่ถูกเพิกถอนทะเบียนตำรับ: คือยาที่เคยมีทะเบียนถูกต้องแต่ถูกสั่งยกเลิกในภายหลัง</t>
        </is>
      </c>
      <c r="K13" s="103" t="inlineStr">
        <is>
          <t>-</t>
        </is>
      </c>
      <c r="L13" s="104" t="inlineStr">
        <is>
          <t>Pharmacy Laws and Regulations</t>
        </is>
      </c>
      <c r="M13" s="103" t="inlineStr">
        <is>
          <t>SAP</t>
        </is>
      </c>
      <c r="N13" s="104" t="inlineStr">
        <is>
          <t>[SOURCE: Pharma Plus เล่มม่วง 2 - บทที่ 19: Social and Administration ข้อ 12]</t>
        </is>
      </c>
      <c r="O13" s="103" t="inlineStr">
        <is>
          <t>Pharma Plus Review</t>
        </is>
      </c>
      <c r="P13" s="103" t="inlineStr">
        <is>
          <t>เล่มม่วง 2 (บทที่ 19: Social &amp; Administration)</t>
        </is>
      </c>
      <c r="Q13" s="103" t="inlineStr">
        <is>
          <t>-</t>
        </is>
      </c>
      <c r="R13" s="104" t="inlineStr">
        <is>
          <t>Definition of counterfeit drug lacking active ingredient</t>
        </is>
      </c>
    </row>
    <row r="14" ht="13.2" customHeight="1" s="49">
      <c r="A14" s="103" t="n">
        <v>13</v>
      </c>
      <c r="B14" s="104" t="inlineStr">
        <is>
          <t>ข้อใดต่อไปนี้ คือ ยาผิดมาตรฐาน</t>
        </is>
      </c>
      <c r="C14" s="103" t="inlineStr">
        <is>
          <t>-</t>
        </is>
      </c>
      <c r="D14" s="104" t="inlineStr">
        <is>
          <t>ยาที่หมดอายุแล้ว</t>
        </is>
      </c>
      <c r="E14" s="104" t="inlineStr">
        <is>
          <t>ยาที่ตรวจพบปริมาณยาสำคัญ ต่ำกว่าปริมาณต่ำสุด 15%</t>
        </is>
      </c>
      <c r="F14" s="104" t="inlineStr">
        <is>
          <t>ยาที่ตรวจพบปริมาณยาสำคัญ ต่ำกว่าปริมาณต่ำสุด 5%</t>
        </is>
      </c>
      <c r="G14" s="104" t="inlineStr">
        <is>
          <t>ยาที่ตรวจพบปริมาณยาสำคัญ สูงกว่าปริมาณสูงสุด 25%</t>
        </is>
      </c>
      <c r="H14" s="104" t="inlineStr">
        <is>
          <t>ยาที่มีสิ่งเทียมเจือปนอยู่ ไม่เกิน 10%</t>
        </is>
      </c>
      <c r="I14" s="103" t="inlineStr">
        <is>
          <t>2, 3</t>
        </is>
      </c>
      <c r="J14" s="104" t="inlineStr">
        <is>
          <t>✅ คำตอบที่ถูกต้อง: ข้อ ข ค
🎯 ทำไมข้อนี้ถึงถูก: ตาม พ.ร.บ.ยา พ.ศ. 2510 มาตรา 72 (3) ยาผิดมาตรฐานคือยาที่มีปริมาณหรือความแรงของสารสำคัญขาดหรือเกินจากเกณฑ์มาตรฐานตำรับที่ขึ้นทะเบียนไว้ แต่ไม่เกินร้อยละ 20 ดังนั้นการที่สารสำคัญต่ำกว่าเกณฑ์ต่ำสุด 5% (ข้อ ค) หรือ 15% (ข้อ ข) จึงจัดเป็นยาผิดมาตรฐานทั้งคู่
🔍 ข้ออื่นผิดเพราะอะไร:
ข้อ ก. ยาที่หมดอายุแล้ว: จัดเป็นยาเสื่อมคุณภาพตามมาตรา 72 (5)
ข้อ ง. ยาที่ตรวจพบปริมาณยาสำคัญ สูงกว่าปริมาณสูงสุด 25%: สารสำคัญเบี่ยงเบนเกินกว่า 20% จากเกณฑ์สูงสุด จัดเป็นยาปลอมตามมาตรา 72 (4)
ข้อ จ. ยาที่มีสิ่งเทียมเจือปนอยู่ ไม่เกิน 10%: ยาที่มีสิ่งเทียมเจือปนโดยเจตนาหรือปลอมปนเข้าข่ายยาปลอมตามมาตรา 72 (1)</t>
        </is>
      </c>
      <c r="K14" s="103" t="inlineStr">
        <is>
          <t>-</t>
        </is>
      </c>
      <c r="L14" s="104" t="inlineStr">
        <is>
          <t>Pharmacy Laws and Regulations</t>
        </is>
      </c>
      <c r="M14" s="103" t="inlineStr">
        <is>
          <t>SAP</t>
        </is>
      </c>
      <c r="N14" s="104" t="inlineStr">
        <is>
          <t>[SOURCE: Pharma Plus เล่มม่วง 2 - บทที่ 19: Social and Administration ข้อ 14]</t>
        </is>
      </c>
      <c r="O14" s="103" t="inlineStr">
        <is>
          <t>Pharma Plus Review</t>
        </is>
      </c>
      <c r="P14" s="103" t="inlineStr">
        <is>
          <t>เล่มม่วง 2 (บทที่ 19: Social &amp; Administration)</t>
        </is>
      </c>
      <c r="Q14" s="103" t="inlineStr">
        <is>
          <t>-</t>
        </is>
      </c>
      <c r="R14" s="104" t="inlineStr">
        <is>
          <t>Substandard drug definitions according to Drug Act</t>
        </is>
      </c>
    </row>
    <row r="15" ht="13.2" customHeight="1" s="49">
      <c r="A15" s="103" t="n">
        <v>14</v>
      </c>
      <c r="B15" s="104" t="inlineStr">
        <is>
          <t>ในฐานะที่ท่านเป็นเภสัชกรโรงพยาบาลแห่งนี้ ท่านต้องการผลิตยาสมุนไพรลดน้ำตาลในเลือดเพื่อจำหน่ายในโรงพยาบาล ในรูปแคปซูลและยาชง ท่านคิดว่า รูปแบบของสมุนไพรทั้งสองชนิดนี้ เหมือนหรือแตกต่างกัน ตามข้อกฎหมายของไทย</t>
        </is>
      </c>
      <c r="C15" s="103" t="inlineStr">
        <is>
          <t>-</t>
        </is>
      </c>
      <c r="D15" s="104" t="inlineStr">
        <is>
          <t>เหมือนกัน ทั้งสมุนไพรในรูปแคปซูล กับรูปชาชง เป็นยาแผนโบราณ</t>
        </is>
      </c>
      <c r="E15" s="104" t="inlineStr">
        <is>
          <t>เหมือนกัน ทั้งสมุนไพรในรูปแคปซูล กับรูปชาชง เป็นยาสมุนไพร</t>
        </is>
      </c>
      <c r="F15" s="104" t="inlineStr">
        <is>
          <t>เหมือนกัน ทั้งสมุนไพรในรูปแคปซูล กับรูปชาชง เป็นอาหาร</t>
        </is>
      </c>
      <c r="G15" s="104" t="inlineStr">
        <is>
          <t>ไม่เหมือนกัน สมุนไพรในรูปแคปซูล เป็นยาแผนโบราณ ส่วนรูปชาชง เป็นอาหาร</t>
        </is>
      </c>
      <c r="H15" s="104" t="inlineStr">
        <is>
          <t>ไม่เหมือนกัน สมุนไพรในรูปแคปซูล เป็นยาแผนโบราณ ส่วนรูปชาชงเป็นยาสมุนไพร</t>
        </is>
      </c>
      <c r="I15" s="103" t="inlineStr">
        <is>
          <t>5</t>
        </is>
      </c>
      <c r="J15" s="104" t="inlineStr">
        <is>
          <t>✅ คำตอบที่ถูกต้อง: ข้อ จ. ไม่เหมือนกัน สมุนไพรในรูปแคปซูล เป็นยาแผนโบราณ ส่วนรูปชาชงเป็นยาสมุนไพร
🎯 ทำไมข้อนี้ถึงถูก: ตามบริบทข้อสอบกฎหมายยา สมุนไพรในรูปแคปซูลที่ผ่านการแปรรูปบรรจุใน dosage form สมัยใหม่มักจัดประเภทเป็นยาแผนโบราณหรือผลิตภัณฑ์สมุนไพรที่มีการควบคุมเฉพาะ ขณะที่รูปแบบชาชงแห้งแบบดั้งเดิมถูกจัดเป็นยาสมุนไพร (ตามเฉลยข้อ จ)
🔍 ข้ออื่นผิดเพราะอะไร:
ข้อ ก. เหมือนกัน ทั้งสมุนไพรในรูปแคปซูล กับรูปชาชง เป็นยาแผนโบราณ: ในทางกฎหมายดั้งเดิม ยาสมุนไพรหมายถึงยาที่ได้จากพืช สัตว์ แร่ธาตุที่ยังมิได้ผสม ปรุง หรือแปรสภาพ ส่วนรูปแคปซูลผ่านการแปรสภาพและบรรจุเสร็จ
ข้อ ข. เหมือนกัน ทั้งสมุนไพรในรูปแคปซูล กับรูปชาชง เป็นยาสมุนไพร: รูปแบบแคปซูลผ่านกรรมวิธีการผลิตที่ไม่อาจนับเป็นยาสมุนไพรเดี่ยวแบบดั้งเดิม
ข้อ ค. เหมือนกัน ทั้งสมุนไพรในรูปแคปซูล กับรูปชาชง เป็นอาหาร: มีข้อบ่งใช้ในการรักษาลดระดับน้ำตาลในเลือด จึงมีวัตถุประสงค์ในการบำบัดรักษาโรค ไม่ใช่อาหาร
ข้อ ง. ไม่เหมือนกัน สมุนไพรในรูปแคปซูล เป็นยาแผนโบราณ ส่วนรูปชาชง เป็นอาหาร: รูปแบบชาชงที่มีข้อบ่งใช้ลดน้ำตาลในเลือดยังคงมีสถานะเป็นผลิตภัณฑ์สุขภาพเพื่อการรักษา ไม่ใช่อาหารทั่วไป</t>
        </is>
      </c>
      <c r="K15" s="103" t="inlineStr">
        <is>
          <t>-</t>
        </is>
      </c>
      <c r="L15" s="104" t="inlineStr">
        <is>
          <t>Herbal Product Regulations and Classifications</t>
        </is>
      </c>
      <c r="M15" s="103" t="inlineStr">
        <is>
          <t>SAP</t>
        </is>
      </c>
      <c r="N15" s="104" t="inlineStr">
        <is>
          <t>[SOURCE: Pharma Plus เล่มม่วง 2 - บทที่ 19: Social and Administration ข้อ 15]</t>
        </is>
      </c>
      <c r="O15" s="103" t="inlineStr">
        <is>
          <t>Pharma Plus Review</t>
        </is>
      </c>
      <c r="P15" s="103" t="inlineStr">
        <is>
          <t>เล่มม่วง 2 (บทที่ 19: Social &amp; Administration)</t>
        </is>
      </c>
      <c r="Q15" s="103" t="inlineStr">
        <is>
          <t>-</t>
        </is>
      </c>
      <c r="R15" s="104" t="inlineStr">
        <is>
          <t>Traditional drug vs herbal drug definitions in Thai law</t>
        </is>
      </c>
    </row>
    <row r="16" ht="13.2" customHeight="1" s="49">
      <c r="A16" s="103" t="n">
        <v>15</v>
      </c>
      <c r="B16" s="104" t="inlineStr">
        <is>
          <t>หากผู้ป่วยมาขอซื้อยา lorazepam tab ในร้านขายยาท่านสามารถจำหน่ายยานี้ได้หรือไม่</t>
        </is>
      </c>
      <c r="C16" s="103" t="inlineStr">
        <is>
          <t>-</t>
        </is>
      </c>
      <c r="D16" s="104" t="inlineStr">
        <is>
          <t>ได้หากมีใบอนุญาตจำหน่ายยาอันตราย</t>
        </is>
      </c>
      <c r="E16" s="104" t="inlineStr">
        <is>
          <t>ได้หากมีใบอนุญาตจำหน่ายวัตถุออกฤทธิ์</t>
        </is>
      </c>
      <c r="F16" s="104" t="inlineStr">
        <is>
          <t>ได้หากมีใบอนุญาตจำหน่ายยาเสพติดประเภท 2</t>
        </is>
      </c>
      <c r="G16" s="104" t="inlineStr">
        <is>
          <t>ไม่ได้เพราะเป็นยาเสพติดประเภท 2</t>
        </is>
      </c>
      <c r="H16" s="104" t="inlineStr">
        <is>
          <t>ไม่ได้เพราะเป็นวัตถุออกฤทธิ์</t>
        </is>
      </c>
      <c r="I16" s="103" t="inlineStr">
        <is>
          <t>2</t>
        </is>
      </c>
      <c r="J16" s="104" t="inlineStr">
        <is>
          <t>✅ คำตอบที่ถูกต้อง: ข้อ ข. ได้หากมีใบอนุญาตจำหน่ายวัตถุออกฤทธิ์
🎯 ทำไมข้อนี้ถึงถูก: Lorazepam จัดเป็นวัตถุออกฤทธิ์ต่อจิตและประสาทประเภท 4 (ปัจจุบันปรับเป็นประเภท 2 แต่ตามข้อสอบเดิมจัดเป็นประเภท 4) ซึ่งตามกฎหมายเดิมสถานพยาบาลหรือร้านขายยาที่ได้รับใบอนุญาตขายวัตถุออกฤทธิ์ต่อจิตและประสาทสามารถจำหน่ายได้ตามใบสั่งแพทย์
🔍 ข้ออื่นผิดเพราะอะไร:
ข้อ ก. ได้หากมีใบอนุญาตจำหน่ายยาอันตราย: Lorazepam ไม่ใช่ยาอันตรายทั่วไป จึงไม่สามารถจำหน่ายด้วยใบอนุญาตขายยาแผนปัจจุบันปกติได้
ข้อ ค. ได้หากมีใบอนุญาตจำหน่ายยาเสพติดประเภท 2: Lorazepam เป็น psychotropic substance ไม่ใช่ยาเสพติดให้โทษประเภท 2 (narcotics category 2)
ข้อ ง. ไม่ได้เพราะเป็นยาเสพติดประเภท 2: ผิดประเภทสารควบคุม
ข้อ จ. ไม่ได้เพราะเป็นวัตถุออกฤทธิ์: ปัจจุบัน Lorazepam ถูกยกระดับเป็นประเภท 2 ทำให้ร้านยาทั่วไปไม่สามารถจำหน่ายได้ แต่ตามบริบทข้อสอบเดิมที่ตอบข้อ ข ร้านยาที่มีใบอนุญาตขายวัตถุออกฤทธิ์สามารถจำหน่ายได้</t>
        </is>
      </c>
      <c r="K16" s="103" t="inlineStr">
        <is>
          <t>-</t>
        </is>
      </c>
      <c r="L16" s="104" t="inlineStr">
        <is>
          <t>Psychotropic Substances Regulations</t>
        </is>
      </c>
      <c r="M16" s="103" t="inlineStr">
        <is>
          <t>SAP</t>
        </is>
      </c>
      <c r="N16" s="104" t="inlineStr">
        <is>
          <t>[SOURCE: Pharma Plus เล่มม่วง 2 - บทที่ 19: Social and Administration ข้อ 16]</t>
        </is>
      </c>
      <c r="O16" s="103" t="inlineStr">
        <is>
          <t>Pharma Plus Review</t>
        </is>
      </c>
      <c r="P16" s="103" t="inlineStr">
        <is>
          <t>เล่มม่วง 2 (บทที่ 19: Social &amp; Administration)</t>
        </is>
      </c>
      <c r="Q16" s="103" t="inlineStr">
        <is>
          <t>-</t>
        </is>
      </c>
      <c r="R16" s="104" t="inlineStr">
        <is>
          <t>License requirements for psychotropic category 4 dispensing</t>
        </is>
      </c>
    </row>
    <row r="17" ht="13.2" customHeight="1" s="49">
      <c r="A17" s="103" t="n">
        <v>16</v>
      </c>
      <c r="B17" s="104" t="inlineStr">
        <is>
          <t>หากต้องการโฆษณา simvastatin ข้อใดถูกต้อง</t>
        </is>
      </c>
      <c r="C17" s="103" t="inlineStr">
        <is>
          <t>-</t>
        </is>
      </c>
      <c r="D17" s="104" t="inlineStr">
        <is>
          <t>สามารถโฆษณาได้กับผู้ประกอบโรคศิลป์ โดยไม่ต้องขออนุญาต</t>
        </is>
      </c>
      <c r="E17" s="104" t="inlineStr">
        <is>
          <t>สามารถโฆษณาได้กับผู้ประกอบโรคศิลป์ โดยต้องขออนุญาต</t>
        </is>
      </c>
      <c r="F17" s="104" t="inlineStr">
        <is>
          <t>สามารถโฆษณาได้กับแพทย์เฉพาะทางเท่านั้น โดยไม่ต้องขออนุญาตญาติก่อน</t>
        </is>
      </c>
      <c r="G17" s="104" t="inlineStr">
        <is>
          <t>สามารถโฆษณาได้กับแพทย์เฉพาะทางเท่านั้น โดยต้องขออนุญาตญาติก่อน</t>
        </is>
      </c>
      <c r="H17" s="104" t="inlineStr">
        <is>
          <t>ไม่สามารถโฆษณาได้</t>
        </is>
      </c>
      <c r="I17" s="103" t="inlineStr">
        <is>
          <t>2</t>
        </is>
      </c>
      <c r="J17" s="104" t="inlineStr">
        <is>
          <t>✅ คำตอบที่ถูกต้อง: ข้อ ข. สามารถโฆษณาได้กับผู้ประกอบโรคศิลป์ โดยต้องขออนุญาต
🎯 ทำไมข้อนี้ถึงถูก: Simvastatin เป็นยาอันตราย ซึ่งตาม พ.ร.บ.ยา พ.ศ. 2510 มาตรา 88 ทวิ ห้ามโฆษณาต่อประชาชนทั่วไป แต่สามารถโฆษณาโดยตรงต่อผู้ประกอบวิชาชีพเวชกรรม ผู้ประกอบโรคศิลปะ หรือผู้ประกอบวิชาชีพเภสัชกรรมได้ ทั้งนี้การโฆษณายาทุกประเภทต้องยื่นขออนุญาตจาก อย. ก่อนเผยแพร่
🔍 ข้ออื่นผิดเพราะอะไร:
ข้อ ก. สามารถโฆษณาได้กับผู้ประกอบโรคศิลป์ โดยไม่ต้องขออนุญาต: ผิด การโฆษณายาทุกรูปแบบไม่ว่าจะต่อบุคลากรทางการแพทย์หรือต่อสาธารณะต้องได้รับอนุญาตข้อความโฆษณาจากสำนักงานคณะกรรมการอาหารและยา
ข้อ ค. สามารถโฆษณาได้กับแพทย์เฉพาะทางเท่านั้น โดยไม่ต้องขออนุญาตญาติก่อน: ไม่ได้จำกัดเฉพาะแพทย์เฉพาะทาง และต้องได้รับอนุญาตจาก อย.
ข้อ ง. สามารถโฆษณาได้กับแพทย์เฉพาะทางเท่านั้น โดยต้องขออนุญาตญาติก่อน: ข้อมูลเรื่องการขออนุญาตญาตินั้นไม่เกี่ยวข้องกับหลักกฎหมายยา
ข้อ จ. ไม่สามารถโฆษณาได้: กฎหมายเปิดข้อยกเว้นให้โฆษณาแก่ผู้ประกอบวิชาชีพทางการแพทย์ได้</t>
        </is>
      </c>
      <c r="K17" s="103" t="inlineStr">
        <is>
          <t>-</t>
        </is>
      </c>
      <c r="L17" s="104" t="inlineStr">
        <is>
          <t>Drug Advertising Regulations</t>
        </is>
      </c>
      <c r="M17" s="103" t="inlineStr">
        <is>
          <t>SAP</t>
        </is>
      </c>
      <c r="N17" s="104" t="inlineStr">
        <is>
          <t>[SOURCE: Pharma Plus เล่มม่วง 2 - บทที่ 19: Social and Administration ข้อ 19]</t>
        </is>
      </c>
      <c r="O17" s="103" t="inlineStr">
        <is>
          <t>Pharma Plus Review</t>
        </is>
      </c>
      <c r="P17" s="103" t="inlineStr">
        <is>
          <t>เล่มม่วง 2 (บทที่ 19: Social &amp; Administration)</t>
        </is>
      </c>
      <c r="Q17" s="103" t="inlineStr">
        <is>
          <t>-</t>
        </is>
      </c>
      <c r="R17" s="104" t="inlineStr">
        <is>
          <t>Advertising dangerous drugs to healthcare professionals</t>
        </is>
      </c>
    </row>
    <row r="18" ht="13.2" customHeight="1" s="49">
      <c r="A18" s="103" t="n">
        <v>17</v>
      </c>
      <c r="B18" s="104" t="inlineStr">
        <is>
          <t>แพทย์สั่งจ่ายยาสระผมชนิดหนึ่ง มีลักษณะเป็นขวดพลาสติกสีน้ำตาล ท่านพบว่าที่ฉลากมีข้อความ Reg. no. 2C802/45 ข้อความนี้มีความหมายว่าอย่างไร</t>
        </is>
      </c>
      <c r="C18" s="103" t="inlineStr">
        <is>
          <t>-</t>
        </is>
      </c>
      <c r="D18" s="104" t="inlineStr">
        <is>
          <t>ยานี้ผลิตในประเทศไทย ได้รับอนุญาตทะเบียนยาในปี พ.ศ.2545</t>
        </is>
      </c>
      <c r="E18" s="104" t="inlineStr">
        <is>
          <t>ยานี้ผลิตในประเทศไทย เมื่อวันที่ 8 ก.พ. 2545</t>
        </is>
      </c>
      <c r="F18" s="104" t="inlineStr">
        <is>
          <t>ยานี้ผลิตในประเทศไทยและจะหมดอายุในวันที่ 8 ก.พ. 2545</t>
        </is>
      </c>
      <c r="G18" s="104" t="inlineStr">
        <is>
          <t>ยานี้นำเข้ามาจากต่างประเทศ ได้รับอนุญาตทะเบียนยาในปี พ.ศ.2545</t>
        </is>
      </c>
      <c r="H18" s="104" t="inlineStr">
        <is>
          <t>ยานี้นำเข้ามาจากต่างประเทศและ ผลิตเมื่อวันที่ 8 ก.พ. 2545</t>
        </is>
      </c>
      <c r="I18" s="103" t="inlineStr">
        <is>
          <t>4</t>
        </is>
      </c>
      <c r="J18" s="104" t="inlineStr">
        <is>
          <t>✅ คำตอบที่ถูกต้อง: ข้อ ง. ยานี้นำเข้ามาจากต่างประเทศ ได้รับอนุญาตทะเบียนยาในปี พ.ศ.2545
🎯 ทำไมข้อนี้ถึงถูก: รหัสทะเบียนยา 2C หมายถึง ยาแผนปัจจุบันที่เป็นยาผสม (เลข 2) และเป็นยานำเข้าหรือสั่งเข้ามาในราชอาณาจักร (อักษร C) โดยเลข 802 คือลำดับที่ได้รับอนุมัติทะเบียน และ 45 หมายถึงปี พ.ศ. 2545 ที่ได้รับทะเบียนตำรับยา
🔍 ข้ออื่นผิดเพราะอะไร:
ข้อ ก. ยานี้ผลิตในประเทศไทย ได้รับอนุญาตทะเบียนยาในปี พ.ศ.2545: ยาผลิตในประเทศจะใช้หมวดอักษร A (ยาเดี่ยว) หรือ G (ยาแผนโบราณ) หรือ E (ยาผสมผลิตในประเทศ)
ข้อ ข. ยานี้ผลิตในประเทศไทย เมื่อวันที่ 8 ก.พ. 2545: ตัวเลข 802/45 ไม่ใช่วันที่ผลิต เป็นลำดับทะเบียนและปีที่ได้รับอนุญาต
ข้อ ค. ยานี้ผลิตในประเทศไทยและจะหมดอายุในวันที่ 8 ก.พ. 2545: เลขทะเบียนยาไม่ใช่วันหมดอายุของยา
ข้อ จ. ยานี้นำเข้ามาจากต่างประเทศและ ผลิตเมื่อวันที่ 8 ก.พ. 2545: เลขทะเบียนไม่ได้ระบุวันที่ผลิต</t>
        </is>
      </c>
      <c r="K18" s="103" t="inlineStr">
        <is>
          <t>-</t>
        </is>
      </c>
      <c r="L18" s="104" t="inlineStr">
        <is>
          <t>Drug Registration Numbering System</t>
        </is>
      </c>
      <c r="M18" s="103" t="inlineStr">
        <is>
          <t>SAP</t>
        </is>
      </c>
      <c r="N18" s="104" t="inlineStr">
        <is>
          <t>[SOURCE: Pharma Plus เล่มม่วง 2 - บทที่ 19: Social and Administration ข้อ 21]</t>
        </is>
      </c>
      <c r="O18" s="103" t="inlineStr">
        <is>
          <t>Pharma Plus Review</t>
        </is>
      </c>
      <c r="P18" s="103" t="inlineStr">
        <is>
          <t>เล่มม่วง 2 (บทที่ 19: Social &amp; Administration)</t>
        </is>
      </c>
      <c r="Q18" s="103" t="inlineStr">
        <is>
          <t>-</t>
        </is>
      </c>
      <c r="R18" s="104" t="inlineStr">
        <is>
          <t>Decoding drug registration number elements</t>
        </is>
      </c>
    </row>
    <row r="19" ht="13.2" customHeight="1" s="49">
      <c r="A19" s="103" t="n">
        <v>18</v>
      </c>
      <c r="B19" s="104" t="inlineStr">
        <is>
          <t>ยาครีม isotretinoin 0.05% จัดเป็นยาประเภทใดตามพ.ร.บ.ยา</t>
        </is>
      </c>
      <c r="C19" s="103" t="inlineStr">
        <is>
          <t>-</t>
        </is>
      </c>
      <c r="D19" s="104" t="inlineStr">
        <is>
          <t>ยาใช้ภายนอกที่ไม่ใช่ยาอันตราย</t>
        </is>
      </c>
      <c r="E19" s="104" t="inlineStr">
        <is>
          <t>ยาใช้ภายนอกและยาอันตราย</t>
        </is>
      </c>
      <c r="F19" s="104" t="inlineStr">
        <is>
          <t>ยาใช้ภายนอกและยาควบคุมพิเศษ</t>
        </is>
      </c>
      <c r="G19" s="104" t="inlineStr">
        <is>
          <t>ยาใช้เฉพาะที่และยาอันตราย</t>
        </is>
      </c>
      <c r="H19" s="104" t="inlineStr">
        <is>
          <t>ยาใช้เฉพาะที่และยาควบคุมพิเศษ</t>
        </is>
      </c>
      <c r="I19" s="103" t="inlineStr">
        <is>
          <t>2</t>
        </is>
      </c>
      <c r="J19" s="104" t="inlineStr">
        <is>
          <t>✅ คำตอบที่ถูกต้อง: ข้อ ข. ยาใช้ภายนอกและยาอันตราย
🎯 ทำไมข้อนี้ถึงถูก: Isotretinoin ในรูปแบบยาทาภายนอก (Topical cream / gel) จัดเป็น ยาใช้ภายนอก (external use drug) และเป็น ยาอันตราย (dangerous drug) ตามประกาศกระทรวงสาธารณสุข แตกต่างจากรูปแบบรับประทาน (oral) ที่เป็นยาควบคุมพิเศษ
🔍 ข้ออื่นผิดเพราะอะไร:
ข้อ ก. ยาใช้ภายนอกที่ไม่ใช่ยาอันตราย: ผิด ยาทา isotretinoin เป็นยาอันตราย ต้องจ่ายโดยเภสัชกรในร้านยา
ข้อ ค. ยาใช้ภายนอกและยาควบคุมพิเศษ: รูปแบบทาไม่ได้ถูกจัดเป็นยาควบคุมพิเศษ เฉพาะรูปแบบรับประทานเท่านั้นที่จัดเป็นยาควบคุมพิเศษ
ข้อ ง. ยาใช้เฉพาะที่และยาอันตราย: ตาม พ.ร.บ.ยา พ.ศ. 2510 จัดประเภทยาตามกฎหมายเป็น ยาใช้ภายนอก หรือ ยาใช้เฉพาะที่ แต่ยาทาผิวหนังจัดอยู่ในนิยามยาใช้ภายนอก
ข้อ จ. ยาใช้เฉพาะที่และยาควบคุมพิเศษ: รูปแบบยาทาไม่ได้จัดเป็นยาควบคุมพิเศษ</t>
        </is>
      </c>
      <c r="K19" s="103" t="inlineStr">
        <is>
          <t>-</t>
        </is>
      </c>
      <c r="L19" s="104" t="inlineStr">
        <is>
          <t>Drug Classification by Drug Act</t>
        </is>
      </c>
      <c r="M19" s="103" t="inlineStr">
        <is>
          <t>SAP</t>
        </is>
      </c>
      <c r="N19" s="104" t="inlineStr">
        <is>
          <t>[SOURCE: Pharma Plus เล่มม่วง 2 - บทที่ 19: Social and Administration ข้อ 22]</t>
        </is>
      </c>
      <c r="O19" s="103" t="inlineStr">
        <is>
          <t>Pharma Plus Review</t>
        </is>
      </c>
      <c r="P19" s="103" t="inlineStr">
        <is>
          <t>เล่มม่วง 2 (บทที่ 19: Social &amp; Administration)</t>
        </is>
      </c>
      <c r="Q19" s="103" t="inlineStr">
        <is>
          <t>-</t>
        </is>
      </c>
      <c r="R19" s="104" t="inlineStr">
        <is>
          <t>Classification of topical retinoids vs oral formulations</t>
        </is>
      </c>
    </row>
    <row r="20" ht="13.2" customHeight="1" s="49">
      <c r="A20" s="103" t="n">
        <v>19</v>
      </c>
      <c r="B20" s="104" t="inlineStr">
        <is>
          <t>Baby aspirin จัดเป็นยาประเภทใด</t>
        </is>
      </c>
      <c r="C20" s="103" t="inlineStr">
        <is>
          <t>-</t>
        </is>
      </c>
      <c r="D20" s="104" t="inlineStr">
        <is>
          <t>ยาสามัญประจำบ้าน</t>
        </is>
      </c>
      <c r="E20" s="104" t="inlineStr">
        <is>
          <t>ยาควบคุมพิเศษ</t>
        </is>
      </c>
      <c r="F20" s="104" t="inlineStr">
        <is>
          <t>ยาอันตราย</t>
        </is>
      </c>
      <c r="G20" s="104" t="inlineStr">
        <is>
          <t>ยาเสพติดให้โทษ</t>
        </is>
      </c>
      <c r="H20" s="104" t="inlineStr">
        <is>
          <t>วัตถุออกฤทธิ์ต่อจิตประสาท</t>
        </is>
      </c>
      <c r="I20" s="103" t="inlineStr">
        <is>
          <t>2</t>
        </is>
      </c>
      <c r="J20" s="104" t="inlineStr">
        <is>
          <t>✅ คำตอบที่ถูกต้อง: ข้อ ข. ยาควบคุมพิเศษ
🎯 ทำไมข้อนี้ถึงถูก: Baby aspirin (Aspirin ขนาดต่ำสำหรับเด็ก เช่น 60-81 mg ที่มีข้อบ่งใช้ลดไข้ในเด็ก) ถูกจัดเป็น ยาควบคุมพิเศษ เพื่อป้องกันความเสี่ยงต่อการเกิด Reye syndrome ในเด็กที่ติดเชื้อไวรัส จึงต้องใช้ตามใบสั่งแพทย์เท่านั้น
🔍 ข้ออื่นผิดเพราะอะไร:
ข้อ ก. ยาสามัญประจำบ้าน: ห้ามเป็นยาสามัญประจำบ้านเนื่องจากมีคำเตือนและความเสี่ยงรุนแรงในเด็ก
ข้อ ค. ยาอันตราย: Aspirin ขนาดปกติสำหรับผู้ใหญ่ (เช่น 300-500 mg หรือ enteric-coated 81 mg สำหรับโรคหัวใจ) จัดเป็นยาอันตราย แต่ Baby aspirin ขนาดเด็กจัดเป็นยาควบคุมพิเศษ
ข้อ ง. ยาเสพติดให้โทษ: Aspirin ไม่ใช่สารเสพติดให้โทษ
ข้อ จ. วัตถุออกฤทธิ์ต่อจิตประสาท: Aspirin ไม่มีฤทธิ์ต่อระบบประสาทส่วนกลางในเชิงเสพติดหรือออกฤทธิ์ต่อจิตและประสาท</t>
        </is>
      </c>
      <c r="K20" s="103" t="inlineStr">
        <is>
          <t>-</t>
        </is>
      </c>
      <c r="L20" s="104" t="inlineStr">
        <is>
          <t>Drug Classification by Drug Act</t>
        </is>
      </c>
      <c r="M20" s="103" t="inlineStr">
        <is>
          <t>SAP</t>
        </is>
      </c>
      <c r="N20" s="104" t="inlineStr">
        <is>
          <t>[SOURCE: Pharma Plus เล่มม่วง 2 - บทที่ 19: Social and Administration ข้อ 23]</t>
        </is>
      </c>
      <c r="O20" s="103" t="inlineStr">
        <is>
          <t>Pharma Plus Review</t>
        </is>
      </c>
      <c r="P20" s="103" t="inlineStr">
        <is>
          <t>เล่มม่วง 2 (บทที่ 19: Social &amp; Administration)</t>
        </is>
      </c>
      <c r="Q20" s="103" t="inlineStr">
        <is>
          <t>-</t>
        </is>
      </c>
      <c r="R20" s="104" t="inlineStr">
        <is>
          <t>Aspirin pediatric dosage form and Reye syndrome regulations</t>
        </is>
      </c>
    </row>
    <row r="21" ht="13.2" customHeight="1" s="49">
      <c r="A21" s="103" t="n">
        <v>20</v>
      </c>
      <c r="B21" s="104" t="inlineStr">
        <is>
          <t>ผู้ป่วยได้รับยาชนิดหนึ่งจากร้านยา แต่คราวนี้ผู้ป่วยมีอาการรุนแรงจนเสียชีวิต เภสัชกรไม่ได้ถามข้อมูลการแพ้ยาและโรคประจำตัวของผู้ป่วย เภสัชกรมีความผิดอย่างไร</t>
        </is>
      </c>
      <c r="C21" s="103" t="inlineStr">
        <is>
          <t>-</t>
        </is>
      </c>
      <c r="D21" s="104" t="inlineStr">
        <is>
          <t>ผิดจรรยาบรรณแห่งวิชาชีพ</t>
        </is>
      </c>
      <c r="E21" s="104" t="inlineStr">
        <is>
          <t>ผิดกฎหมายยา</t>
        </is>
      </c>
      <c r="F21" s="104" t="inlineStr">
        <is>
          <t>ละเมิดสิทธิ์ของผู้ป่วย</t>
        </is>
      </c>
      <c r="G21" s="104" t="inlineStr">
        <is>
          <t>ผิดข้อบังคับสภาว่าด้วยข้อจำกัดและเงื่อนไขการปฏิบัติหน้าที่</t>
        </is>
      </c>
      <c r="H21" s="104" t="inlineStr">
        <is>
          <t>ไม่ทำตามประกาศเรื่องการเลือกสรร</t>
        </is>
      </c>
      <c r="I21" s="103" t="inlineStr">
        <is>
          <t>1</t>
        </is>
      </c>
      <c r="J21" s="104" t="inlineStr">
        <is>
          <t>✅ คำตอบที่ถูกต้อง: ข้อ ก. ผิดจรรยาบรรณแห่งวิชาชีพ
🎯 ทำไมข้อนี้ถึงถูก: การละเลยไม่ซักประวัติการแพ้ยาและโรคประจำตัวก่อนจ่ายยาจนส่งผลให้ผู้ป่วยได้รับอันตรายถึงชีวิต ถือเป็นการไม่ปฏิบัติตามมาตรฐานวิชาชีพและความประมาทเลินเล่อ เป็นความผิดต่อ ข้อบังคับสภาเภสัชกรรมว่าด้วยจรรยาบรรณแห่งวิชาชีพเภสัชกรรม อย่างชัดเจน
🔍 ข้ออื่นผิดเพราะอะไร:
ข้อ ข. ผิดกฎหมายยา: พ.ร.บ.ยา ไม่ได้บัญญัติรายละเอียดขั้นตอนการซักประวัติรายบุคคลไว้โดยตรง แต่เป็นเรื่องมาตรฐานการประกอบวิชาชีพและจรรยาบรรณ
ข้อ ค. ละเมิดสิทธิ์ของผู้ป่วย: เป็นประเด็นสิทธิผู้ป่วยทั่วไป แต่บทลงโทษทางวิชาชีพโดยตรงสำหรับเภสัชกรคือเรื่องจรรยาบรรณวิชาชีพ
ข้อ ง. ผิดข้อบังคับสภาว่าด้วยข้อจำกัดและเงื่อนไขการปฏิบัติหน้าที่: เป็นข้อบังคับที่กำหนดขอบเขตเงื่อนไขทั่วไป ไม่ใช่ข้อหาหลักในคดีความผิดร้ายแรงจากการละเลยมาตรฐานการบริบาล
ข้อ จ. ไม่ทำตามประกาศเรื่องการเลือกสรร: เป็นคำตอบที่ไม่ตรงกับประเด็นข้อบังคับทางวิชาชีพ</t>
        </is>
      </c>
      <c r="K21" s="103" t="inlineStr">
        <is>
          <t>-</t>
        </is>
      </c>
      <c r="L21" s="104" t="inlineStr">
        <is>
          <t>Pharmacy Ethics and Professional Standards</t>
        </is>
      </c>
      <c r="M21" s="103" t="inlineStr">
        <is>
          <t>SAP</t>
        </is>
      </c>
      <c r="N21" s="104" t="inlineStr">
        <is>
          <t>[SOURCE: Pharma Plus เล่มม่วง 2 - บทที่ 19: Social and Administration ข้อ 24]</t>
        </is>
      </c>
      <c r="O21" s="103" t="inlineStr">
        <is>
          <t>Pharma Plus Review</t>
        </is>
      </c>
      <c r="P21" s="103" t="inlineStr">
        <is>
          <t>เล่มม่วง 2 (บทที่ 19: Social &amp; Administration)</t>
        </is>
      </c>
      <c r="Q21" s="103" t="inlineStr">
        <is>
          <t>-</t>
        </is>
      </c>
      <c r="R21" s="104" t="inlineStr">
        <is>
          <t>Code of professional ethics and standard of practice</t>
        </is>
      </c>
    </row>
    <row r="22" ht="13.2" customHeight="1" s="49">
      <c r="A22" s="103" t="n">
        <v>21</v>
      </c>
      <c r="B22" s="104" t="inlineStr">
        <is>
          <t>ข้อใดถูกต้องเกี่ยวกับยา fluoxetine</t>
        </is>
      </c>
      <c r="C22" s="103" t="inlineStr">
        <is>
          <t>-</t>
        </is>
      </c>
      <c r="D22" s="104" t="inlineStr">
        <is>
          <t>จัดอยู่ในประเภทยาอันตราย เภสัชกรสามารถจ่ายได้ในร้านยา</t>
        </is>
      </c>
      <c r="E22" s="104" t="inlineStr">
        <is>
          <t>จัดอยู่ในประเภทยาควบคุมพิเศษ เภสัชกรไม่สามารถจ่ายได้</t>
        </is>
      </c>
      <c r="F22" s="104" t="inlineStr">
        <is>
          <t>จัดอยู่ในประเภทยาอันตราย จ่ายได้ในเฉพาะโรงพยาบาล</t>
        </is>
      </c>
      <c r="G22" s="104" t="inlineStr">
        <is>
          <t>จัดอยู่ในประเภทยาเสพติดให้โทษประเภท 2 ต้องทำบัญชีรายงาน อย.</t>
        </is>
      </c>
      <c r="H22" s="104" t="inlineStr">
        <is>
          <t>จัดอยู่ในประเภทวัตถุออกฤทธิ์ต่อจิตประสาท</t>
        </is>
      </c>
      <c r="I22" s="103" t="inlineStr">
        <is>
          <t>1</t>
        </is>
      </c>
      <c r="J22" s="104" t="inlineStr">
        <is>
          <t>✅ คำตอบที่ถูกต้อง: ข้อ ก. จัดอยู่ในประเภทยาอันตราย เภสัชกรสามารถจ่ายได้ในร้านยา
🎯 ทำไมข้อนี้ถึงถูก: Fluoxetine เป็นยาต้านซึมเศร้ากลุ่ม Selective Serotonin Reuptake Inhibitor (SSRI) ซึ่งตามกฎหมายยาของไทยจัดเป็น ยาอันตราย สามารถจำหน่ายและจ่ายได้ในร้านขายยาแผนปัจจุบัน (ขย. 1) โดยเภสัชกรผู้มีหน้าที่ปฏิบัติการ
🔍 ข้ออื่นผิดเพราะอะไร:
ข้อ ข. จัดอยู่ในประเภทยาควบคุมพิเศษ เภสัชกรไม่สามารถจ่ายได้: Fluoxetine ไม่ใช่ยาควบคุมพิเศษ
ข้อ ค. จัดอยู่ในประเภทยาอันตราย จ่ายได้ในเฉพาะโรงพยาบาล: ยาอันตรายสามารถจำหน่ายในร้านขายยาแผนปัจจุบันได้ ไม่ได้จำกัดเฉพาะโรงพยาบาล
ข้อ ง. จัดอยู่ในประเภทยาเสพติดให้โทษประเภท 2 ต้องทำบัญชีรายงาน อย.: Fluoxetine ไม่ใช่ยาเสพติดให้โทษ
ข้อ จ. จัดอยู่ในประเภทวัตถุออกฤทธิ์ต่อจิตประสาท: Fluoxetine ไม่ได้ถูกควบคุมเป็นวัตถุออกฤทธิ์ต่อจิตและประสาท</t>
        </is>
      </c>
      <c r="K22" s="103" t="inlineStr">
        <is>
          <t>-</t>
        </is>
      </c>
      <c r="L22" s="104" t="inlineStr">
        <is>
          <t>Drug Classification by Drug Act</t>
        </is>
      </c>
      <c r="M22" s="103" t="inlineStr">
        <is>
          <t>SAP</t>
        </is>
      </c>
      <c r="N22" s="104" t="inlineStr">
        <is>
          <t>[SOURCE: Pharma Plus เล่มม่วง 2 - บทที่ 19: Social and Administration ข้อ 25]</t>
        </is>
      </c>
      <c r="O22" s="103" t="inlineStr">
        <is>
          <t>Pharma Plus Review</t>
        </is>
      </c>
      <c r="P22" s="103" t="inlineStr">
        <is>
          <t>เล่มม่วง 2 (บทที่ 19: Social &amp; Administration)</t>
        </is>
      </c>
      <c r="Q22" s="103" t="inlineStr">
        <is>
          <t>-</t>
        </is>
      </c>
      <c r="R22" s="104" t="inlineStr">
        <is>
          <t>Classification and dispensing of SSRI antidepressants</t>
        </is>
      </c>
    </row>
    <row r="23" ht="13.2" customHeight="1" s="49">
      <c r="A23" s="103" t="n">
        <v>22</v>
      </c>
      <c r="B23" s="104" t="inlineStr">
        <is>
          <t>ยาที่ใช้ในการรักษาโรคหืดชนิดใด ซึ่งตามกฎหมายจัดเป็นยาควบคุมพิเศษ</t>
        </is>
      </c>
      <c r="C23" s="103" t="inlineStr">
        <is>
          <t>-</t>
        </is>
      </c>
      <c r="D23" s="104" t="inlineStr">
        <is>
          <t>Turbutaline (2.5mg/tab)</t>
        </is>
      </c>
      <c r="E23" s="104" t="inlineStr">
        <is>
          <t>Prednisolone (5mg/tab)</t>
        </is>
      </c>
      <c r="F23" s="104" t="inlineStr">
        <is>
          <t>Inhaled fermoterol (4.5 mcg/dose)</t>
        </is>
      </c>
      <c r="G23" s="104" t="inlineStr">
        <is>
          <t>Inhaled beclomethasone (250 mcg/puff)</t>
        </is>
      </c>
      <c r="H23" s="104" t="inlineStr">
        <is>
          <t>Theophylline (200 mg sustained-release)</t>
        </is>
      </c>
      <c r="I23" s="103" t="inlineStr">
        <is>
          <t>2</t>
        </is>
      </c>
      <c r="J23" s="104" t="inlineStr">
        <is>
          <t>✅ คำตอบที่ถูกต้อง: ข้อ ข. Prednisolone (5mg/tab)
🎯 ทำไมข้อนี้ถึงถูก: Prednisolone ชนิดรับประทาน (รวมถึงสเตียรอยด์ชนิดรับประทานและฉีดส่วนใหญ่) จัดเป็น ยาควบคุมพิเศษ ตามประกาศกระทรวงสาธารณสุข ต้องจ่ายตามใบสั่งแพทย์เท่านั้น เพื่อป้องกันการนำไปใช้ในทางที่ผิดหรือเกิดภาวะ Cushing syndrome
🔍 ข้ออื่นผิดเพราะอะไร:
ข้อ ก. Turbutaline (2.5mg/tab): จัดเป็นยาอันตราย สามารถจ่ายได้ในร้านยาโดยเภสัชกร
ข้อ ค. Inhaled formoterol (4.5 mcg/dose): ยาสูดพ่นขยายหลอดลมกลุ่ม LABA จัดเป็นยาอันตราย
ข้อ ง. Inhaled beclomethasone (250 mcg/puff): ยาสูดพ่นสเตียรอยด์เฉพาะที่จัดเป็นยาอันตราย ไม่ใช่ยาควบคุมพิเศษ
ข้อ จ. Theophylline (200 mg sustained-release): จัดเป็นยาอันตราย</t>
        </is>
      </c>
      <c r="K23" s="103" t="inlineStr">
        <is>
          <t>-</t>
        </is>
      </c>
      <c r="L23" s="104" t="inlineStr">
        <is>
          <t>Special Controlled Drug Regulations</t>
        </is>
      </c>
      <c r="M23" s="103" t="inlineStr">
        <is>
          <t>SAP</t>
        </is>
      </c>
      <c r="N23" s="104" t="inlineStr">
        <is>
          <t>[SOURCE: Pharma Plus เล่มม่วง 2 - บทที่ 19: Social and Administration ข้อ 26]</t>
        </is>
      </c>
      <c r="O23" s="103" t="inlineStr">
        <is>
          <t>Pharma Plus Review</t>
        </is>
      </c>
      <c r="P23" s="103" t="inlineStr">
        <is>
          <t>เล่มม่วง 2 (บทที่ 19: Social &amp; Administration)</t>
        </is>
      </c>
      <c r="Q23" s="103" t="inlineStr">
        <is>
          <t>-</t>
        </is>
      </c>
      <c r="R23" s="104" t="inlineStr">
        <is>
          <t>Oral corticosteroids classification as special controlled drugs</t>
        </is>
      </c>
    </row>
    <row r="24" ht="13.2" customHeight="1" s="49">
      <c r="A24" s="103" t="n">
        <v>23</v>
      </c>
      <c r="B24" s="104" t="inlineStr">
        <is>
          <t>หลังการตรวจวินิจฉัย แพทย์ได้สั่งจ่ายยารวม 4 รายการ เมื่อผู้ป่วยไปรับยาที่ห้องยาพบว่ามียาหมดคือ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อยากทราบว่าทำไมยานี้จึงไม่มีจำหน่ายในร้านยา</t>
        </is>
      </c>
      <c r="C24" s="103" t="inlineStr">
        <is>
          <t>-</t>
        </is>
      </c>
      <c r="D24" s="104" t="inlineStr">
        <is>
          <t>เนื่องจากจัดเป็นยาควบคุมพิเศษ</t>
        </is>
      </c>
      <c r="E24" s="104" t="inlineStr">
        <is>
          <t>เนื่องจากจัดเป็นยาที่ลงทะเบียนแบบมีเงื่อนไขต้องติดตามการใช้ในโรงพยาบาล</t>
        </is>
      </c>
      <c r="F24" s="104" t="inlineStr">
        <is>
          <t>เนื่องจากจัดเป็นยาเสพติดให้โทษ ประเภทที่ 2</t>
        </is>
      </c>
      <c r="G24" s="104" t="inlineStr">
        <is>
          <t>เนื่องจากจัดเป็นวัตถุออกฤทธิ์ต่อจิตประสาทประเภทที่ 2</t>
        </is>
      </c>
      <c r="H24" s="104" t="inlineStr">
        <is>
          <t>เนื่องจากจัดเป็นยาอันตราย</t>
        </is>
      </c>
      <c r="I24" s="103" t="inlineStr">
        <is>
          <t>4</t>
        </is>
      </c>
      <c r="J24" s="104" t="inlineStr">
        <is>
          <t>✅ คำตอบที่ถูกต้อง: ข้อ ง. เนื่องจากจัดเป็นวัตถุออกฤทธิ์ต่อจิตประสาทประเภทที่ 2
🎯 ทำไมข้อนี้ถึงถูก: Pseudoephedrine (ทั้งสูตรเดี่ยวและสูตรผสม) ถูกยกระดับการควบคุมเป็น วัตถุออกฤทธิ์ต่อจิตและประสาทประเภท 2 ตามประกาศกระทรวงสาธารณสุข เพื่อป้องกันการนำไปใช้เป็นสารตั้งต้นในการสังเคราะห์ยาบ้า (Methamphetamine) ส่งผลให้ห้ามจำหน่ายในร้านยาทุกแห่ง และใช้ได้เฉพาะในสถานพยาบาลเท่านั้น
🔍 ข้ออื่นผิดเพราะอะไร:
ข้อ ก. เนื่องจากจัดเป็นยาควบคุมพิเศษ: เดิมเคยเป็นยาควบคุมพิเศษ แต่ถูกยกระดับเป็นวัตถุออกฤทธิ์ต่อจิตและประสาทประเภท 2 ตั้งแต่วันที่ 4 เมษายน 2555
ข้อ ข. เนื่องจากจัดเป็นยาที่ลงทะเบียนแบบมีเงื่อนไขต้องติดตามการใช้ในโรงพยาบาล: ไม่ใช่เหตุผลด้าน Safety Monitoring Program (SMP)
ข้อ ค. เนื่องจากจัดเป็นยาเสพติดให้โทษ ประเภทที่ 2: Pseudoephedrine จัดเป็นวัตถุออกฤทธิ์ต่อจิตและประสาท ไม่ใช่ยาเสพติดให้โทษ
ข้อ จ. เนื่องจากจัดเป็นยาอันตราย: ยาอันตรายสามารถวางจำหน่ายในร้านขายยาได้</t>
        </is>
      </c>
      <c r="K24" s="103" t="inlineStr">
        <is>
          <t>-</t>
        </is>
      </c>
      <c r="L24" s="104" t="inlineStr">
        <is>
          <t>Psychotropic Substances Regulations</t>
        </is>
      </c>
      <c r="M24" s="103" t="inlineStr">
        <is>
          <t>SAP</t>
        </is>
      </c>
      <c r="N24" s="104" t="inlineStr">
        <is>
          <t>[SOURCE: Pharma Plus เล่มม่วง 2 - บทที่ 19: Social and Administration ข้อ 27]</t>
        </is>
      </c>
      <c r="O24" s="103" t="inlineStr">
        <is>
          <t>Pharma Plus Review</t>
        </is>
      </c>
      <c r="P24" s="103" t="inlineStr">
        <is>
          <t>เล่มม่วง 2 (บทที่ 19: Social &amp; Administration)</t>
        </is>
      </c>
      <c r="Q24" s="103" t="inlineStr">
        <is>
          <t>-</t>
        </is>
      </c>
      <c r="R24" s="104" t="inlineStr">
        <is>
          <t>Pseudoephedrine reclassification to category 2 psychotropic substance</t>
        </is>
      </c>
    </row>
    <row r="25" ht="13.2" customHeight="1" s="49">
      <c r="A25" s="103" t="n">
        <v>24</v>
      </c>
      <c r="B25" s="104" t="inlineStr">
        <is>
          <t>ผู้ป่วยเริ่มมีอาการไอแห้งๆ จึงไปซื้อยาที่ร้านขายยา อยากทราบว่า ยาใดซื้อได้ในร้านยาแผนปัจจุบัน (ขย. 1)</t>
        </is>
      </c>
      <c r="C25" s="103" t="inlineStr">
        <is>
          <t>-</t>
        </is>
      </c>
      <c r="D25" s="104" t="inlineStr">
        <is>
          <t>ยาแก้ไอน้ำดำ องค์การเภสัช ขนาด 60 ml</t>
        </is>
      </c>
      <c r="E25" s="104" t="inlineStr">
        <is>
          <t>ยาแก้ไอน้ำดำ องค์การเภสัช ขนาด 120 ml</t>
        </is>
      </c>
      <c r="F25" s="104" t="inlineStr">
        <is>
          <t>Cofeed (Diphenhydramine and ammonium chloride)</t>
        </is>
      </c>
      <c r="G25" s="104" t="inlineStr">
        <is>
          <t>Terco-D (Dextromethrophan and terpin hydrate)</t>
        </is>
      </c>
      <c r="H25" s="104" t="inlineStr">
        <is>
          <t>Godipect (Codeine phosphate and glycerylguaicolate)</t>
        </is>
      </c>
      <c r="I25" s="103" t="inlineStr">
        <is>
          <t>1, 3, 4</t>
        </is>
      </c>
      <c r="J25" s="104" t="inlineStr">
        <is>
          <t>✅ คำตอบที่ถูกต้อง: ข้อ ก ค ง
🎯 ทำไมข้อนี้ถึงถูก: ในร้านขายยาแผนปัจจุบัน (ขย. 1) สามารถจำหน่ายยาแก้ไอน้ำดำขนาด 60 ml (ยาสามัญประจำบ้าน / ยาแผนปัจจุบันบรรจุเสร็จ, ข้อ ก), Cofeed ซึ่งเป็นยาแก้ไอยาอันตราย (ข้อ ค), และ Terco-D ซึ่งเป็นยาสูตรผสม Dextromethorphan ที่เป็นยาอันตราย (ข้อ ง) ดังนั้นเฉลยที่ถูกต้องครอบคลุมข้อ ก, ค และ ง
🔍 ข้ออื่นผิดเพราะอะไร:
ข้อ ข. ยาแก้ไอน้ำดำ องค์การเภสัช ขนาด 120 ml: มีการจำกัดขนาดบรรจุเพื่อควบคุมการนำไปใช้ในทางที่ผิด หรือในบางช่วงมีการควบคุมปริมาณจำหน่าย
ข้อ จ. Godipect (Codeine phosphate and glycerylguaicolate): มีส่วนผสมของ Codeine จัดเป็นยาเสพติดให้โทษประเภท 3 ซึ่งปัจจุบันถูกจำกัดให้ใช้เฉพาะในสถานพยาบาล ไม่สามารถจำหน่ายในร้านขายยาทั่วไป</t>
        </is>
      </c>
      <c r="K25" s="103" t="inlineStr">
        <is>
          <t>-</t>
        </is>
      </c>
      <c r="L25" s="104" t="inlineStr">
        <is>
          <t>Drug Classification and Pharmacy Dispensing Rules</t>
        </is>
      </c>
      <c r="M25" s="103" t="inlineStr">
        <is>
          <t>SAP</t>
        </is>
      </c>
      <c r="N25" s="104" t="inlineStr">
        <is>
          <t>[SOURCE: Pharma Plus เล่มม่วง 2 - บทที่ 19: Social and Administration ข้อ 28]</t>
        </is>
      </c>
      <c r="O25" s="103" t="inlineStr">
        <is>
          <t>Pharma Plus Review</t>
        </is>
      </c>
      <c r="P25" s="103" t="inlineStr">
        <is>
          <t>เล่มม่วง 2 (บทที่ 19: Social &amp; Administration)</t>
        </is>
      </c>
      <c r="Q25" s="103" t="inlineStr">
        <is>
          <t>-</t>
        </is>
      </c>
      <c r="R25" s="104" t="inlineStr">
        <is>
          <t>Cough preparations available in community pharmacy</t>
        </is>
      </c>
    </row>
    <row r="26" ht="13.2" customHeight="1" s="49">
      <c r="A26" s="103" t="n">
        <v>25</v>
      </c>
      <c r="B26" s="104" t="inlineStr">
        <is>
          <t>ตาม พ.ร.บ.ยา พ.ศ. 2510 ยารับประทานคุมกำเนิดจัดอยู่ในข้อใด</t>
        </is>
      </c>
      <c r="C26" s="103" t="inlineStr">
        <is>
          <t>-</t>
        </is>
      </c>
      <c r="D26" s="104" t="inlineStr">
        <is>
          <t>ยาที่จ่ายตามใบสั่งแพทย์เท่านั้น</t>
        </is>
      </c>
      <c r="E26" s="104" t="inlineStr">
        <is>
          <t>ยาที่จ่ายได้โดยเภสัชกร</t>
        </is>
      </c>
      <c r="F26" s="104" t="inlineStr">
        <is>
          <t>ยาที่จ่ายได้ในร้านยาแผนปัจจุบันบรรจุเสร็จ</t>
        </is>
      </c>
      <c r="G26" s="104" t="inlineStr">
        <is>
          <t>ยาประเภท over the counter (OTC)</t>
        </is>
      </c>
      <c r="H26" s="104" t="inlineStr">
        <is>
          <t>ยาควบคุมพิเศษ</t>
        </is>
      </c>
      <c r="I26" s="103" t="inlineStr">
        <is>
          <t>2, 3</t>
        </is>
      </c>
      <c r="J26" s="104" t="inlineStr">
        <is>
          <t>✅ คำตอบที่ถูกต้อง: ข้อ ข ค
🎯 ทำไมข้อนี้ถึงถูก: ยาเม็ดคุมกำเนิดชนิดรับประทานทั่วไปจัดเป็น ยาแผนปัจจุบันบรรจุเสร็จที่ไม่ใช่ยาอันตรายและไม่ใช่ยาควบคุมพิเศษ จึงสามารถจ่ายได้โดยเภสัชกร (ข้อ ข) และสามารถจำหน่ายได้ในร้านขายยาแผนปัจจุบันบรรจุเสร็จที่ไม่ใช่ยาอันตรายหรือยาควบคุมพิเศษ (ขย. 2) ได้ด้วย (ข้อ ค)
🔍 ข้ออื่นผิดเพราะอะไร:
ข้อ ก. ยาที่จ่ายตามใบสั่งแพทย์เท่านั้น: ยาคุมกำเนิดไม่ต้องใช้ใบสั่งแพทย์ในการซื้อในร้านขายยา
ข้อ ง. ยาประเภท over the counter (OTC): ตามกฎหมายยาของไทยไม่มีนิยามคำว่า OTC อย่างเป็นทางการ มีเพียงยาสามัญประจำบ้านและยาบรรจุเสร็จฯ
ข้อ จ. ยาควบคุมพิเศษ: ยาคุมกำเนิดไม่ได้จัดเป็นยาควบคุมพิเศษ</t>
        </is>
      </c>
      <c r="K26" s="103" t="inlineStr">
        <is>
          <t>-</t>
        </is>
      </c>
      <c r="L26" s="104" t="inlineStr">
        <is>
          <t>Drug Classification by Drug Act</t>
        </is>
      </c>
      <c r="M26" s="103" t="inlineStr">
        <is>
          <t>SAP</t>
        </is>
      </c>
      <c r="N26" s="104" t="inlineStr">
        <is>
          <t>[SOURCE: Pharma Plus เล่มม่วง 2 - บทที่ 19: Social and Administration ข้อ 29]</t>
        </is>
      </c>
      <c r="O26" s="103" t="inlineStr">
        <is>
          <t>Pharma Plus Review</t>
        </is>
      </c>
      <c r="P26" s="103" t="inlineStr">
        <is>
          <t>เล่มม่วง 2 (บทที่ 19: Social &amp; Administration)</t>
        </is>
      </c>
      <c r="Q26" s="103" t="inlineStr">
        <is>
          <t>-</t>
        </is>
      </c>
      <c r="R26" s="104" t="inlineStr">
        <is>
          <t>Oral contraceptive pills legal classification</t>
        </is>
      </c>
    </row>
    <row r="27" ht="13.2" customHeight="1" s="49">
      <c r="A27" s="103" t="n">
        <v>26</v>
      </c>
      <c r="B27" s="104" t="inlineStr">
        <is>
          <t>ผู้ป่วยสงสัยว่ายา ibuprofen ที่ซื้อจากร้านยาเป็นยาปลอม จึงเอาให้เภสัชดู เมื่อตรวจสอบพบว่ายานี้ไม่ได้เป็นยาปลอม ดังนั้นยาต้องมีข้อมูลที่เป็นความจริงดังต่อไปนี้ ยกเว้นข้อใด</t>
        </is>
      </c>
      <c r="C27" s="103" t="inlineStr">
        <is>
          <t>-</t>
        </is>
      </c>
      <c r="D27" s="104" t="inlineStr">
        <is>
          <t>ชื่อยา</t>
        </is>
      </c>
      <c r="E27" s="104" t="inlineStr">
        <is>
          <t>สารออกฤทธิ์</t>
        </is>
      </c>
      <c r="F27" s="104" t="inlineStr">
        <is>
          <t>ที่ตั้งสถานที่ผลิตยา</t>
        </is>
      </c>
      <c r="G27" s="104" t="inlineStr">
        <is>
          <t>วันเดือนปีที่ยาสิ้นอายุ</t>
        </is>
      </c>
      <c r="H27" s="104" t="inlineStr">
        <is>
          <t>เลขที่ทะเบียนโฆษณายา</t>
        </is>
      </c>
      <c r="I27" s="103" t="inlineStr">
        <is>
          <t>5</t>
        </is>
      </c>
      <c r="J27" s="104" t="inlineStr">
        <is>
          <t>✅ คำตอบที่ถูกต้อง: ข้อ จ. เลขที่ทะเบียนโฆษณายา
🎯 ทำไมข้อนี้ถึงถูก: ตาม พ.ร.บ.ยา พ.ศ. 2510 มาตรา 25 และมาตรา 72 ข้อความบังคับบนฉลากยาเพื่อแสดงว่าเป็นยาแท้ที่ถูกต้องตามกฎหมาย ได้แก่ ชื่อยา สารออกฤทธิ์ ที่ตั้งสถานที่ผลิต และวันหมดอายุ ส่วน เลขที่ทะเบียนโฆษณายา (ฆย.) ไม่ใช่ข้อความบังคับบนฉลากยา และยาอันตรายอย่าง ibuprofen กฎหมายไม่อนุญาตให้โฆษณาต่อประชาชนทั่วไปอยู่แล้ว
🔍 ข้ออื่นผิดเพราะอะไร:
ข้อ ก. ชื่อยา: เป็นข้อมูลบังคับที่ต้องแสดงความจริงบนฉลาก หากแสดงชื่อปลอมหรือหลอกลวงจะถือเป็นยาปลอมตามมาตรา 72 (1)
ข้อ ข. สารออกฤทธิ์: เป็นข้อมูลสำคัญในการยืนยันเอกลักษณ์และความถูกต้องของตำรับยา
ข้อ ค. ที่ตั้งสถานที่ผลิตยา: กฎหมายกำหนดให้ต้องแสดงชื่อและที่ตั้งของผู้ผลิตจริง หากแสดงสถานที่ผลิตอันมิใช่ความจริงจะถือเป็นยาปลอม
ข้อ ง. วันเดือนปีที่ยาสิ้นอายุ: เป็นข้อความบังคับตามกฎหมายบนฉลากยาเพื่อความปลอดภัยในการใช้ยา</t>
        </is>
      </c>
      <c r="K27" s="103" t="inlineStr">
        <is>
          <t>-</t>
        </is>
      </c>
      <c r="L27" s="104" t="inlineStr">
        <is>
          <t>Pharmacy Laws and Regulations</t>
        </is>
      </c>
      <c r="M27" s="103" t="inlineStr">
        <is>
          <t>SAP</t>
        </is>
      </c>
      <c r="N27" s="104" t="inlineStr">
        <is>
          <t>[SOURCE: Pharma Plus เล่มม่วง 2 - บทที่ 19: Social and Administration ข้อ 32]</t>
        </is>
      </c>
      <c r="O27" s="103" t="inlineStr">
        <is>
          <t>Pharma Plus Review</t>
        </is>
      </c>
      <c r="P27" s="103" t="inlineStr">
        <is>
          <t>เล่มม่วง 2 (บทที่ 19: Social &amp; Administration)</t>
        </is>
      </c>
      <c r="Q27" s="103" t="inlineStr">
        <is>
          <t>-</t>
        </is>
      </c>
      <c r="R27" s="104" t="inlineStr">
        <is>
          <t>Mandatory label details and counterfeit drug exclusion</t>
        </is>
      </c>
    </row>
    <row r="28" ht="13.2" customHeight="1" s="49">
      <c r="A28" s="103" t="n">
        <v>27</v>
      </c>
      <c r="B28" s="104" t="inlineStr">
        <is>
          <t>ยาหยอดตาบนฉลากแจ้งว่ามีปริมาณสารสำคัญ polymycin B sulfate 10,000 units/ml วันหมดอายุคือ 12/4/2548 แต่เมื่อวิเคราะห์พบว่า มีปริมาณเพียง 8,500 units/ml ยาดังกล่าว จัดเป็นยาประเภทใด</t>
        </is>
      </c>
      <c r="C28" s="103" t="inlineStr">
        <is>
          <t>-</t>
        </is>
      </c>
      <c r="D28" s="104" t="inlineStr">
        <is>
          <t>ยาปลอม</t>
        </is>
      </c>
      <c r="E28" s="104" t="inlineStr">
        <is>
          <t>ยาแปรสภาพ</t>
        </is>
      </c>
      <c r="F28" s="104" t="inlineStr">
        <is>
          <t>ยาผิดมาตรฐาน</t>
        </is>
      </c>
      <c r="G28" s="104" t="inlineStr">
        <is>
          <t>ยาเสื่อมคุณภาพ</t>
        </is>
      </c>
      <c r="H28" s="104" t="inlineStr">
        <is>
          <t>ยาเทียม</t>
        </is>
      </c>
      <c r="I28" s="103" t="inlineStr">
        <is>
          <t>3</t>
        </is>
      </c>
      <c r="J28" s="104" t="inlineStr">
        <is>
          <t>✅ คำตอบที่ถูกต้อง: ข้อ ค. ยาผิดมาตรฐาน
🎯 ทำไมข้อนี้ถึงถูก: ปริมาณสารสำคัญที่ตรวจวิเคราะห์ได้คือ 8,500 จาก 10,000 units/ml คิดเป็น 85% ของปริมาณที่ระบุไว้บนฉลาก (ขาดไป 15%) ซึ่งการที่สารออกฤทธิ์ขาดไปไม่เกินร้อยละ 20 จากเกณฑ์ตำรับ จัดเป็น ยาผิดมาตรฐาน (substandard drug) ตาม พ.ร.บ.ยา พ.ศ. 2510 มาตรา 72 (3)
🔍 ข้ออื่นผิดเพราะอะไร:
ข้อ ก. ยาปลอม: จะถือเป็นยาปลอมเมื่อสารออกฤทธิ์ขาดหรือเกินมากกว่าร้อยละ 20 ขึ้นไป (น้อยกว่า 80% หรือมากกว่า 120%)
ข้อ ข. ยาแปรสภาพ: ไม่มีนิยามตามกฎหมายยาไทย
ข้อ ง. ยาเสื่อมคุณภาพ: หมายถึงยาที่สิ้นอายุหรือเสื่อมสภาพจนเห็นประจักษ์ แต่ในโจทย์ยายังไม่หมดอายุ (ตรวจวิเคราะห์ก่อนวันหมดอายุ)
ข้อ จ. ยาเทียม: ไม่มีหมวดหมู่นี้ใน พ.ร.บ.ยา พ.ศ. 2510</t>
        </is>
      </c>
      <c r="K28" s="103" t="inlineStr">
        <is>
          <t>-</t>
        </is>
      </c>
      <c r="L28" s="104" t="inlineStr">
        <is>
          <t>Pharmacy Laws and Regulations</t>
        </is>
      </c>
      <c r="M28" s="103" t="inlineStr">
        <is>
          <t>SAP</t>
        </is>
      </c>
      <c r="N28" s="104" t="inlineStr">
        <is>
          <t>[SOURCE: Pharma Plus เล่มม่วง 2 - บทที่ 19: Social and Administration ข้อ 33]</t>
        </is>
      </c>
      <c r="O28" s="103" t="inlineStr">
        <is>
          <t>Pharma Plus Review</t>
        </is>
      </c>
      <c r="P28" s="103" t="inlineStr">
        <is>
          <t>เล่มม่วง 2 (บทที่ 19: Social &amp; Administration)</t>
        </is>
      </c>
      <c r="Q28" s="103" t="inlineStr">
        <is>
          <t>-</t>
        </is>
      </c>
      <c r="R28" s="104" t="inlineStr">
        <is>
          <t>Quantitative limits for substandard drugs according to Drug Act</t>
        </is>
      </c>
    </row>
    <row r="29" ht="13.2" customHeight="1" s="49">
      <c r="A29" s="103" t="n">
        <v>28</v>
      </c>
      <c r="B29" s="104" t="inlineStr">
        <is>
          <t>หากเภสัชกรยังไม่ได้เป็นผู้ประกอบวิชาชีพเภสัชกรรม ข้อใดกล่าวถูกต้อง</t>
        </is>
      </c>
      <c r="C29" s="103" t="inlineStr">
        <is>
          <t>-</t>
        </is>
      </c>
      <c r="D29" s="104" t="inlineStr">
        <is>
          <t>เขาจะไม่สามารถพัฒนาตำรับ triamcinolone lotion นี้ขึ้นมาได้</t>
        </is>
      </c>
      <c r="E29" s="104" t="inlineStr">
        <is>
          <t>เขาจะไม่สามารถเป็นเจ้าของโรงงานผลิต triamcinolone lotion นี้ขึ้นมาได้</t>
        </is>
      </c>
      <c r="F29" s="104" t="inlineStr">
        <is>
          <t>เขาจะไม่สามารถระบุชื่อว่าเป็นผู้พัฒนา triamcinolone lotion ตำรับได้</t>
        </is>
      </c>
      <c r="G29" s="104" t="inlineStr">
        <is>
          <t>เขาจะไม่สามารถทำหน้าที่เป็นเภสัชกรควบคุมการผลิต triamcinolone lotion นี้ขึ้นมาได้</t>
        </is>
      </c>
      <c r="H29" s="104" t="inlineStr">
        <is>
          <t>เขาจะไม่สามารถทำหน้าที่เป็นผู้เดินเรื่องขอขึ้นทะเบียนตำรับนี้ได้</t>
        </is>
      </c>
      <c r="I29" s="103" t="inlineStr">
        <is>
          <t>4</t>
        </is>
      </c>
      <c r="J29" s="104" t="inlineStr">
        <is>
          <t>✅ คำตอบที่ถูกต้อง: ข้อ ง. เขาจะไม่สามารถทำหน้าที่เป็นเภสัชกรควบคุมการผลิต triamcinolone lotion นี้ขึ้นมาได้
🎯 ทำไมข้อนี้ถึงถูก: ตาม พ.ร.บ.ยา พ.ศ. 2510 และ พ.ร.บ.วิชาชีพเภสัชกรรม พ.ศ. 2537 ผู้ที่จะทำหน้าที่เป็นผู้มีหน้าที่ปฏิบัติการ (เภสัชกรควบคุมการผลิต) ในโรงงานผลิตยาแผนปัจจุบันจะต้องเป็น ผู้ประกอบวิชาชีพเภสัชกรรม ที่ได้รับใบอนุญาตประกอบวิชาชีพเภสัชกรรมจากสภาเภสัชกรรมแล้วเท่านั้น
🔍 ข้ออื่นผิดเพราะอะไร:
ข้อ ก. เขาจะไม่สามารถพัฒนาตำรับ triamcinolone lotion นี้ขึ้นมาได้: งานวิจัยและพัฒนาสูตรตำรับ (R and D) ทางห้องปฏิบัติการ บุคคลทั่วไปหรือนักวิทยาศาสตร์สามารถร่วมพัฒนาได้
ข้อ ข. เขาจะไม่สามารถเป็นเจ้าของโรงงานผลิต triamcinolone lotion นี้ขึ้นมาได้: เจ้าของกิจการหรือผู้รับอนุญาตผลิตยา (licensee) สามารถเป็นบุคคลธรรมดาหรือนิติบุคคลที่ไม่ใช่เภสัชกรก็ได้ แต่ต้องจัดให้มีเภสัชกรเป็นผู้ควบคุม
ข้อ ค. เขาจะไม่สามารถระบุชื่อว่าเป็นผู้พัฒนา triamcinolone lotion ตำรับได้: สามารถมีชื่อในฐานะผู้ประดิษฐ์หรือนักวิจัยได้
ข้อ จ. เขาจะไม่สามารถทำหน้าที่เป็นผู้เดินเรื่องขอขึ้นทะเบียนตำรับนี้ได้: ผู้รับมอบอำนาจจากผู้รับอนุญาตสามารถยื่นเอกสารทะเบียนตำรับยาได้</t>
        </is>
      </c>
      <c r="K29" s="103" t="inlineStr">
        <is>
          <t>-</t>
        </is>
      </c>
      <c r="L29" s="104" t="inlineStr">
        <is>
          <t>Pharmacy Profession Act and Licensing</t>
        </is>
      </c>
      <c r="M29" s="103" t="inlineStr">
        <is>
          <t>SAP</t>
        </is>
      </c>
      <c r="N29" s="104" t="inlineStr">
        <is>
          <t>[SOURCE: Pharma Plus เล่มม่วง 2 - บทที่ 19: Social and Administration ข้อ 34]</t>
        </is>
      </c>
      <c r="O29" s="103" t="inlineStr">
        <is>
          <t>Pharma Plus Review</t>
        </is>
      </c>
      <c r="P29" s="103" t="inlineStr">
        <is>
          <t>เล่มม่วง 2 (บทที่ 19: Social &amp; Administration)</t>
        </is>
      </c>
      <c r="Q29" s="103" t="inlineStr">
        <is>
          <t>-</t>
        </is>
      </c>
      <c r="R29" s="104" t="inlineStr">
        <is>
          <t>Requirements for pharmacist in charge of manufacturing</t>
        </is>
      </c>
    </row>
    <row r="30" ht="13.2" customHeight="1" s="49">
      <c r="A30" s="103" t="n">
        <v>29</v>
      </c>
      <c r="B30" s="104" t="inlineStr">
        <is>
          <t>เจ้าของโรงงานผลิต triamcinolone cream 0.1% จำหน่ายในขนาดบรรจุ 15 g จัดเป็นยาพวกใด</t>
        </is>
      </c>
      <c r="C30" s="103" t="inlineStr">
        <is>
          <t>-</t>
        </is>
      </c>
      <c r="D30" s="104" t="inlineStr">
        <is>
          <t>ยาอันตราย</t>
        </is>
      </c>
      <c r="E30" s="104" t="inlineStr">
        <is>
          <t>ยาควบคุมพิเศษ</t>
        </is>
      </c>
      <c r="F30" s="104" t="inlineStr">
        <is>
          <t>ยาสามัญประจำบ้าน</t>
        </is>
      </c>
      <c r="G30" s="104" t="inlineStr">
        <is>
          <t>ยาแผนปัจจุบันบรรจุเสร็จ</t>
        </is>
      </c>
      <c r="H30" s="104" t="inlineStr">
        <is>
          <t>ยาใช้ภายนอกที่ไม่ใช่ยาอันตราย</t>
        </is>
      </c>
      <c r="I30" s="103" t="inlineStr">
        <is>
          <t>1</t>
        </is>
      </c>
      <c r="J30" s="104" t="inlineStr">
        <is>
          <t>✅ คำตอบที่ถูกต้อง: ข้อ ก. ยาอันตราย
🎯 ทำไมข้อนี้ถึงถูก: Triamcinolone acetonide cream 0.1% เป็นยาสเตียรอยด์ชนิดใช้ภายนอก ซึ่งตามประกาศกระทรวงสาธารณสุขจัดเป็น ยาอันตราย สามารถจำหน่ายได้ในร้านขายยาแผนปัจจุบัน (ขย. 1) โดยเภสัชกร
🔍 ข้ออื่นผิดเพราะอะไร:
ข้อ ข. ยาควบคุมพิเศษ: ยาสเตียรอยด์รูปแบบรับประทานหรือยาฉีดจัดเป็นยาควบคุมพิเศษ แต่รูปแบบทาภายนอกจัดเป็นยาอันตราย
ข้อ ค. ยาสามัญประจำบ้าน: ยาสเตียรอยด์ไม่ได้รับอนุญาตให้เป็นยาสามัญประจำบ้าน
ข้อ ง. ยาแผนปัจจุบันบรรจุเสร็จ: แม้จะเป็นยาบรรจุเสร็จ แต่การระบุประเภทควบคุมเฉพาะคือเป็นยาอันตราย
ข้อ จ. ยาใช้ภายนอกที่ไม่ใช่ยาอันตราย: ผิด ยานี้เป็นยาอันตราย</t>
        </is>
      </c>
      <c r="K30" s="103" t="inlineStr">
        <is>
          <t>-</t>
        </is>
      </c>
      <c r="L30" s="104" t="inlineStr">
        <is>
          <t>Drug Classification by Drug Act</t>
        </is>
      </c>
      <c r="M30" s="103" t="inlineStr">
        <is>
          <t>SAP</t>
        </is>
      </c>
      <c r="N30" s="104" t="inlineStr">
        <is>
          <t>[SOURCE: Pharma Plus เล่มม่วง 2 - บทที่ 19: Social and Administration ข้อ 35]</t>
        </is>
      </c>
      <c r="O30" s="103" t="inlineStr">
        <is>
          <t>Pharma Plus Review</t>
        </is>
      </c>
      <c r="P30" s="103" t="inlineStr">
        <is>
          <t>เล่มม่วง 2 (บทที่ 19: Social &amp; Administration)</t>
        </is>
      </c>
      <c r="Q30" s="103" t="inlineStr">
        <is>
          <t>-</t>
        </is>
      </c>
      <c r="R30" s="104" t="inlineStr">
        <is>
          <t>Topical corticosteroid legal classification</t>
        </is>
      </c>
    </row>
    <row r="31" ht="13.2" customHeight="1" s="49">
      <c r="A31" s="103" t="n">
        <v>30</v>
      </c>
      <c r="B31" s="104" t="inlineStr">
        <is>
          <t>ยาตาข้อใดต่อไปนี้ เป็นยาสามัญประจำบ้าน</t>
        </is>
      </c>
      <c r="C31" s="103" t="inlineStr">
        <is>
          <t>-</t>
        </is>
      </c>
      <c r="D31" s="104" t="inlineStr">
        <is>
          <t>Diclofenac ED</t>
        </is>
      </c>
      <c r="E31" s="104" t="inlineStr">
        <is>
          <t>Chloramphenicol eye ointment</t>
        </is>
      </c>
      <c r="F31" s="104" t="inlineStr">
        <is>
          <t>Timolol ED</t>
        </is>
      </c>
      <c r="G31" s="104" t="inlineStr">
        <is>
          <t>Dexamethasone ED</t>
        </is>
      </c>
      <c r="H31" s="104" t="inlineStr">
        <is>
          <t>Tetracycline eye ointment</t>
        </is>
      </c>
      <c r="I31" s="103" t="inlineStr">
        <is>
          <t>ไม่มีคำตอบ</t>
        </is>
      </c>
      <c r="J31" s="104" t="inlineStr">
        <is>
          <t>✅ คำตอบที่ถูกต้อง: ไม่มีคำตอบที่ถูกต้องตามประกาศเฉลยทางการ
🎯 ทำไมข้อนี้ถึงถูก: ตามประกาศกระทรวงสาธารณสุขเรื่องยาสามัญประจำบ้านแผนปัจจุบัน ยาหยอดตาและยาป้ายตาทั้งหมดในตัวเลือกล้วนจัดเป็น ยาอันตราย หรือ ยาควบคุมพิเศษ ไม่มีรายการยาตาใดในตัวเลือกที่ได้รับการขึ้นทะเบียนเป็นยาสามัญประจำบ้าน ข้อนี้จึง ไม่มีคำตอบที่ถูกต้อง
🔍 ข้ออื่นผิดเพราะอะไร:
ข้อ ก. Diclofenac ED: เป็นยาต้านการอักเสบกลุ่ม NSAIDs สำหรับหยอดตา จัดเป็นยาอันตราย
ข้อ ข. Chloramphenicol eye ointment: เป็นยาปฏิชีวนะป้ายตา จัดเป็นยาอันตราย
ข้อ ค. Timolol ED: เป็นยาลดความดันลูกตาสำหรับต้อหิน จัดเป็นยาอันตราย
ข้อ ง. Dexamethasone ED: เป็นยาสเตียรอยด์หยอดตา จัดเป็นยาควบคุมพิเศษ
ข้อ จ. Tetracycline eye ointment: เป็นยาปฏิชีวนะป้ายตา จัดเป็นยาอันตราย</t>
        </is>
      </c>
      <c r="K31" s="103" t="inlineStr">
        <is>
          <t>-</t>
        </is>
      </c>
      <c r="L31" s="104" t="inlineStr">
        <is>
          <t>Drug Classification by Drug Act</t>
        </is>
      </c>
      <c r="M31" s="103" t="inlineStr">
        <is>
          <t>SAP</t>
        </is>
      </c>
      <c r="N31" s="104" t="inlineStr">
        <is>
          <t>[SOURCE: Pharma Plus เล่มม่วง 2 - บทที่ 19: Social and Administration ข้อ 36]</t>
        </is>
      </c>
      <c r="O31" s="103" t="inlineStr">
        <is>
          <t>Pharma Plus Review</t>
        </is>
      </c>
      <c r="P31" s="103" t="inlineStr">
        <is>
          <t>เล่มม่วง 2 (บทที่ 19: Social &amp; Administration)</t>
        </is>
      </c>
      <c r="Q31" s="103" t="inlineStr">
        <is>
          <t>-</t>
        </is>
      </c>
      <c r="R31" s="104" t="inlineStr">
        <is>
          <t>Household remedies exclusions and ophthalmic preparations</t>
        </is>
      </c>
    </row>
    <row r="32" ht="13.2" customHeight="1" s="49">
      <c r="A32" s="103" t="n">
        <v>31</v>
      </c>
      <c r="B32" s="104" t="inlineStr">
        <is>
          <t>ผู้ป่วยมาพร้อมใบสั่งยาซึ่งเขียนว่า Rx Diclofenac 25 mg # 30 Sig: 2 tab p.o.tid pc ผู้ป่วยนำยาที่ได้รับไปตรวจวิเคราะห์ที่ กรมวิทยาศาสตร์ พบว่ามี % labeled amount เท่ากับร้อยละ 60 ต้องจัดยานี้เป็นยาประเภทใดตาม พรบ. ยา พ.ศ. 2510</t>
        </is>
      </c>
      <c r="C32" s="103" t="inlineStr">
        <is>
          <t>-</t>
        </is>
      </c>
      <c r="D32" s="104" t="inlineStr">
        <is>
          <t>ยาปลอม</t>
        </is>
      </c>
      <c r="E32" s="104" t="inlineStr">
        <is>
          <t>ยาสิ้นอายุ</t>
        </is>
      </c>
      <c r="F32" s="104" t="inlineStr">
        <is>
          <t>ยาเสื่อมคุณภาพ</t>
        </is>
      </c>
      <c r="G32" s="104" t="inlineStr">
        <is>
          <t>ยาผิดมาตรฐาน</t>
        </is>
      </c>
      <c r="H32" s="104" t="inlineStr">
        <is>
          <t>ยาต่ำกว่ามาตรฐาน</t>
        </is>
      </c>
      <c r="I32" s="103" t="inlineStr">
        <is>
          <t>1</t>
        </is>
      </c>
      <c r="J32" s="104" t="inlineStr">
        <is>
          <t>✅ คำตอบที่ถูกต้อง: ข้อ ก. ยาปลอม
🎯 ทำไมข้อนี้ถึงถูก: ตาม พ.ร.บ.ยา พ.ศ. 2510 มาตรา 72 (4) ยาที่มีปริมาณสารสำคัญขาดหรือเกินกว่าร้อยละ 20 จากเกณฑ์มาตรฐานตำรับที่ขึ้นทะเบียนไว้จัดเป็น ยาปลอม โดยในกรณีนี้ตรวจพบ % labeled amount เพียง 60% ซึ่งขาดไปถึง 40% (เกินเกณฑ์ 20%) จึงจัดเป็นยาปลอมโดยเด็ดขาด
🔍 ข้ออื่นผิดเพราะอะไร:
ข้อ ข. ยาสิ้นอายุ: ข้อมูลไม่ได้ระบุว่าเลยวันหมดอายุตามฉลาก
ข้อ ค. ยาเสื่อมคุณภาพ: จัดเป็นยาปลอมตามบทบัญญัติมาตรา 72 (4) ชัดเจนกว่า
ข้อ ง. ยาผิดมาตรฐาน: ยาผิดมาตรฐานต้องมีปริมาณสารสำคัญขาดหรือเกินไม่เกินร้อยละ 20 หากขาดเกินเกิน 20% จะตกเป็นยาปลอมทันที
ข้อ จ. ยาต่ำกว่ามาตรฐาน: กฎหมายยาไม่มีคำว่ายาต่ำกว่ามาตรฐาน มีเพียงคำว่ายาผิดมาตรฐานและยาปลอม</t>
        </is>
      </c>
      <c r="K32" s="103" t="inlineStr">
        <is>
          <t>-</t>
        </is>
      </c>
      <c r="L32" s="104" t="inlineStr">
        <is>
          <t>Pharmacy Laws and Regulations</t>
        </is>
      </c>
      <c r="M32" s="103" t="inlineStr">
        <is>
          <t>SAP</t>
        </is>
      </c>
      <c r="N32" s="104" t="inlineStr">
        <is>
          <t>[SOURCE: Pharma Plus เล่มม่วง 2 - บทที่ 19: Social and Administration ข้อ 37]</t>
        </is>
      </c>
      <c r="O32" s="103" t="inlineStr">
        <is>
          <t>Pharma Plus Review</t>
        </is>
      </c>
      <c r="P32" s="103" t="inlineStr">
        <is>
          <t>เล่มม่วง 2 (บทที่ 19: Social &amp; Administration)</t>
        </is>
      </c>
      <c r="Q32" s="103" t="inlineStr">
        <is>
          <t>-</t>
        </is>
      </c>
      <c r="R32" s="104" t="inlineStr">
        <is>
          <t>Counterfeit drug threshold for active ingredient deficiency</t>
        </is>
      </c>
    </row>
    <row r="33" ht="13.2" customHeight="1" s="49">
      <c r="A33" s="103" t="n">
        <v>32</v>
      </c>
      <c r="B33" s="104" t="inlineStr">
        <is>
          <t>ยาในข้อใดที่เภสัชกรสามารถจ่ายได้เมื่อได้รับใบสั่งยาจากแพทย์เท่านั้น</t>
        </is>
      </c>
      <c r="C33" s="103" t="inlineStr">
        <is>
          <t>-</t>
        </is>
      </c>
      <c r="D33" s="104" t="inlineStr">
        <is>
          <t>Celecoxib</t>
        </is>
      </c>
      <c r="E33" s="104" t="inlineStr">
        <is>
          <t>Tramadol</t>
        </is>
      </c>
      <c r="F33" s="104" t="inlineStr">
        <is>
          <t>Meloxicam</t>
        </is>
      </c>
      <c r="G33" s="104" t="inlineStr">
        <is>
          <t>Prednisolone</t>
        </is>
      </c>
      <c r="H33" s="104" t="inlineStr">
        <is>
          <t>Indomethacin</t>
        </is>
      </c>
      <c r="I33" s="103" t="inlineStr">
        <is>
          <t>4</t>
        </is>
      </c>
      <c r="J33" s="104" t="inlineStr">
        <is>
          <t>✅ คำตอบที่ถูกต้อง: ข้อ ง. Prednisolone
🎯 ทำไมข้อนี้ถึงถูก: Prednisolone ชนิดรับประทานจัดเป็น ยาควบคุมพิเศษ (Special controlled drug) ตาม พ.ร.บ.ยา พ.ศ. 2510 ซึ่งกำหนดให้จำหน่ายหรือจ่ายได้เฉพาะเมื่อมีใบสั่งยาจากผู้ประกอบวิชาชีพเวชกรรมเท่านั้น
🔍 ข้ออื่นผิดเพราะอะไร:
ข้อ ก. Celecoxib: เป็นยาต้านการอักเสบกลุ่ม COX-2 inhibitor จัดเป็นยาอันตราย เภสัชกรสามารถซักประวัติและจ่ายได้โดยไม่ต้องมีใบสั่งแพทย์
ข้อ ข. Tramadol: เป็นยาแก้ปวดกลุ่ม opioid จัดเป็นยาอันตราย (มีการควบคุมพิเศษเรื่องการจำหน่ายไม่เกิน 20 เม็ดต่อครั้งและทำบัญชีส่ง อย.)
ข้อ ค. Meloxicam: จัดเป็นยาอันตราย เภสัชกรจ่ายได้ในร้านยา
ข้อ จ. Indomethacin: จัดเป็นยาอันตราย เภสัชกรจ่ายได้ในร้านยา</t>
        </is>
      </c>
      <c r="K33" s="103" t="inlineStr">
        <is>
          <t>-</t>
        </is>
      </c>
      <c r="L33" s="104" t="inlineStr">
        <is>
          <t>Special Controlled Drug Regulations</t>
        </is>
      </c>
      <c r="M33" s="103" t="inlineStr">
        <is>
          <t>SAP</t>
        </is>
      </c>
      <c r="N33" s="104" t="inlineStr">
        <is>
          <t>[SOURCE: Pharma Plus เล่มม่วง 2 - บทที่ 19: Social and Administration ข้อ 38]</t>
        </is>
      </c>
      <c r="O33" s="103" t="inlineStr">
        <is>
          <t>Pharma Plus Review</t>
        </is>
      </c>
      <c r="P33" s="103" t="inlineStr">
        <is>
          <t>เล่มม่วง 2 (บทที่ 19: Social &amp; Administration)</t>
        </is>
      </c>
      <c r="Q33" s="103" t="inlineStr">
        <is>
          <t>-</t>
        </is>
      </c>
      <c r="R33" s="104" t="inlineStr">
        <is>
          <t>Prescription-only requirement for systemic corticosteroids</t>
        </is>
      </c>
    </row>
    <row r="34" ht="13.2" customHeight="1" s="49">
      <c r="A34" s="103" t="n">
        <v>33</v>
      </c>
      <c r="B34" s="104" t="inlineStr">
        <is>
          <t>ถ้าเภสัชกรจ่ายยาในข้อ 38 โดยไม่มีใบสั่งแพทย์จะมีความผิดในข้อใด</t>
        </is>
      </c>
      <c r="C34" s="103" t="inlineStr">
        <is>
          <t>-</t>
        </is>
      </c>
      <c r="D34" s="104" t="inlineStr">
        <is>
          <t>จ่ายยาควบคุมพิเศษโดยไม่มีใบสั่งยา</t>
        </is>
      </c>
      <c r="E34" s="104" t="inlineStr">
        <is>
          <t>จ่ายยาอันตรายโดยไม่มีใบสั่งยา</t>
        </is>
      </c>
      <c r="F34" s="104" t="inlineStr">
        <is>
          <t>จ่ายยาประเภทวัตถุออกฤทธิ์ต่อจิตประสาทโดยไม่มีใบสั่งยา</t>
        </is>
      </c>
      <c r="G34" s="104" t="inlineStr">
        <is>
          <t>จ่ายยาประเภทยาเสพติดให้โทษประเภท 2 โดยไม่มีใบสั่งยา</t>
        </is>
      </c>
      <c r="H34" s="104" t="inlineStr">
        <is>
          <t>จ่ายยาประเภทยาเสพติดให้โทษประเภท 3 โดยไม่มีใบสั่งยา</t>
        </is>
      </c>
      <c r="I34" s="103" t="inlineStr">
        <is>
          <t>1</t>
        </is>
      </c>
      <c r="J34" s="104" t="inlineStr">
        <is>
          <t>✅ คำตอบที่ถูกต้อง: ข้อ ก. จ่ายยาควบคุมพิเศษโดยไม่มีใบสั่งยา
🎯 ทำไมข้อนี้ถึงถูก: Prednisolone (ข้อ 38) เป็นยาควบคุมพิเศษ การที่เภสัชกรส่งมอบหรือจ่ายยาควบคุมพิเศษแก่ผู้รับบริการโดยไม่มีใบสั่งยาจากแพทย์ ถือเป็นความผิดตาม พ.ร.บ.ยา พ.ศ. 2510 มาตรา 32 มีโทษปรับตามกฎหมายและอาจถูกดำเนินคดีทางจรรยาบรรณวิชาชีพ
🔍 ข้ออื่นผิดเพราะอะไร:
ข้อ ข. จ่ายยาอันตรายโดยไม่มีใบสั่งยา: ยาอันตรายกฎหมายไม่ได้บังคับว่าต้องมีใบสั่งแพทย์ เภสัชกรสามารถจ่ายได้เองเมื่อส่งมอบพร้อมคำแนะนำ
ข้อ ค. จ่ายยาประเภทวัตถุออกฤทธิ์ต่อจิตประสาทโดยไม่มีใบสั่งยา: Prednisolone ไม่ใช่วัตถุออกฤทธิ์ต่อจิตและประสาท
ข้อ ง. จ่ายยาประเภทยาเสพติดให้โทษประเภท 2 โดยไม่มีใบสั่งยา: Prednisolone ไม่ใช่ยาเสพติดให้โทษประเภท 2
ข้อ จ. จ่ายยาประเภทยาเสพติดให้โทษประเภท 3 โดยไม่มีใบสั่งยา: Prednisolone ไม่ใช่ยาเสพติดให้โทษประเภท 3</t>
        </is>
      </c>
      <c r="K34" s="103" t="inlineStr">
        <is>
          <t>-</t>
        </is>
      </c>
      <c r="L34" s="104" t="inlineStr">
        <is>
          <t>Special Controlled Drug Regulations</t>
        </is>
      </c>
      <c r="M34" s="103" t="inlineStr">
        <is>
          <t>SAP</t>
        </is>
      </c>
      <c r="N34" s="104" t="inlineStr">
        <is>
          <t>[SOURCE: Pharma Plus เล่มม่วง 2 - บทที่ 19: Social and Administration ข้อ 39]</t>
        </is>
      </c>
      <c r="O34" s="103" t="inlineStr">
        <is>
          <t>Pharma Plus Review</t>
        </is>
      </c>
      <c r="P34" s="103" t="inlineStr">
        <is>
          <t>เล่มม่วง 2 (บทที่ 19: Social &amp; Administration)</t>
        </is>
      </c>
      <c r="Q34" s="103" t="inlineStr">
        <is>
          <t>-</t>
        </is>
      </c>
      <c r="R34" s="104" t="inlineStr">
        <is>
          <t>Penalties for dispensing special controlled drugs without prescription</t>
        </is>
      </c>
    </row>
    <row r="35" ht="13.2" customHeight="1" s="49">
      <c r="A35" s="103" t="n">
        <v>34</v>
      </c>
      <c r="B35" s="104" t="inlineStr">
        <is>
          <t>สตรีวัยหมดประจำเดือนได้รับใบสั่งยาจากแพทย์มา 5 รายการ ข้อใดเป็นยาแผนปัจจุบันบรรจุเสร็จซึ่งมิใช่ยาอันตรายหรือยาควบคุมพิเศษ</t>
        </is>
      </c>
      <c r="C35" s="103" t="inlineStr">
        <is>
          <t>-</t>
        </is>
      </c>
      <c r="D35" s="104" t="inlineStr">
        <is>
          <t>B1-6-12 tablet</t>
        </is>
      </c>
      <c r="E35" s="104" t="inlineStr">
        <is>
          <t>Doxycycline capsule</t>
        </is>
      </c>
      <c r="F35" s="104" t="inlineStr">
        <is>
          <t>Senna tablet</t>
        </is>
      </c>
      <c r="G35" s="104" t="inlineStr">
        <is>
          <t>Antacid gel</t>
        </is>
      </c>
      <c r="H35" s="104" t="inlineStr">
        <is>
          <t>Premarin 0.625 mg</t>
        </is>
      </c>
      <c r="I35" s="103" t="inlineStr">
        <is>
          <t>ไม่มีคำตอบ</t>
        </is>
      </c>
      <c r="J35" s="104" t="inlineStr">
        <is>
          <t>✅ คำตอบที่ถูกต้อง: ไม่มีคำตอบที่ถูกต้องตามประกาศเฉลยทางการ
🎯 ทำไมข้อนี้ถึงถูก: ตามการวิเคราะห์ทางกฎหมายยา รายการในตัวเลือกประกอบด้วย B1-6-12 (ยาอันตราย), Doxycycline (ยาอันตราย), Premarin (ยาอันตราย), ขณะที่ Senna tablet และ Antacid gel เป็น ยาสามัญประจำบ้านแผนปัจจุบัน ดังนั้นจึงไม่มีรายการยาใดที่ตรงกับสถานะ ยาแผนปัจจุบันบรรจุเสร็จที่มิใช่ยาอันตรายหรือยาควบคุมพิเศษและมิใช่ยาสามัญประจำบ้าน พอดีตามเกณฑ์การจัดประเภทแบบจำเพาะ ทำให้ข้อนี้ ไม่มีคำตอบที่ถูกต้องสมบูรณ์
🔍 ข้ออื่นผิดเพราะอะไร:
ข้อ ก. B1-6-12 tablet: วิตามินบีรวมสูตรเข้มข้นขนาดรักษาทางการแพทย์ จัดเป็น ยาอันตราย
ข้อ ข. Doxycycline capsule: เป็นยาปฏิชีวนะกลุ่ม tetracyclines จัดเป็น ยาอันตราย
ข้อ ค. Senna tablet: จัดเป็น ยาสามัญประจำบ้านแผนปัจจุบัน (กลุ่มยาระบาย)
ข้อ ง. Antacid gel: จัดเป็น ยาสามัญประจำบ้านแผนปัจจุบัน (กลุ่มยาลดกรดและเคลือบกระเพาะ)
ข้อ จ. Premarin 0.625 mg: ยาฮอร์โมน Conjugated estrogens จัดเป็น ยาอันตราย</t>
        </is>
      </c>
      <c r="K35" s="103" t="inlineStr">
        <is>
          <t>-</t>
        </is>
      </c>
      <c r="L35" s="104" t="inlineStr">
        <is>
          <t>Drug Classification by Drug Act</t>
        </is>
      </c>
      <c r="M35" s="103" t="inlineStr">
        <is>
          <t>SAP</t>
        </is>
      </c>
      <c r="N35" s="104" t="inlineStr">
        <is>
          <t>[SOURCE: Pharma Plus เล่มม่วง 2 - บทที่ 19: Social and Administration ข้อ 41]</t>
        </is>
      </c>
      <c r="O35" s="103" t="inlineStr">
        <is>
          <t>Pharma Plus Review</t>
        </is>
      </c>
      <c r="P35" s="103" t="inlineStr">
        <is>
          <t>เล่มม่วง 2 (บทที่ 19: Social &amp; Administration)</t>
        </is>
      </c>
      <c r="Q35" s="103" t="inlineStr">
        <is>
          <t>-</t>
        </is>
      </c>
      <c r="R35" s="104" t="inlineStr">
        <is>
          <t>Household remedies vs non-dangerous finished pharmaceutical products</t>
        </is>
      </c>
    </row>
    <row r="36" ht="13.2" customHeight="1" s="49">
      <c r="A36" s="103" t="n">
        <v>35</v>
      </c>
      <c r="B36" s="104" t="inlineStr">
        <is>
          <t>สตรีวัยใกล้หมดประจำเดือนมาขอซื้อยาบรรเทาอาการปวดเข่า เภสัชกรร้านยาไม่สามารถจ่ายยารับประทานชนิดใดได้</t>
        </is>
      </c>
      <c r="C36" s="103" t="inlineStr">
        <is>
          <t>-</t>
        </is>
      </c>
      <c r="D36" s="104" t="inlineStr">
        <is>
          <t>Ibuprofen 400 mg</t>
        </is>
      </c>
      <c r="E36" s="104" t="inlineStr">
        <is>
          <t>Dexamethasone 0.5 mg</t>
        </is>
      </c>
      <c r="F36" s="104" t="inlineStr">
        <is>
          <t>Indomethacin 25 mg</t>
        </is>
      </c>
      <c r="G36" s="104" t="inlineStr">
        <is>
          <t>Piroxicam10 mg</t>
        </is>
      </c>
      <c r="H36" s="104" t="inlineStr">
        <is>
          <t>Celebrex 200 mg</t>
        </is>
      </c>
      <c r="I36" s="103" t="inlineStr">
        <is>
          <t>2</t>
        </is>
      </c>
      <c r="J36" s="104" t="inlineStr">
        <is>
          <t>✅ คำตอบที่ถูกต้อง: ข้อ ข. Dexamethasone 0.5 mg
🎯 ทำไมข้อนี้ถึงถูก: Dexamethasone ชนิดรับประทานเป็นยาสเตียรอยด์ที่จัดเป็น ยาควบคุมพิเศษ (Special controlled drug) ตาม พ.ร.บ.ยา พ.ศ. 2510 เภสัชกรร้านยาไม่สามารถจ่ายให้แก่ผู้ป่วยได้เองโดยไม่มีใบสั่งยาจากแพทย์
🔍 ข้ออื่นผิดเพราะอะไร:
ข้อ ก. Ibuprofen 400 mg: เป็นยาต้านการอักเสบที่ไม่ใช่สเตียรอยด์ (NSAIDs) จัดเป็นยาอันตราย เภสัชกรสามารถจ่ายได้
ข้อ ค. Indomethacin 25 mg: เป็น NSAIDs จัดเป็นยาอันตราย เภสัชกรสามารถจ่ายได้
ข้อ ง. Piroxicam 10 mg: เป็น NSAIDs จัดเป็นยาอันตราย เภสัชกรสามารถจ่ายได้
ข้อ จ. Celebrex 200 mg: (Celecoxib) เป็นยาต้านการอักเสบกลุ่ม selective COX-2 inhibitor จัดเป็นยาอันตราย เภสัชกรสามารถจ่ายได้</t>
        </is>
      </c>
      <c r="K36" s="103" t="inlineStr">
        <is>
          <t>-</t>
        </is>
      </c>
      <c r="L36" s="104" t="inlineStr">
        <is>
          <t>Special Controlled Drug Regulations</t>
        </is>
      </c>
      <c r="M36" s="103" t="inlineStr">
        <is>
          <t>SAP</t>
        </is>
      </c>
      <c r="N36" s="104" t="inlineStr">
        <is>
          <t>[SOURCE: Pharma Plus เล่มม่วง 2 - บทที่ 19: Social and Administration ข้อ 42]</t>
        </is>
      </c>
      <c r="O36" s="103" t="inlineStr">
        <is>
          <t>Pharma Plus Review</t>
        </is>
      </c>
      <c r="P36" s="103" t="inlineStr">
        <is>
          <t>เล่มม่วง 2 (บทที่ 19: Social &amp; Administration)</t>
        </is>
      </c>
      <c r="Q36" s="103" t="inlineStr">
        <is>
          <t>-</t>
        </is>
      </c>
      <c r="R36" s="104" t="inlineStr">
        <is>
          <t>Oral dexamethasone as special controlled drug</t>
        </is>
      </c>
    </row>
    <row r="37" ht="13.2" customHeight="1" s="49">
      <c r="A37" s="103" t="n">
        <v>36</v>
      </c>
      <c r="B37" s="104" t="inlineStr">
        <is>
          <t>ยาบรรเทาอาการปวดในสตรีวัยหมดประจำเดือนข้อใด ไม่สามารถจ่ายแก่ผู้ป่วยได้ แม้มีใบสั่งแพทย์ก็ตาม</t>
        </is>
      </c>
      <c r="C37" s="103" t="inlineStr">
        <is>
          <t>-</t>
        </is>
      </c>
      <c r="D37" s="104" t="inlineStr">
        <is>
          <t>Diazepam 10 mg</t>
        </is>
      </c>
      <c r="E37" s="104" t="inlineStr">
        <is>
          <t>Diclofenacinj75 mg</t>
        </is>
      </c>
      <c r="F37" s="104" t="inlineStr">
        <is>
          <t>Methadone tab 10 mg</t>
        </is>
      </c>
      <c r="G37" s="104" t="inlineStr">
        <is>
          <t>Pentazocine tab 25 mg</t>
        </is>
      </c>
      <c r="H37" s="104" t="inlineStr">
        <is>
          <t>Voltaren SR tab 100 mg</t>
        </is>
      </c>
      <c r="I37" s="103" t="inlineStr">
        <is>
          <t>3</t>
        </is>
      </c>
      <c r="J37" s="104" t="inlineStr">
        <is>
          <t>✅ คำตอบที่ถูกต้อง: ข้อ ค. Methadone tab 10 mg
🎯 ทำไมข้อนี้ถึงถูก: Methadone จัดเป็น ยาเสพติดให้โทษประเภท 2 ตามประมวลกฎหมายยาเสพติด ซึ่งถูกควบคุมการจำหน่ายและใช้เฉพาะในสถานพยาบาลที่ได้รับอนุญาตหรือศูนย์บำบัดรักษาผู้ติดยาเสพติดเท่านั้น ร้านขายยาทั่วไปไม่สามารถจำหน่ายหรือจ่ายให้แก่ผู้ป่วยได้เลย แม้ผู้ป่วยจะมีใบสั่งแพทย์มาแสดงก็ตาม
🔍 ข้ออื่นผิดเพราะอะไร:
ข้อ ก. Diazepam 10 mg: จัดเป็นวัตถุออกฤทธิ์ต่อจิตและประสาทประเภท 2 ซึ่งใช้ในสถานพยาบาล แต่ตามบริบทดั้งเดิมและตัวเลือกระหว่างสารเสพติด Methadone เป็นยาเสพติดให้โทษประเภท 2 ที่ห้ามจำหน่ายในร้านยาอย่างสิ้นเชิง
ข้อ ข. Diclofenacinj 75 mg: เป็นยาอันตราย (ยาฉีด) สามารถสั่งจ่ายและบริหารในสถานพยาบาลหรือคลินิกได้
ข้อ ง. Pentazocine tab 25 mg: จัดเป็นวัตถุออกฤทธิ์ต่อจิตและประสาท
ข้อ จ. Voltaren SR tab 100 mg: เป็นยาอันตราย ร้านยาสามารถจ่ายได้โดยเภสัชกร</t>
        </is>
      </c>
      <c r="K37" s="103" t="inlineStr">
        <is>
          <t>-</t>
        </is>
      </c>
      <c r="L37" s="104" t="inlineStr">
        <is>
          <t>Narcotics and Psychotropics Regulations</t>
        </is>
      </c>
      <c r="M37" s="103" t="inlineStr">
        <is>
          <t>SAP</t>
        </is>
      </c>
      <c r="N37" s="104" t="inlineStr">
        <is>
          <t>[SOURCE: Pharma Plus เล่มม่วง 2 - บทที่ 19: Social and Administration ข้อ 43]</t>
        </is>
      </c>
      <c r="O37" s="103" t="inlineStr">
        <is>
          <t>Pharma Plus Review</t>
        </is>
      </c>
      <c r="P37" s="103" t="inlineStr">
        <is>
          <t>เล่มม่วง 2 (บทที่ 19: Social &amp; Administration)</t>
        </is>
      </c>
      <c r="Q37" s="103" t="inlineStr">
        <is>
          <t>-</t>
        </is>
      </c>
      <c r="R37" s="104" t="inlineStr">
        <is>
          <t>Category 2 narcotics hospital-only distribution</t>
        </is>
      </c>
    </row>
    <row r="38" ht="13.2" customHeight="1" s="49">
      <c r="A38" s="103" t="n">
        <v>37</v>
      </c>
      <c r="B38" s="104" t="inlineStr">
        <is>
          <t>Ferrous sulfate 100 เม็ด เป็นยาอะไร</t>
        </is>
      </c>
      <c r="C38" s="103" t="inlineStr">
        <is>
          <t>-</t>
        </is>
      </c>
      <c r="D38" s="104" t="inlineStr">
        <is>
          <t>ยาอันตราย</t>
        </is>
      </c>
      <c r="E38" s="104" t="inlineStr">
        <is>
          <t>ยาควบคุมพิเศษ</t>
        </is>
      </c>
      <c r="F38" s="104" t="inlineStr">
        <is>
          <t>ยาสามัญประจำบ้าน</t>
        </is>
      </c>
      <c r="G38" s="104" t="inlineStr">
        <is>
          <t>ยาแผนโบราณ</t>
        </is>
      </c>
      <c r="H38" s="104" t="inlineStr">
        <is>
          <t>ยาบรรจุเสร็จที่ไม่ใช่ยาอันตราย</t>
        </is>
      </c>
      <c r="I38" s="103" t="inlineStr">
        <is>
          <t>5</t>
        </is>
      </c>
      <c r="J38" s="104" t="inlineStr">
        <is>
          <t>✅ คำตอบที่ถูกต้อง: ข้อ จ. ยาบรรจุเสร็จที่ไม่ใช่ยาอันตราย
🎯 ทำไมข้อนี้ถึงถูก: Ferrous sulfate ชนิดเม็ดขนาดบรรจุทั่วไป จัดเป็น ยาแผนปัจจุบันบรรจุเสร็จที่ไม่ใช่ยาอันตรายหรือยาควบคุมพิเศษ สามารถจำหน่ายได้ทั้งในร้านขายยาแผนปัจจุบัน (ขย. 1) และร้านขายยาแผนปัจจุบันเฉพาะยาบรรจุเสร็จที่ไม่ใช่ยาอันตรายหรือยาควบคุมพิเศษ (ขย. 2)
🔍 ข้ออื่นผิดเพราะอะไร:
ข้อ ก. ยาอันตราย: Ferrous sulfate แบบเม็ดเดี่ยวไม่ได้ถูกประกาศเป็นยาอันตราย
ข้อ ข. ยาควบคุมพิเศษ: ไม่ได้จัดเป็นยาควบคุมพิเศษ
ข้อ ค. ยาสามัญประจำบ้าน: Ferrous sulfate ไม่ได้อยู่ในบัญชียาสามัญประจำบ้านแผนปัจจุบัน
ข้อ ง. ยาแผนโบราณ: เป็นยาแผนปัจจุบัน ไม่ใช่ยาแผนโบราณ</t>
        </is>
      </c>
      <c r="K38" s="103" t="inlineStr">
        <is>
          <t>-</t>
        </is>
      </c>
      <c r="L38" s="104" t="inlineStr">
        <is>
          <t>Drug Classification by Drug Act</t>
        </is>
      </c>
      <c r="M38" s="103" t="inlineStr">
        <is>
          <t>SAP</t>
        </is>
      </c>
      <c r="N38" s="104" t="inlineStr">
        <is>
          <t>[SOURCE: Pharma Plus เล่มม่วง 2 - บทที่ 19: Social and Administration ข้อ 44]</t>
        </is>
      </c>
      <c r="O38" s="103" t="inlineStr">
        <is>
          <t>Pharma Plus Review</t>
        </is>
      </c>
      <c r="P38" s="103" t="inlineStr">
        <is>
          <t>เล่มม่วง 2 (บทที่ 19: Social &amp; Administration)</t>
        </is>
      </c>
      <c r="Q38" s="103" t="inlineStr">
        <is>
          <t>-</t>
        </is>
      </c>
      <c r="R38" s="104" t="inlineStr">
        <is>
          <t>Iron supplements non-dangerous finished drug classification</t>
        </is>
      </c>
    </row>
    <row r="39" ht="13.2" customHeight="1" s="49">
      <c r="A39" s="103" t="n">
        <v>38</v>
      </c>
      <c r="B39" s="104" t="inlineStr">
        <is>
          <t>ผู้ป่วยมาขอซื้อยา diazepam tab 2 mg ที่ร้านยา</t>
        </is>
      </c>
      <c r="C39" s="103" t="inlineStr">
        <is>
          <t>-</t>
        </is>
      </c>
      <c r="D39" s="104" t="inlineStr">
        <is>
          <t>ได้ เป็นยาอันตราย</t>
        </is>
      </c>
      <c r="E39" s="104" t="inlineStr">
        <is>
          <t>ได้ เภสัชกรเป็นคนจ่ายให้</t>
        </is>
      </c>
      <c r="F39" s="104" t="inlineStr">
        <is>
          <t>ไม่ได้ เป็นยาควบคุมพิเศษ</t>
        </is>
      </c>
      <c r="G39" s="104" t="inlineStr">
        <is>
          <t>ไม่ได้ เป็นยาเสพติดให้โทษ</t>
        </is>
      </c>
      <c r="H39" s="104" t="inlineStr">
        <is>
          <t>ไม่ได้ เป็นยาออกฤทธิ์ต่อจิตและประสาท</t>
        </is>
      </c>
      <c r="I39" s="103" t="inlineStr">
        <is>
          <t>5</t>
        </is>
      </c>
      <c r="J39" s="104" t="inlineStr">
        <is>
          <t>✅ คำตอบที่ถูกต้อง: ข้อ จ. ไม่ได้ เป็นยาออกฤทธิ์ต่อจิตและประสาท
🎯 ทำไมข้อนี้ถึงถูก: Diazepam จัดเป็น วัตถุออกฤทธิ์ต่อจิตและประสาทประเภท 2 ตาม พ.ร.บ.วัตถุที่ออกฤทธิ์ต่อจิตและประสาท ซึ่งห้ามมิให้จำหน่ายในร้านขายยาทั่วไปอย่างเด็ดขาด และมีใช้ได้เฉพาะในสถานพยาบาลหรือโรงพยาบาลเท่านั้น เภสัชกรร้านยาจึงไม่สามารถจ่ายให้ผู้ป่วยได้
🔍 ข้ออื่นผิดเพราะอะไร:
ข้อ ก. ได้ เป็นยาอันตราย: Diazepam ไม่ใช่ยาอันตรายทั่วไป และร้านยาไม่สามารถจ่ายได้
ข้อ ข. ได้ เภสัชกรเป็นคนจ่ายให้: ผิด เภสัชกรในร้านยาไม่มีอำนาจจ่ายวัตถุออกฤทธิ์ต่อจิตและประสาทประเภท 2
ข้อ ค. ไม่ได้ เป็นยาควบคุมพิเศษ: Diazepam เป็นวัตถุออกฤทธิ์ต่อจิตและประสาท ไม่ใช่ยาควบคุมพิเศษตาม พ.ร.บ. ยา
ข้อ ง. ไม่ได้ เป็นยาเสพติดให้โทษ: Diazepam ไม่ใช่ยาเสพติดให้โทษตามประมวลกฎหมายยาเสพติด</t>
        </is>
      </c>
      <c r="K39" s="103" t="inlineStr">
        <is>
          <t>-</t>
        </is>
      </c>
      <c r="L39" s="104" t="inlineStr">
        <is>
          <t>Psychotropic Substances Regulations</t>
        </is>
      </c>
      <c r="M39" s="103" t="inlineStr">
        <is>
          <t>SAP</t>
        </is>
      </c>
      <c r="N39" s="104" t="inlineStr">
        <is>
          <t>[SOURCE: Pharma Plus เล่มม่วง 2 - บทที่ 19: Social and Administration ข้อ 45]</t>
        </is>
      </c>
      <c r="O39" s="103" t="inlineStr">
        <is>
          <t>Pharma Plus Review</t>
        </is>
      </c>
      <c r="P39" s="103" t="inlineStr">
        <is>
          <t>เล่มม่วง 2 (บทที่ 19: Social &amp; Administration)</t>
        </is>
      </c>
      <c r="Q39" s="103" t="inlineStr">
        <is>
          <t>-</t>
        </is>
      </c>
      <c r="R39" s="104" t="inlineStr">
        <is>
          <t>Prohibition of psychotropics in community pharmacy</t>
        </is>
      </c>
    </row>
    <row r="40" ht="13.2" customHeight="1" s="49">
      <c r="A40" s="103" t="n">
        <v>39</v>
      </c>
      <c r="B40" s="104" t="inlineStr">
        <is>
          <t>ผงน้ำตาลเกลือแร่จัดเป็นยาประเภทใด</t>
        </is>
      </c>
      <c r="C40" s="103" t="inlineStr">
        <is>
          <t>-</t>
        </is>
      </c>
      <c r="D40" s="104" t="inlineStr">
        <is>
          <t>ยาบรรจุเสร็จที่ไม่ใช่ยาอันตราย</t>
        </is>
      </c>
      <c r="E40" s="104" t="inlineStr">
        <is>
          <t>ยาสามัญประจำบ้าน</t>
        </is>
      </c>
      <c r="F40" s="104" t="inlineStr">
        <is>
          <t>ยาอันตราย</t>
        </is>
      </c>
      <c r="G40" s="104" t="inlineStr">
        <is>
          <t>ยาควบคุมพิเศษ</t>
        </is>
      </c>
      <c r="H40" s="104" t="inlineStr">
        <is>
          <t>ยาแผนโบราณ</t>
        </is>
      </c>
      <c r="I40" s="103" t="inlineStr">
        <is>
          <t>2</t>
        </is>
      </c>
      <c r="J40" s="104" t="inlineStr">
        <is>
          <t>✅ คำตอบที่ถูกต้อง: ข้อ ข. ยาสามัญประจำบ้าน
🎯 ทำไมข้อนี้ถึงถูก: ผงน้ำตาลเกลือแร่สำหรับแก้อุจจาระร่วง (Oral Rehydration Salts: ORS) ได้รับการขึ้นทะเบียนเป็น ยาสามัญประจำบ้านแผนปัจจุบัน ตามประกาศกระทรวงสาธารณสุข ประชาชนทั่วไปสามารถหาซื้อได้ตามร้านขายของชำทั่วไปโดยไม่ต้องมีใบอนุญาตขายยา
🔍 ข้ออื่นผิดเพราะอะไร:
ข้อ ก. ยาบรรจุเสร็จที่ไม่ใช่ยาอันตราย: แม้จะเป็นยาบรรจุเสร็จ แต่มีสถานะทางกฎหมายที่ผ่อนปรนและกว้างขวางกว่าคือเป็นยาสามัญประจำบ้าน
ข้อ ค. ยาอันตราย: ผงน้ำตาลเกลือแร่ไม่ใช่ยาอันตราย
ข้อ ง. ยาควบคุมพิเศษ: ผงน้ำตาลเกลือแร่ไม่ใช่ยาควบคุมพิเศษ
ข้อ จ. ยาแผนโบราณ: ORS เป็นยาแผนปัจจุบัน ไม่ใช่ยาแผนโบราณ</t>
        </is>
      </c>
      <c r="K40" s="103" t="inlineStr">
        <is>
          <t>-</t>
        </is>
      </c>
      <c r="L40" s="104" t="inlineStr">
        <is>
          <t>Drug Classification by Drug Act</t>
        </is>
      </c>
      <c r="M40" s="103" t="inlineStr">
        <is>
          <t>SAP</t>
        </is>
      </c>
      <c r="N40" s="104" t="inlineStr">
        <is>
          <t>[SOURCE: Pharma Plus เล่มม่วง 2 - บทที่ 19: Social and Administration ข้อ 46]</t>
        </is>
      </c>
      <c r="O40" s="103" t="inlineStr">
        <is>
          <t>Pharma Plus Review</t>
        </is>
      </c>
      <c r="P40" s="103" t="inlineStr">
        <is>
          <t>เล่มม่วง 2 (บทที่ 19: Social &amp; Administration)</t>
        </is>
      </c>
      <c r="Q40" s="103" t="inlineStr">
        <is>
          <t>-</t>
        </is>
      </c>
      <c r="R40" s="104" t="inlineStr">
        <is>
          <t>Oral Rehydration Salts (ORS) as household remedy</t>
        </is>
      </c>
    </row>
    <row r="41" ht="13.2" customHeight="1" s="49">
      <c r="A41" s="103" t="n">
        <v>40</v>
      </c>
      <c r="B41" s="104" t="inlineStr">
        <is>
          <t>ทรัพย์สินทางปัญญาที่ใช้คุ้มครองการผลิต การริเริ่มสร้างสรรค์ ที่สามารถนำมาใช้ทางอุตสาหกรรมและให้การคุ้มครองในช่วงระยะเวลาหนึ่งก่อนที่จะมีการเผยแพร่แก่สาธารณชน</t>
        </is>
      </c>
      <c r="C41" s="103" t="inlineStr">
        <is>
          <t>-</t>
        </is>
      </c>
      <c r="D41" s="104" t="inlineStr">
        <is>
          <t>ลิขสิทธิ์</t>
        </is>
      </c>
      <c r="E41" s="104" t="inlineStr">
        <is>
          <t>เครื่องหมายการค้า</t>
        </is>
      </c>
      <c r="F41" s="104" t="inlineStr">
        <is>
          <t>สิทธิบัตร</t>
        </is>
      </c>
      <c r="G41" s="104" t="inlineStr">
        <is>
          <t>ความลับทางการค้า</t>
        </is>
      </c>
      <c r="H41" s="104" t="inlineStr">
        <is>
          <t>สิทธิเหนือสิทธิบัตร</t>
        </is>
      </c>
      <c r="I41" s="103" t="inlineStr">
        <is>
          <t>3</t>
        </is>
      </c>
      <c r="J41" s="104" t="inlineStr">
        <is>
          <t>✅ คำตอบที่ถูกต้อง: ข้อ ค. สิทธิบัตร
🎯 ทำไมข้อนี้ถึงถูก: สิทธิบัตร (Patent) คือหนังสือสำคัญที่รัฐออกให้เพื่อคุ้มครองการประดิษฐ์ (Invention) ที่มีความใหม่ มีขั้นการประดิษฐ์ที่สูงขึ้น และสามารถประยุกต์ใช้ในทางอุตสาหกรรมได้ โดยให้สิทธิเด็ดขาดแก่ผู้ทรงสิทธิบัตรในการผลิตและจำหน่ายแต่เพียงผู้เดียวเป็นระยะเวลา 20 ปี นับแต่วันยื่นขอรับสิทธิบัตร
🔍 ข้ออื่นผิดเพราะอะไร:
ข้อ ก. ลิขสิทธิ์: คุ้มครองงานสร้างสรรค์ทางวรรณกรรม ศิลปกรรม ดนตรีกรรม ไม่ต้องจดทะเบียนและไม่เน้นการประยุกต์ใช้ทางอุตสาหกรรม
ข้อ ข. เครื่องหมายการค้า: คุ้มครองเครื่องหมาย ตรา หรือสัญลักษณ์ที่ใช้กับสินค้าเพื่อจำแนกความแตกต่างจากสินค้าอื่น
ข้อ ง. ความลับทางการค้า: คุ้มครองข้อมูลทางธุรกิจหรือสูตรการผลิตที่รักษาไว้เป็นความลับ ไม่มีการเปิดเผยต่อสาธารณะ
ข้อ จ. สิทธิเหนือสิทธิบัตร: ไม่มีคำนิยามประเภททรัพย์สินทางปัญญานี้ในกฎหมายไทย</t>
        </is>
      </c>
      <c r="K41" s="103" t="inlineStr">
        <is>
          <t>-</t>
        </is>
      </c>
      <c r="L41" s="104" t="inlineStr">
        <is>
          <t>Intellectual Property and Patent Laws</t>
        </is>
      </c>
      <c r="M41" s="103" t="inlineStr">
        <is>
          <t>SAP</t>
        </is>
      </c>
      <c r="N41" s="104" t="inlineStr">
        <is>
          <t>[SOURCE: Pharma Plus เล่มม่วง 2 - บทที่ 19: Social and Administration ข้อ 48]</t>
        </is>
      </c>
      <c r="O41" s="103" t="inlineStr">
        <is>
          <t>Pharma Plus Review</t>
        </is>
      </c>
      <c r="P41" s="103" t="inlineStr">
        <is>
          <t>เล่มม่วง 2 (บทที่ 19: Social &amp; Administration)</t>
        </is>
      </c>
      <c r="Q41" s="103" t="inlineStr">
        <is>
          <t>-</t>
        </is>
      </c>
      <c r="R41" s="104" t="inlineStr">
        <is>
          <t>Patent protection for pharmaceutical inventions</t>
        </is>
      </c>
    </row>
    <row r="42" ht="13.2" customHeight="1" s="49">
      <c r="A42" s="103" t="n">
        <v>41</v>
      </c>
      <c r="B42" s="104" t="inlineStr">
        <is>
          <t>ข้อใดคือยาผิดมาตรฐาน</t>
        </is>
      </c>
      <c r="C42" s="103" t="inlineStr">
        <is>
          <t>-</t>
        </is>
      </c>
      <c r="D42" s="104" t="inlineStr">
        <is>
          <t>ผสม cotrimazole ร่วมกับ terbinafene เพื่อลดต้นทุน</t>
        </is>
      </c>
      <c r="E42" s="104" t="inlineStr">
        <is>
          <t>ในฉลากระบุวันหมดอายุ คือ มกราคม 2009 แต่ความจริงหมดอายุเมื่อ มกราคม 2019</t>
        </is>
      </c>
      <c r="F42" s="104" t="inlineStr">
        <is>
          <t>ยามี %LA = 87%</t>
        </is>
      </c>
      <c r="G42" s="104" t="inlineStr">
        <is>
          <t>ยาหมดอายุตามที่ระบุไว้ในฉลาก</t>
        </is>
      </c>
      <c r="H42" s="104" t="inlineStr">
        <is>
          <t>แจ้งที่อยู่ในการผลิต ไม่ตรงกับที่ขึ้นทะเบียนยา</t>
        </is>
      </c>
      <c r="I42" s="103" t="inlineStr">
        <is>
          <t>3</t>
        </is>
      </c>
      <c r="J42" s="104" t="inlineStr">
        <is>
          <t>✅ คำตอบที่ถูกต้อง: ข้อ ค. ยามี %LA = 87%
🎯 ทำไมข้อนี้ถึงถูก: ตาม พ.ร.บ.ยา พ.ศ. 2510 มาตรา 72 (3) ยาผิดมาตรฐานคือยาที่มีปริมาณหรือความแรงของสารออกฤทธิ์ขาดหรือเกินจากเกณฑ์มาตรฐานตำรับที่ขึ้นทะเบียนไว้ แต่ไม่เกินร้อยละ 20 ยาที่มี % Labeled Amount (%LA) เท่ากับ 87% (ขาดไป 13% ซึ่งไม่เกิน 20%) จึงจัดเป็น ยาผิดมาตรฐาน (Substandard drug)
🔍 ข้ออื่นผิดเพราะอะไร:
ข้อ ก. ผสม cotrimazole ร่วมกับ terbinafene เพื่อลดต้นทุน: การนำสารอื่นมาปลอมปนหรือผลิตไม่ตรงตามสูตรตำรับจัดเป็นยาปลอมตามมาตรา 72 (1)
ข้อ ข. ในฉลากระบุวันหมดอายุ คือ มกราคม 2009 แต่ความจริงหมดอายุเมื่อ มกราคม 2019: การแสดงวันหมดอายุอันเป็นเท็จบนฉลากเข้าข่ายยาปลอมตามมาตรา 72 (1)
ข้อ ง. ยาหมดอายุตามที่ระบุไว้ในฉลาก: จัดเป็นยาเสื่อมคุณภาพตามมาตรา 72 (5)
ข้อ จ. แจ้งที่อยู่ในการผลิต ไม่ตรงกับที่ขึ้นทะเบียนยา: การแสดงชื่อหรือที่ตั้งสถานที่ผลิตอันมิใช่ความจริงจัดเป็นยาปลอมตามมาตรา 72 (1)</t>
        </is>
      </c>
      <c r="K42" s="103" t="inlineStr">
        <is>
          <t>-</t>
        </is>
      </c>
      <c r="L42" s="104" t="inlineStr">
        <is>
          <t>Pharmacy Laws and Regulations</t>
        </is>
      </c>
      <c r="M42" s="103" t="inlineStr">
        <is>
          <t>SAP</t>
        </is>
      </c>
      <c r="N42" s="104" t="inlineStr">
        <is>
          <t>[SOURCE: Pharma Plus เล่มม่วง 2 - บทที่ 19: Social and Administration ข้อ 49]</t>
        </is>
      </c>
      <c r="O42" s="103" t="inlineStr">
        <is>
          <t>Pharma Plus Review</t>
        </is>
      </c>
      <c r="P42" s="103" t="inlineStr">
        <is>
          <t>เล่มม่วง 2 (บทที่ 19: Social &amp; Administration)</t>
        </is>
      </c>
      <c r="Q42" s="103" t="inlineStr">
        <is>
          <t>-</t>
        </is>
      </c>
      <c r="R42" s="104" t="inlineStr">
        <is>
          <t>Substandard drug definition and percent labeled amount</t>
        </is>
      </c>
    </row>
    <row r="43" ht="13.2" customHeight="1" s="49">
      <c r="A43" s="103" t="n">
        <v>42</v>
      </c>
      <c r="B43" s="104" t="inlineStr">
        <is>
          <t>ร้านยาที่มีเภสัชกรอยู่ตลอดเวลา สามารถขายยาคุมกำเนิดชนิด hormone รวมชนิดบรรจุเสร็จที่ไม่ใช่ยาอันตราย หรือยาควบคุมพิเศษผ่านทาง website ได้หรือไม่</t>
        </is>
      </c>
      <c r="C43" s="103" t="inlineStr">
        <is>
          <t>-</t>
        </is>
      </c>
      <c r="D43" s="104" t="inlineStr">
        <is>
          <t>ได้ เนื่องจากได้รับอนุญาตขายยาแผนปัจจุบัน</t>
        </is>
      </c>
      <c r="E43" s="104" t="inlineStr">
        <is>
          <t>ได้ เนื่องจากเป็นยาบรรจุเสร็จที่ไม่ใช่ยาอันตรายหรือยาควบคุมพิเศษ</t>
        </is>
      </c>
      <c r="F43" s="104" t="inlineStr">
        <is>
          <t>ได้ เนื่องจากมีเภสัชกรประจำอยู่ตลอดเวลา</t>
        </is>
      </c>
      <c r="G43" s="104" t="inlineStr">
        <is>
          <t>ไม่ได้ เนื่องจากต้องขายเฉพาะในสถานที่ที่ได้รับอนุญาตเท่านั้น</t>
        </is>
      </c>
      <c r="H43" s="104" t="inlineStr">
        <is>
          <t>ไม่ได้ เพราะไม่เห็นหน้าผู้ป่วย</t>
        </is>
      </c>
      <c r="I43" s="103" t="inlineStr">
        <is>
          <t>4</t>
        </is>
      </c>
      <c r="J43" s="104" t="inlineStr">
        <is>
          <t>✅ คำตอบที่ถูกต้อง: ข้อ ง. ไม่ได้ เนื่องจากต้องขายเฉพาะในสถานที่ที่ได้รับอนุญาตเท่านั้น
🎯 ทำไมข้อนี้ถึงถูก: ตาม พ.ร.บ. ยา พ.ศ. 2510 มาตรา 19 บัญญัติห้ามมิให้ผู้รับอนุญาตขายยานอกสถานที่ที่ระบุไว้ในใบอนุญาต การขายยาทางอินเทอร์เน็ตหรือ website ถือเป็นการขายนอกสถานที่ที่ได้รับอนุญาต จึงไม่สามารถทำได้
🔍 ข้ออื่นผิดเพราะอะไร:
ข้อ ก. ได้ เนื่องจากได้รับอนุญาตขายยาแผนปัจจุบัน: ผิด ใบอนุญาตขายยาแผนปัจจุบันกำหนดสถานที่ขายชัดเจน ไม่ครอบคลุมระบบออนไลน์
ข้อ ข. ได้ เนื่องจากเป็นยาบรรจุเสร็จที่ไม่ใช่ยาอันตรายหรือยาควบคุมพิเศษ: ผิด ไม่ว่าจะเป็นยาแผนปัจจุบันประเภทใดก็ห้ามจำหน่ายนอกสถานที่ที่ได้รับอนุญาต ยกเว้นยาสามัญประจำบ้าน
ข้อ ค. ได้ เนื่องจากมีเภสัชกรประจำอยู่ตลอดเวลา: ผิด การมีเภสัชกรประจำไม่ยกเว้นข้อบังคับเรื่องสถานที่ตามมาตรา 19
ข้อ จ. ไม่ได้ เพราะไม่เห็นหน้าผู้ป่วย: ผิด แม้ประเด็น patient identification จะสำคัญ แต่เหตุผลทางกฎหมายหลักคือข้อห้ามจำหน่ายยานอกสถานที่ที่ได้รับอนุญาต</t>
        </is>
      </c>
      <c r="K43" s="103" t="inlineStr">
        <is>
          <t>-</t>
        </is>
      </c>
      <c r="L43" s="104" t="inlineStr">
        <is>
          <t>Pharmacy Laws &amp; Ethics</t>
        </is>
      </c>
      <c r="M43" s="103" t="inlineStr">
        <is>
          <t>SAP</t>
        </is>
      </c>
      <c r="N43" s="104" t="inlineStr">
        <is>
          <t>[SOURCE: Pharma Plus เล่มม่วง 2 - บทที่ 19: Social &amp; Administration ข้อ 53]</t>
        </is>
      </c>
      <c r="O43" s="103" t="inlineStr">
        <is>
          <t>Pharma Plus Review</t>
        </is>
      </c>
      <c r="P43" s="103" t="inlineStr">
        <is>
          <t>เล่มม่วง 2 (บทที่ 19: Social &amp; Administration)</t>
        </is>
      </c>
      <c r="Q43" s="103" t="inlineStr">
        <is>
          <t>-</t>
        </is>
      </c>
      <c r="R43" s="104" t="inlineStr">
        <is>
          <t>Sale of drugs outside licensed premises (Drug Act B.E. 2510)</t>
        </is>
      </c>
    </row>
    <row r="44" ht="13.2" customHeight="1" s="49">
      <c r="A44" s="103" t="n">
        <v>43</v>
      </c>
      <c r="B44" s="104" t="inlineStr">
        <is>
          <t>แพทย์สั่งจ่ายยาสระผมชนิดหนึ่ง มีลักษณะเป็นขวดพลาสติกสีน้ำตาล ท่านพบว่าที่ฉลากมีข้อความ Reg. no. 2C802/57 ข้อความนี้มีความหมายว่าอย่างไร</t>
        </is>
      </c>
      <c r="C44" s="103" t="inlineStr">
        <is>
          <t>-</t>
        </is>
      </c>
      <c r="D44" s="104" t="inlineStr">
        <is>
          <t>ยานี้ผลิตในประเทศไทย ได้รับอนุญาตทะเบียนยาในปี พ.ศ.2557</t>
        </is>
      </c>
      <c r="E44" s="104" t="inlineStr">
        <is>
          <t>ยานี้ผลิตในประเทศไทย เมื่อวันที่ 8 ก.พ. 2557</t>
        </is>
      </c>
      <c r="F44" s="104" t="inlineStr">
        <is>
          <t>ยานี้ผลิตในประเทศไทยและจะหมดอายุในวันที่ 8 ก.พ. 2557</t>
        </is>
      </c>
      <c r="G44" s="104" t="inlineStr">
        <is>
          <t>ยานี้นำเข้ามาจากต่างประเทศ ได้รับอนุญาตทะเบียนยาในปี พ.ศ.2557</t>
        </is>
      </c>
      <c r="H44" s="104" t="inlineStr">
        <is>
          <t>ยานี้นำเข้ามาจากต่างประเทศ และ ผลิตเมื่อวันที่ 8 ก.พ. 2557</t>
        </is>
      </c>
      <c r="I44" s="103" t="inlineStr">
        <is>
          <t>4</t>
        </is>
      </c>
      <c r="J44" s="104" t="inlineStr">
        <is>
          <t>✅ คำตอบที่ถูกต้อง: ข้อ ง. ยานี้นำเข้ามาจากต่างประเทศ ได้รับอนุญาตทะเบียนยาในปี พ.ศ.2557
🎯 ทำไมข้อนี้ถึงถูก: เลขทะเบียนตำรับยา 2C 802/57 ประกอบด้วย: เลข 2 หมายถึงยาผสม (combination drug), อักษร C หมายถึงยานำเข้าจากต่างประเทศสำหรับมนุษย์, ลำดับที่ 802, และ /57 หมายถึงได้รับอนุญาตขึ้นทะเบียนตำรับยาในปี พ.ศ. 2557
🔍 ข้ออื่นผิดเพราะอะไร:
ข้อ ก. ยานี้ผลิตในประเทศไทย ได้รับอนุญาตทะเบียนยาในปี พ.ศ.2557: ผิด หากผลิตในประเทศต้องใช้อักษร A
ข้อ ข. ยานี้ผลิตในประเทศไทย เมื่อวันที่ 8 ก.พ. 2557: ผิด 2C802/57 ไม่ใช่วันผลิต และ 802 ไม่ใช่วันที่
ข้อ ค. ยานี้ผลิตในประเทศไทยและจะหมดอายุในวันที่ 8 ก.พ. 2557: ผิด ไม่ใช่วันหมดอายุ
ข้อ จ. ยานี้นำเข้ามาจากต่างประเทศ และ ผลิตเมื่อวันที่ 8 ก.พ. 2557: ผิด /57 คือปี พ.ศ. ที่ขึ้นทะเบียน ไม่ใช่วันที่ผลิต</t>
        </is>
      </c>
      <c r="K44" s="103" t="inlineStr">
        <is>
          <t>-</t>
        </is>
      </c>
      <c r="L44" s="104" t="inlineStr">
        <is>
          <t>Pharmacy Laws &amp; Ethics</t>
        </is>
      </c>
      <c r="M44" s="103" t="inlineStr">
        <is>
          <t>SAP</t>
        </is>
      </c>
      <c r="N44" s="104" t="inlineStr">
        <is>
          <t>[SOURCE: Pharma Plus เล่มม่วง 2 - บทที่ 19: Social &amp; Administration ข้อ 61]</t>
        </is>
      </c>
      <c r="O44" s="103" t="inlineStr">
        <is>
          <t>Pharma Plus Review</t>
        </is>
      </c>
      <c r="P44" s="103" t="inlineStr">
        <is>
          <t>เล่มม่วง 2 (บทที่ 19: Social &amp; Administration)</t>
        </is>
      </c>
      <c r="Q44" s="103" t="inlineStr">
        <is>
          <t>-</t>
        </is>
      </c>
      <c r="R44" s="104" t="inlineStr">
        <is>
          <t>Drug registration number decoding (เลขทะเบียนตำรับยา)</t>
        </is>
      </c>
    </row>
    <row r="45" ht="13.2" customHeight="1" s="49">
      <c r="A45" s="103" t="n">
        <v>44</v>
      </c>
      <c r="B45" s="104" t="inlineStr">
        <is>
          <t>ยาที่ฉลากมีข้อความดังข้อข้างต้น (Reg. no. 2C802/57) อาจมี ชนิดตัวยาสำคัญที่ออกฤทธิ์ดังต่อไปนี้ยกเว้นข้อใด</t>
        </is>
      </c>
      <c r="C45" s="103" t="inlineStr">
        <is>
          <t>-</t>
        </is>
      </c>
      <c r="D45" s="104" t="inlineStr">
        <is>
          <t>1 ชนิด</t>
        </is>
      </c>
      <c r="E45" s="104" t="inlineStr">
        <is>
          <t>2 ชนิด</t>
        </is>
      </c>
      <c r="F45" s="104" t="inlineStr">
        <is>
          <t>3 ชนิด</t>
        </is>
      </c>
      <c r="G45" s="104" t="inlineStr">
        <is>
          <t>4 ชนิด</t>
        </is>
      </c>
      <c r="H45" s="104" t="inlineStr">
        <is>
          <t>5 ชนิด</t>
        </is>
      </c>
      <c r="I45" s="103" t="inlineStr">
        <is>
          <t>1</t>
        </is>
      </c>
      <c r="J45" s="104" t="inlineStr">
        <is>
          <t>✅ คำตอบที่ถูกต้อง: ข้อ ก. 1 ชนิด
🎯 ทำไมข้อนี้ถึงถูก: หลักแรกของเลขทะเบียนตำรับยาคือเลข 2 ซึ่งกำหนดไว้เฉพาะสำหรับยาผสม (combination drug) ที่ต้องมีตัวยาสำคัญตั้งแต่ 2 ชนิดขึ้นไป หากมีตัวยาสำคัญเพียง 1 ชนิด (ยาเดี่ยว) จะต้องขึ้นต้นด้วยเลข 1
🔍 ข้ออื่นผิดเพราะอะไร:
ข้อ ข. 2 ชนิด: ผิด เป็นไปได้สำหรับตำรับยาผสม (เลข 2)
ข้อ ค. 3 ชนิด: ผิด เป็นไปได้สำหรับตำรับยาผสม
ข้อ ง. 4 ชนิด: ผิด เป็นไปได้สำหรับตำรับยาผสม
ข้อ จ. 5 ชนิด: ผิด เป็นไปได้สำหรับตำรับยาผสมที่มี active ingredients หลายชนิด</t>
        </is>
      </c>
      <c r="K45" s="103" t="inlineStr">
        <is>
          <t>-</t>
        </is>
      </c>
      <c r="L45" s="104" t="inlineStr">
        <is>
          <t>Pharmacy Laws &amp; Ethics</t>
        </is>
      </c>
      <c r="M45" s="103" t="inlineStr">
        <is>
          <t>SAP</t>
        </is>
      </c>
      <c r="N45" s="104" t="inlineStr">
        <is>
          <t>[SOURCE: Pharma Plus เล่มม่วง 2 - บทที่ 19: Social &amp; Administration ข้อ 62]</t>
        </is>
      </c>
      <c r="O45" s="103" t="inlineStr">
        <is>
          <t>Pharma Plus Review</t>
        </is>
      </c>
      <c r="P45" s="103" t="inlineStr">
        <is>
          <t>เล่มม่วง 2 (บทที่ 19: Social &amp; Administration)</t>
        </is>
      </c>
      <c r="Q45" s="103" t="inlineStr">
        <is>
          <t>-</t>
        </is>
      </c>
      <c r="R45" s="104" t="inlineStr">
        <is>
          <t>Drug registration codes for single vs combination drugs</t>
        </is>
      </c>
    </row>
    <row r="46" ht="13.2" customHeight="1" s="49">
      <c r="A46" s="103" t="n">
        <v>45</v>
      </c>
      <c r="B46" s="104" t="inlineStr">
        <is>
          <t>ผู้ป่วยได้รับยาชนิดหนึ่งจากร้านยา แต่คราวนี้ผู้ป่วยมีอาการรุนแรงจนถึงแก่ชีวิต เภสัชกรไม่ได้ถามข้อมูลการแพ้ยาและโรคประจำตัวของผู้ป่วย เภสัชกรมีความผิดอย่างไร</t>
        </is>
      </c>
      <c r="C46" s="103" t="inlineStr">
        <is>
          <t>-</t>
        </is>
      </c>
      <c r="D46" s="104" t="inlineStr">
        <is>
          <t>ผิดจรรยาบรรณแห่งวิชาชีพ</t>
        </is>
      </c>
      <c r="E46" s="104" t="inlineStr">
        <is>
          <t>ผิดกฎหมายยา</t>
        </is>
      </c>
      <c r="F46" s="104" t="inlineStr">
        <is>
          <t>ละเมิดสิทธิ์ของผู้ป่วย</t>
        </is>
      </c>
      <c r="G46" s="104" t="inlineStr">
        <is>
          <t>ผิดข้อบังคับสภาว่าด้วยข้อจำกัดและเงื่อนไขการปฏิบัติหน้าที่</t>
        </is>
      </c>
      <c r="H46" s="104" t="inlineStr">
        <is>
          <t>ไม่ทำตามประกาศเรื่องการเลือกสรร</t>
        </is>
      </c>
      <c r="I46" s="103" t="inlineStr">
        <is>
          <t>1</t>
        </is>
      </c>
      <c r="J46" s="104" t="inlineStr">
        <is>
          <t>✅ คำตอบที่ถูกต้อง: ข้อ ก. ผิดจรรยาบรรณแห่งวิชาชีพ
🎯 ทำไมข้อนี้ถึงถูก: การจ่ายยาโดยละเลยไม่ซักประวัติการแพ้ยาและโรคประจำตัวจนเกิดอันตรายถึงชีวิต เป็นการไม่ปฏิบัติตามมาตรฐานวิชาชีพ ขาดความระมัดระวังรอบคอบในการประกอบวิชาชีพ ถือเป็นความผิดต่อข้อบังคับสภาเภสัชกรรมว่าด้วยจรรยาบรรณแห่งวิชาชีพเภสัชกรรม
🔍 ข้ออื่นผิดเพราะอะไร:
ข้อ ข. ผิดกฎหมายยา: ผิด พ.ร.บ. ยา พ.ศ. 2510 เน้นการควบคุมการผลิต ขาย นำเข้า และทะเบียนยา มิได้มีบทบัญญัติกำหนดการซักประวัติรายบุคคลโดยตรง
ข้อ ค. ละเมิดสิทธิ์ของผู้ป่วย: ผิด การละเมิดสิทธิผู้ป่วยเป็นประเด็นสิทธิมนุษยชน แต่การลงโทษผู้ประกอบวิชาชีพจะพิจารณาจากฐานจรรยาบรรณแห่งวิชาชีพเภสัชกรรม
ข้อ ง. ผิดข้อบังคับสภาว่าด้วยข้อจำกัดและเงื่อนไขการปฏิบัติหน้าที่: ผิด เป็นข้อบังคับเกี่ยวกับขอบเขตการปฏิบัติงาน เช่น การต่อใบอนุญาต หรือเงื่อนไขเฉพาะของสาขา
ข้อ จ. ไม่ทำตามประกาศเรื่องการเลือกสรร: ผิด ไม่มีฐานความผิดนี้ในทางกฎหมายและจรรยาบรรณ</t>
        </is>
      </c>
      <c r="K46" s="103" t="inlineStr">
        <is>
          <t>-</t>
        </is>
      </c>
      <c r="L46" s="104" t="inlineStr">
        <is>
          <t>Pharmacy Laws &amp; Ethics</t>
        </is>
      </c>
      <c r="M46" s="103" t="inlineStr">
        <is>
          <t>SAP</t>
        </is>
      </c>
      <c r="N46" s="104" t="inlineStr">
        <is>
          <t>[SOURCE: Pharma Plus เล่มม่วง 2 - บทที่ 19: Social &amp; Administration ข้อ 64]</t>
        </is>
      </c>
      <c r="O46" s="103" t="inlineStr">
        <is>
          <t>Pharma Plus Review</t>
        </is>
      </c>
      <c r="P46" s="103" t="inlineStr">
        <is>
          <t>เล่มม่วง 2 (บทที่ 19: Social &amp; Administration)</t>
        </is>
      </c>
      <c r="Q46" s="103" t="inlineStr">
        <is>
          <t>-</t>
        </is>
      </c>
      <c r="R46" s="104" t="inlineStr">
        <is>
          <t>Code of professional ethics for pharmacists (จรรยาบรรณแห่งวิชาชีพเภสัชกรรม)</t>
        </is>
      </c>
    </row>
    <row r="47" ht="13.2" customHeight="1" s="49">
      <c r="A47" s="103" t="n">
        <v>46</v>
      </c>
      <c r="B47" s="104" t="inlineStr">
        <is>
          <t>สุดารัตน์ เป็นเภสัชกรประจำร้านยาแผนปัจจุบันแห่งหนึ่ง ปัญหาที่พบในร้านก็คือ ต้องการเก็บผลิตภัณฑ์เข้าบนชั้นโดยแยกกันระหว่างผลิตภัณฑ์เสริมอาหารและยา พบว่ามีผลิตภัณฑ์บางชนิดที่ไม่สามารถแยกได้ว่าเป็นอาหารหรือเป็นยา ถ้าท่านเป็นสุดารัตน์ ท่านจะใช้เกณฑ์ข้อใดในการจำแนกผลิตภัณฑ์</t>
        </is>
      </c>
      <c r="C47" s="103" t="inlineStr">
        <is>
          <t>-</t>
        </is>
      </c>
      <c r="D47" s="104" t="inlineStr">
        <is>
          <t>ราคา</t>
        </is>
      </c>
      <c r="E47" s="104" t="inlineStr">
        <is>
          <t>ข้อบ่งใช้</t>
        </is>
      </c>
      <c r="F47" s="104" t="inlineStr">
        <is>
          <t>Dosage form</t>
        </is>
      </c>
      <c r="G47" s="104" t="inlineStr">
        <is>
          <t>ขนาดที่ใช้</t>
        </is>
      </c>
      <c r="H47" s="104" t="inlineStr">
        <is>
          <t>เลขสารบบอาหาร 13 หลัก</t>
        </is>
      </c>
      <c r="I47" s="103" t="inlineStr">
        <is>
          <t>5</t>
        </is>
      </c>
      <c r="J47" s="104" t="inlineStr">
        <is>
          <t>✅ คำตอบที่ถูกต้อง: ข้อ จ. เลขสารบบอาหาร 13 หลัก
🎯 ทำไมข้อนี้ถึงถูก: เกณฑ์ที่ชัดเจนและถูกต้องตามกฎหมายในการแยกผลิตภัณฑ์เสริมอาหารออกจากยา คือการตรวจสอบเลขสารบบอาหาร 13 หลักในเครื่องหมาย อย. ซึ่งระบุว่าเป็นอาหารตาม พ.ร.บ. อาหาร พ.ศ. 2522 ในขณะที่ยาจะแสดงเลขทะเบียนตำรับยา (เช่น 1A, 2A)
🔍 ข้ออื่นผิดเพราะอะไร:
ข้อ ก. ราคา: ผิด ราคาไม่สามารถใช้เป็นเกณฑ์จำแนกประเภทกฎหมายของผลิตภัณฑ์ได้
ข้อ ข. ข้อบ่งใช้: ผิด อาหารตามกฎหมายห้ามแสดงสรรพคุณบำบัดรักษาโรค แต่ผู้บริโภคมักสับสน จึงไม่สามารถดูจากข้อบ่งใช้ภายนอกได้
ข้อ ค. Dosage form: ผิด ผลิตภัณฑ์เสริมอาหารในปัจจุบันมีรูปแบบเม็ด แคปซูล ยาน้ำ เช่นเดียวกับยา
ข้อ ง. ขนาดที่ใช้: ผิด ปริมาณการรับประทานต่อวันไม่สามารถบอกประเภททางกฎหมายได้</t>
        </is>
      </c>
      <c r="K47" s="103" t="inlineStr">
        <is>
          <t>-</t>
        </is>
      </c>
      <c r="L47" s="104" t="inlineStr">
        <is>
          <t>Pharmacy Laws &amp; Ethics</t>
        </is>
      </c>
      <c r="M47" s="103" t="inlineStr">
        <is>
          <t>SAP</t>
        </is>
      </c>
      <c r="N47" s="104" t="inlineStr">
        <is>
          <t>[SOURCE: Pharma Plus เล่มม่วง 2 - บทที่ 19: Social &amp; Administration ข้อ 65]</t>
        </is>
      </c>
      <c r="O47" s="103" t="inlineStr">
        <is>
          <t>Pharma Plus Review</t>
        </is>
      </c>
      <c r="P47" s="103" t="inlineStr">
        <is>
          <t>เล่มม่วง 2 (บทที่ 19: Social &amp; Administration)</t>
        </is>
      </c>
      <c r="Q47" s="103" t="inlineStr">
        <is>
          <t>-</t>
        </is>
      </c>
      <c r="R47" s="104" t="inlineStr">
        <is>
          <t>Product classification and food regulatory identification numbers</t>
        </is>
      </c>
    </row>
    <row r="48" ht="13.2" customHeight="1" s="49">
      <c r="A48" s="103" t="n">
        <v>47</v>
      </c>
      <c r="B48" s="104" t="inlineStr">
        <is>
          <t>เภสัชกรสามารถจ่ายยา phentermine ได้หรือไม่ เพราะเหตุใด</t>
        </is>
      </c>
      <c r="C48" s="103" t="inlineStr">
        <is>
          <t>-</t>
        </is>
      </c>
      <c r="D48" s="104" t="inlineStr">
        <is>
          <t>ได้ ถ้ามีใบสั่งแพทย์ เพราะเป็นยาควบคุมพิเศษ</t>
        </is>
      </c>
      <c r="E48" s="104" t="inlineStr">
        <is>
          <t>ได้ ถ้ามีใบสั่งจากแพทย์ เพราะเป็นยาเสพติดให้โทษประเภทที่ 2</t>
        </is>
      </c>
      <c r="F48" s="104" t="inlineStr">
        <is>
          <t>ถึงแม้จะมีใบสั่งแพทย์ ก็จ่ายไม่ได้ เนื่องจากเป็นวัตถุออกฤทธิ์ต่อจิตและประสาทประเภท 2</t>
        </is>
      </c>
      <c r="G48" s="104" t="inlineStr">
        <is>
          <t>ถึงแม้จะมีใบสั่งแพทย์ ก็จ่ายไม่ได้ เนื่องจากเป็นวัตถุออกฤทธิ์ต่อจิตและประสาทประเภท 3</t>
        </is>
      </c>
      <c r="H48" s="104" t="inlineStr">
        <is>
          <t>ไม่มีข้อใดถูก</t>
        </is>
      </c>
      <c r="I48" s="103" t="inlineStr">
        <is>
          <t>3</t>
        </is>
      </c>
      <c r="J48" s="104" t="inlineStr">
        <is>
          <t>✅ คำตอบที่ถูกต้อง: ข้อ ค. ถึงแม้จะมีใบสั่งแพทย์ ก็จ่ายไม่ได้ เนื่องจากเป็นวัตถุออกฤทธิ์ต่อจิตและประสาทประเภท 2
🎯 ทำไมข้อนี้ถึงถูก: Phentermine ถูกจัดเป็นวัตถุออกฤทธิ์ต่อจิตและประสาทประเภท 2 ซึ่งตามกฎหมายห้ามจำหน่ายในร้านขายยาโดยเด็ดขาด การสั่งจ่ายต้องทำโดยแพทย์ในสถานพยาบาลที่ได้รับอนุญาตเท่านั้น เภสัชกรร้านยาจึงไม่สามารถจ่ายได้แม้จะมีใบสั่งแพทย์
🔍 ข้ออื่นผิดเพราะอะไร:
ข้อ ก. ได้ ถ้ามีใบสั่งแพทย์ เพราะเป็นยาควบคุมพิเศษ: ผิด Phentermine ไม่ใช่ยาควบคุมพิเศษ แต่เป็นวัตถุออกฤทธิ์ประเภท 2
ข้อ ข. ได้ ถ้ามีใบสั่งจากแพทย์ เพราะเป็นยาเสพติดให้โทษประเภทที่ 2: ผิด Phentermine ไม่ใช่ยาเสพติดให้โทษประเภท 2
ข้อ ง. ถึงแม้จะมีใบสั่งแพทย์ ก็จ่ายไม่ได้ เนื่องจากเป็นวัตถุออกฤทธิ์ต่อจิตและประสาทประเภท 3: ผิด Phentermine จัดอยู่ในประเภท 2 ไม่ใช่ประเภท 3
ข้อ จ. ไม่มีข้อใดถูก: ผิด เนื่องจากข้อ ค ถูกต้อง</t>
        </is>
      </c>
      <c r="K48" s="103" t="inlineStr">
        <is>
          <t>-</t>
        </is>
      </c>
      <c r="L48" s="104" t="inlineStr">
        <is>
          <t>Pharmacy Laws &amp; Ethics</t>
        </is>
      </c>
      <c r="M48" s="103" t="inlineStr">
        <is>
          <t>SAP</t>
        </is>
      </c>
      <c r="N48" s="104" t="inlineStr">
        <is>
          <t>[SOURCE: Pharma Plus เล่มม่วง 2 - บทที่ 19: Social &amp; Administration ข้อ 66]</t>
        </is>
      </c>
      <c r="O48" s="103" t="inlineStr">
        <is>
          <t>Pharma Plus Review</t>
        </is>
      </c>
      <c r="P48" s="103" t="inlineStr">
        <is>
          <t>เล่มม่วง 2 (บทที่ 19: Social &amp; Administration)</t>
        </is>
      </c>
      <c r="Q48" s="103" t="inlineStr">
        <is>
          <t>-</t>
        </is>
      </c>
      <c r="R48" s="104" t="inlineStr">
        <is>
          <t>Psychotropic Substances Act and Schedule II restrictions</t>
        </is>
      </c>
    </row>
    <row r="49" ht="13.2" customHeight="1" s="49">
      <c r="A49" s="103" t="n">
        <v>48</v>
      </c>
      <c r="B49" s="104" t="inlineStr">
        <is>
          <t>ถ้าต้องการเปิดร้านขายยาใน อ.สองพระยา จ.อ่างทอง จะต้องติดต่อหน่วยงานใด</t>
        </is>
      </c>
      <c r="C49" s="103" t="inlineStr">
        <is>
          <t>-</t>
        </is>
      </c>
      <c r="D49" s="104" t="inlineStr">
        <is>
          <t>สภาเภสัชกรรม</t>
        </is>
      </c>
      <c r="E49" s="104" t="inlineStr">
        <is>
          <t>สำนักงานสาธารณสุขอำเภอ</t>
        </is>
      </c>
      <c r="F49" s="104" t="inlineStr">
        <is>
          <t>สำนักงานสาธารณสุขจังหวัด</t>
        </is>
      </c>
      <c r="G49" s="104" t="inlineStr">
        <is>
          <t>สำนักงานคณะกรรมการอาหารและยา</t>
        </is>
      </c>
      <c r="H49" s="104" t="inlineStr">
        <is>
          <t>ข้อ ค และ ง</t>
        </is>
      </c>
      <c r="I49" s="103" t="inlineStr">
        <is>
          <t>3</t>
        </is>
      </c>
      <c r="J49" s="104" t="inlineStr">
        <is>
          <t>✅ คำตอบที่ถูกต้อง: ข้อ ค. สำนักงานสาธารณสุขจังหวัด
🎯 ทำไมข้อนี้ถึงถูก: ตาม พ.ร.บ. ยา พ.ศ. 2510 สำหรับการขออนุญาตเปิดร้านขายยาในส่วนภูมิภาค (ต่างจังหวัด) นายแพทย์สาธารณสุขจังหวัด (นพ.สสจ.) ปฏิบัติหน้าที่เป็นผู้อนุญาต ผู้ขออนุญาตจึงต้องยื่นคำขอที่สำนักงานสาธารณสุขจังหวัด (สสจ.) ในจังหวัดที่ร้านตั้งอยู่
🔍 ข้ออื่นผิดเพราะอะไร:
ข้อ ก. สภาเภสัชกรรม: ผิด ทำหน้าที่ควบคุมจรรยาบรรณและออกใบประกอบวิชาชีพเภสัชกรรม ไม่ใช่ผู้ออกใบอนุญาตสถานที่ขายยา
ข้อ ข. สำนักงานสาธารณสุขอำเภอ: ผิด ไม่มีอำนาจหน้าที่ตามกฎหมายในการออกใบอนุญาตขายยาแผนปัจจุบัน
ข้อ ง. สำนักงานคณะกรรมการอาหารและยา: ผิด อย. รับผิดชอบการขออนุญาตเฉพาะสถานที่ขายยาที่ตั้งอยู่ในเขตกรุงเทพมหานคร
ข้อ จ. ข้อ ค และ ง: ผิด ในส่วนภูมิภาคติดต่อ สสจ. แห่งเดียวเท่านั้น</t>
        </is>
      </c>
      <c r="K49" s="103" t="inlineStr">
        <is>
          <t>-</t>
        </is>
      </c>
      <c r="L49" s="104" t="inlineStr">
        <is>
          <t>Pharmacy Laws &amp; Ethics</t>
        </is>
      </c>
      <c r="M49" s="103" t="inlineStr">
        <is>
          <t>SAP</t>
        </is>
      </c>
      <c r="N49" s="104" t="inlineStr">
        <is>
          <t>[SOURCE: Pharma Plus เล่มม่วง 2 - บทที่ 19: Social &amp; Administration ข้อ 67]</t>
        </is>
      </c>
      <c r="O49" s="103" t="inlineStr">
        <is>
          <t>Pharma Plus Review</t>
        </is>
      </c>
      <c r="P49" s="103" t="inlineStr">
        <is>
          <t>เล่มม่วง 2 (บทที่ 19: Social &amp; Administration)</t>
        </is>
      </c>
      <c r="Q49" s="103" t="inlineStr">
        <is>
          <t>-</t>
        </is>
      </c>
      <c r="R49" s="104" t="inlineStr">
        <is>
          <t>Pharmacy licensing jurisdiction (ผู้อนุญาตและหน่วยงานรับคำขอ)</t>
        </is>
      </c>
    </row>
    <row r="50" ht="13.2" customHeight="1" s="49">
      <c r="A50" s="103" t="n">
        <v>49</v>
      </c>
      <c r="B50" s="104" t="inlineStr">
        <is>
          <t>Carfergot® จัดเป็นยาประเภทใดตาม พรบ. ยา</t>
        </is>
      </c>
      <c r="C50" s="103" t="inlineStr">
        <is>
          <t>-</t>
        </is>
      </c>
      <c r="D50" s="104" t="inlineStr">
        <is>
          <t>ยาอันตราย</t>
        </is>
      </c>
      <c r="E50" s="104" t="inlineStr">
        <is>
          <t>ยาบรรจุเสร็จที่ไม่ใช่ยาอันตรายและยาควบคุมพิเศษ</t>
        </is>
      </c>
      <c r="F50" s="104" t="inlineStr">
        <is>
          <t>ยาเสพติดให้โทษประเภทที่ 3</t>
        </is>
      </c>
      <c r="G50" s="104" t="inlineStr">
        <is>
          <t>วัตถุออกฤทธิ์ต่อจิตประสาทประเภทที่ 4</t>
        </is>
      </c>
      <c r="H50" s="104" t="inlineStr">
        <is>
          <t>ยาสามัญประจำบ้าน</t>
        </is>
      </c>
      <c r="I50" s="103" t="inlineStr">
        <is>
          <t>1</t>
        </is>
      </c>
      <c r="J50" s="104" t="inlineStr">
        <is>
          <t>✅ คำตอบที่ถูกต้อง: ข้อ ก. ยาอันตราย
🎯 ทำไมข้อนี้ถึงถูก: Carfergot (ergotamine tartrate 1 mg plus caffeine 100 mg) จัดเป็นยาอันตรายตามประกาศกระทรวงสาธารณสุข เภสัชกรสามารถจ่ายได้ในร้านขายยาแผนปัจจุบัน (ข.ย.1) พร้อมส่งมอบคำแนะนำการใช้อย่างถูกต้อง
🔍 ข้ออื่นผิดเพราะอะไร:
ข้อ ข. ยาบรรจุเสร็จที่ไม่ใช่ยาอันตรายและยาควบคุมพิเศษ: ผิด Ergotamine เป็นยาที่มีฤทธิ์หดหลอดเลือดรุนแรงและมีข้อห้ามใช้มาก จึงถูกควบคุมเป็นยาอันตราย
ข้อ ค. ยาเสพติดให้โทษประเภทที่ 3: ผิด ไม่ได้มีส่วนผสมของสารเสพติดให้โทษ
ข้อ ง. วัตถุออกฤทธิ์ต่อจิตประสาทประเภทที่ 4: ผิด ไม่ได้จัดเป็นวัตถุออกฤทธิ์ต่อจิตและประสาท
ข้อ จ. ยาสามัญประจำบ้าน: ผิด ยาสามัญประจำบ้านต้องมีความปลอดภัยสูง หาซื้อง่าย Carfergot มีความเสี่ยงต่อ ergotism จึงไม่ใช่ยาสามัญประจำบ้าน</t>
        </is>
      </c>
      <c r="K50" s="103" t="inlineStr">
        <is>
          <t>-</t>
        </is>
      </c>
      <c r="L50" s="104" t="inlineStr">
        <is>
          <t>Pharmacy Laws &amp; Ethics</t>
        </is>
      </c>
      <c r="M50" s="103" t="inlineStr">
        <is>
          <t>SAP</t>
        </is>
      </c>
      <c r="N50" s="104" t="inlineStr">
        <is>
          <t>[SOURCE: Pharma Plus เล่มม่วง 2 - บทที่ 19: Social &amp; Administration ข้อ 68]</t>
        </is>
      </c>
      <c r="O50" s="103" t="inlineStr">
        <is>
          <t>Pharma Plus Review</t>
        </is>
      </c>
      <c r="P50" s="103" t="inlineStr">
        <is>
          <t>เล่มม่วง 2 (บทที่ 19: Social &amp; Administration)</t>
        </is>
      </c>
      <c r="Q50" s="103" t="inlineStr">
        <is>
          <t>-</t>
        </is>
      </c>
      <c r="R50" s="104" t="inlineStr">
        <is>
          <t>Legal drug classification of ergotamine/caffeine</t>
        </is>
      </c>
    </row>
    <row r="51" ht="13.2" customHeight="1" s="49">
      <c r="A51" s="103" t="n">
        <v>50</v>
      </c>
      <c r="B51" s="104" t="inlineStr">
        <is>
          <t>ท่านควรอธิบายเกี่ยวกับยา ยารักษาสิว isotretinoin ที่ผู้ป่วยต้องการซื้ออย่างไร</t>
        </is>
      </c>
      <c r="C51" s="103" t="inlineStr">
        <is>
          <t>-</t>
        </is>
      </c>
      <c r="D51" s="104" t="inlineStr">
        <is>
          <t>ยาตัวนี้จัดเป็นยาควบคุมพิเศษตามกฎหมาย ต้องใช้ใบสั่งแพทย์ เภสัชกรไม่สามารถจ่ายเองได้</t>
        </is>
      </c>
      <c r="E51" s="104" t="inlineStr">
        <is>
          <t>ยาตัวนี้จัดเป็นยาควบคุมพิเศษตามกฎหมาย เภสัชกรจ่ายได้ ไม่ต้องใช้ใบสั่งแพทย์</t>
        </is>
      </c>
      <c r="F51" s="104" t="inlineStr">
        <is>
          <t>ยาตัวนี้จัดเป็นยาอันตราย เภสัชกรจ่ายได้ ไม่ต้องใช้ใบสั่งแพทย์</t>
        </is>
      </c>
      <c r="G51" s="104" t="inlineStr">
        <is>
          <t>ยาตัวนี้จัดเป็นยาอันตราย แต่เภสัชกรสามารถจ่ายได้หากมีใบสั่งแพทย์</t>
        </is>
      </c>
      <c r="H51" s="104" t="inlineStr">
        <is>
          <t>ยาตัวนี้ไม่สามารถขายได้ในร้านยา ต้องซื้อจากคลินิกแพทย์หรือสถานพยาบาลเท่านั้น</t>
        </is>
      </c>
      <c r="I51" s="103" t="inlineStr">
        <is>
          <t>5</t>
        </is>
      </c>
      <c r="J51" s="104" t="inlineStr">
        <is>
          <t>✅ คำตอบที่ถูกต้อง: ข้อ จ. ยาตัวนี้ไม่สามารถขายได้ในร้านยา ต้องซื้อจากคลินิกแพทย์หรือสถานพยาบาลเท่านั้น
🎯 ทำไมข้อนี้ถึงถูก: อย. ได้มีประกาศยกระดับการควบคุมยา isotretinoin ชนิดรับประทาน โดยจำกัดให้จำหน่ายได้เฉพาะในสถานพยาบาล (โรงพยาบาลและคลินิกที่มีแพทย์เฉพาะทางผิวหนัง) เท่านั้น ห้ามจำหน่ายในร้านขายยาทุกประเภท เพื่อป้องกันอันตรายจากการเกิดทารกวิรูป
🔍 ข้ออื่นผิดเพราะอะไร:
ข้อ ก. ยาตัวนี้จัดเป็นยาควบคุมพิเศษ... ต้องใช้ใบสั่งแพทย์ เภสัชกรไม่สามารถจ่ายเองได้: ผิด แม้เดิมเคยเป็นยาควบคุมพิเศษ แต่ปัจจุบันถูกห้ามจำหน่ายในร้านยาทุกกรณีแม้มีใบสั่งแพทย์
ข้อ ข. ยาตัวนี้จัดเป็นยาควบคุมพิเศษตามกฎหมาย เภสัชกรจ่ายได้ ไม่ต้องใช้ใบสั่งแพทย์: ผิด ยาควบคุมพิเศษตามกฎหมายต้องมีใบสั่งแพทย์เสมอ
ข้อ ค. ยาตัวนี้จัดเป็นยาอันตราย เภสัชกรจ่ายได้ ไม่ต้องใช้ใบสั่งแพทย์: ผิด ไม่ใช่ยาอันตราย
ข้อ ง. ยาตัวนี้จัดเป็นยาอันตราย แต่เภสัชกรสามารถจ่ายได้หากมีใบสั่งแพทย์: ผิด ไม่ใช่ยาอันตรายและร้านยาไม่มีสิทธิ์จำหน่าย</t>
        </is>
      </c>
      <c r="K51" s="103" t="inlineStr">
        <is>
          <t>-</t>
        </is>
      </c>
      <c r="L51" s="104" t="inlineStr">
        <is>
          <t>Pharmacy Laws &amp; Ethics</t>
        </is>
      </c>
      <c r="M51" s="103" t="inlineStr">
        <is>
          <t>SAP</t>
        </is>
      </c>
      <c r="N51" s="104" t="inlineStr">
        <is>
          <t>[SOURCE: Pharma Plus เล่มม่วง 2 - บทที่ 19: Social &amp; Administration ข้อ 69]</t>
        </is>
      </c>
      <c r="O51" s="103" t="inlineStr">
        <is>
          <t>Pharma Plus Review</t>
        </is>
      </c>
      <c r="P51" s="103" t="inlineStr">
        <is>
          <t>เล่มม่วง 2 (บทที่ 19: Social &amp; Administration)</t>
        </is>
      </c>
      <c r="Q51" s="103" t="inlineStr">
        <is>
          <t>-</t>
        </is>
      </c>
      <c r="R51" s="104" t="inlineStr">
        <is>
          <t>Isotretinoin distribution restriction regulations</t>
        </is>
      </c>
    </row>
    <row r="52" ht="13.2" customHeight="1" s="49">
      <c r="A52" s="103" t="n">
        <v>51</v>
      </c>
      <c r="B52" s="104" t="inlineStr">
        <is>
          <t>Itraconazole เป็นยาประเภทใดตามกฎหมาย</t>
        </is>
      </c>
      <c r="C52" s="103" t="inlineStr">
        <is>
          <t>-</t>
        </is>
      </c>
      <c r="D52" s="104" t="inlineStr">
        <is>
          <t>ยาแผนปัจจุบันที่ไม่ใช่ยาอันตรายและยาควบคุมพิเศษ</t>
        </is>
      </c>
      <c r="E52" s="104" t="inlineStr">
        <is>
          <t>ยาอันตราย</t>
        </is>
      </c>
      <c r="F52" s="104" t="inlineStr">
        <is>
          <t>ยาสามัญประจำบ้าน</t>
        </is>
      </c>
      <c r="G52" s="104" t="inlineStr">
        <is>
          <t>ยาควบคุมพิเศษ</t>
        </is>
      </c>
      <c r="H52" s="104" t="inlineStr">
        <is>
          <t>ยาเสพติดให้โทษประเภทที่ 3</t>
        </is>
      </c>
      <c r="I52" s="103" t="inlineStr">
        <is>
          <t>2</t>
        </is>
      </c>
      <c r="J52" s="104" t="inlineStr">
        <is>
          <t>✅ คำตอบที่ถูกต้อง: ข้อ ข. ยาอันตราย
🎯 ทำไมข้อนี้ถึงถูก: Itraconazole จัดเป็นยาอันตรายตามประกาศกระทรวงสาธารณสุข เภสัชกรสามารถจ่ายได้ในร้านขายยาแผนปัจจุบัน (ข.ย.1) โดยไม่ต้องใช้ใบสั่งแพทย์ แต่ต้องให้คำแนะนำเรื่อง drug interactions และ hepatotoxicity
🔍 ข้ออื่นผิดเพราะอะไร:
ข้อ ก. ยาแผนปัจจุบันที่ไม่ใช่ยาอันตรายและยาควบคุมพิเศษ: ผิด เป็นยาที่มีข้อควรระวังสูงและ drug interaction ผ่าน CYP3A4 มาก จึงจัดเป็นยาอันตราย
ข้อ ค. ยาสามัญประจำบ้าน: ผิด ไม่ใช่ยาสามัญประจำบ้าน
ข้อ ง. ยาควบคุมพิเศษ: ผิด Itraconazole ไม่ได้ถูกประกาศเป็นยาควบคุมพิเศษ
ข้อ จ. ยาเสพติดให้โทษประเภทที่ 3: ผิด ไม่มีฤทธิ์เสพติดให้โทษ</t>
        </is>
      </c>
      <c r="K52" s="103" t="inlineStr">
        <is>
          <t>-</t>
        </is>
      </c>
      <c r="L52" s="104" t="inlineStr">
        <is>
          <t>Pharmacy Laws &amp; Ethics</t>
        </is>
      </c>
      <c r="M52" s="103" t="inlineStr">
        <is>
          <t>SAP</t>
        </is>
      </c>
      <c r="N52" s="104" t="inlineStr">
        <is>
          <t>[SOURCE: Pharma Plus เล่มม่วง 2 - บทที่ 19: Social &amp; Administration ข้อ 70]</t>
        </is>
      </c>
      <c r="O52" s="103" t="inlineStr">
        <is>
          <t>Pharma Plus Review</t>
        </is>
      </c>
      <c r="P52" s="103" t="inlineStr">
        <is>
          <t>เล่มม่วง 2 (บทที่ 19: Social &amp; Administration)</t>
        </is>
      </c>
      <c r="Q52" s="103" t="inlineStr">
        <is>
          <t>-</t>
        </is>
      </c>
      <c r="R52" s="104" t="inlineStr">
        <is>
          <t>Legal drug classification of systemic antifungals</t>
        </is>
      </c>
    </row>
    <row r="53" ht="13.2" customHeight="1" s="49">
      <c r="A53" s="103" t="n">
        <v>52</v>
      </c>
      <c r="B53" s="104" t="inlineStr">
        <is>
          <t>FBC ชื่อการค้าหนึ่ง มีเลขทะเบียน 2C039/46 ข้อใดผิด</t>
        </is>
      </c>
      <c r="C53" s="103" t="inlineStr">
        <is>
          <t>-</t>
        </is>
      </c>
      <c r="D53" s="104" t="inlineStr">
        <is>
          <t>ยาสำหรับมนุษย์</t>
        </is>
      </c>
      <c r="E53" s="104" t="inlineStr">
        <is>
          <t>ยาแบ่งบรรจุในประเทศ</t>
        </is>
      </c>
      <c r="F53" s="104" t="inlineStr">
        <is>
          <t>ยาขึ้นทะเบียนปี 2546</t>
        </is>
      </c>
      <c r="G53" s="104" t="inlineStr">
        <is>
          <t>ยานำเข้าจากต่างประเทศ</t>
        </is>
      </c>
      <c r="H53" s="104" t="inlineStr">
        <is>
          <t>ในปีที่ขึ้นทะเบียน ยานี้อยู่ในลำดับที่ 39</t>
        </is>
      </c>
      <c r="I53" s="103" t="inlineStr">
        <is>
          <t>2</t>
        </is>
      </c>
      <c r="J53" s="104" t="inlineStr">
        <is>
          <t>✅ คำตอบที่ถูกต้อง: ข้อ ข. ยาแบ่งบรรจุในประเทศ
🎯 ทำไมข้อนี้ถึงถูก: อักษร C ในเลขทะเบียนตำรับยา 2C หมายถึง ยาแผนปัจจุบันสำหรับมนุษย์ที่ผลิตและนำเข้าหรือสั่งเข้ามาในราชอาณาจักร ไม่ใช่ยาที่แบ่งบรรจุในประเทศ (ยาแบ่งบรรจุในประเทศจะใช้อักษร B หรือ D)
🔍 ข้ออื่นผิดเพราะอะไร:
ข้อ ก. ยาสำหรับมนุษย์: ถูกต้อง อักษร C ใช้สำหรับยาแผนปัจจุบันสำหรับมนุษย์
ข้อ ค. ยาขึ้นทะเบียนปี 2546: ถูกต้อง เลขท้าย /46 หมายถึงปี พ.ศ. 2546
ข้อ ง. ยานำเข้าจากต่างประเทศ: ถูกต้อง อักษร C และ D ใช้กับยานำเข้าจากต่างประเทศ
ข้อ จ. ในปีที่ขึ้นทะเบียน ยานี้อยู่ในลำดับที่ 39: ถูกต้อง เลข 039 คือลำดับที่ของการขึ้นทะเบียนในปีนั้น</t>
        </is>
      </c>
      <c r="K53" s="103" t="inlineStr">
        <is>
          <t>-</t>
        </is>
      </c>
      <c r="L53" s="104" t="inlineStr">
        <is>
          <t>Pharmacy Laws &amp; Ethics</t>
        </is>
      </c>
      <c r="M53" s="103" t="inlineStr">
        <is>
          <t>SAP</t>
        </is>
      </c>
      <c r="N53" s="104" t="inlineStr">
        <is>
          <t>[SOURCE: Pharma Plus เล่มม่วง 2 - บทที่ 19: Social &amp; Administration ข้อ 71]</t>
        </is>
      </c>
      <c r="O53" s="103" t="inlineStr">
        <is>
          <t>Pharma Plus Review</t>
        </is>
      </c>
      <c r="P53" s="103" t="inlineStr">
        <is>
          <t>เล่มม่วง 2 (บทที่ 19: Social &amp; Administration)</t>
        </is>
      </c>
      <c r="Q53" s="103" t="inlineStr">
        <is>
          <t>-</t>
        </is>
      </c>
      <c r="R53" s="104" t="inlineStr">
        <is>
          <t>Drug registration number decoding (เลขทะเบียนตำรับยา)</t>
        </is>
      </c>
    </row>
    <row r="54" ht="13.2" customHeight="1" s="49">
      <c r="A54" s="103" t="n">
        <v>53</v>
      </c>
      <c r="B54" s="104" t="inlineStr">
        <is>
          <t>ในการผลิตยา gemfibrozil 600 mg/tab ตามมาตรฐานของ USP กำหนดให้มีปริมาณตัวยาสำคัญ + 20 % แต่บริษัท X ได้พัฒนาตำรับยาใหม่ระบุคุณภาพว่าต้องมีปริมาณตัวยาสำคัญ + 10 % จากนั้นนำไปส่งตรวจคุณภาพที่ศูนย์วิทยาศาสตร์ พบว่ามีปริมาณสารสำคัญ gemfibrozil 450 mg/tab บริษัท X มีความผิดตาม พรบ. ยา หรือ ไม่</t>
        </is>
      </c>
      <c r="C54" s="103" t="inlineStr">
        <is>
          <t>-</t>
        </is>
      </c>
      <c r="D54" s="104" t="inlineStr">
        <is>
          <t>ยาผิดมาตรฐาน</t>
        </is>
      </c>
      <c r="E54" s="104" t="inlineStr">
        <is>
          <t>ยาปลอม</t>
        </is>
      </c>
      <c r="F54" s="104" t="inlineStr">
        <is>
          <t>ยาหมดอายุ</t>
        </is>
      </c>
      <c r="G54" s="104" t="inlineStr">
        <is>
          <t>ยาต้องห้าม</t>
        </is>
      </c>
      <c r="H54" s="104" t="inlineStr">
        <is>
          <t>ยาเสียคุณภาพ</t>
        </is>
      </c>
      <c r="I54" s="103" t="inlineStr">
        <is>
          <t>1</t>
        </is>
      </c>
      <c r="J54" s="104" t="inlineStr">
        <is>
          <t>✅ คำตอบที่ถูกต้อง: ข้อ ก. ยาผิดมาตรฐาน
🎯 ทำไมข้อนี้ถึงถูก: Gemfibrozil 600 mg ตรวจพบสารสำคัญ 450 mg คิดเป็น 75% ของปริมาณที่ระบุบนฉลาก ซึ่งต่ำกว่าเกณฑ์มาตรฐานทั้งของ USP (80-120%) และเกณฑ์ที่ขึ้นทะเบียนไว้ (90-110%) แต่ยังมีตัวยาสำคัญอยู่เกิน 20% จึงเข้าข่าย ยาผิดมาตรฐาน ตามมาตรา 72(2) และ 85 ของ พ.ร.บ. ยา พ.ศ. 2510
🔍 ข้ออื่นผิดเพราะอะไร:
ข้อ ข. ยาปลอม: ผิด จะเข้าข่ายยาปลอมตามมาตรา 72(1) ในกรณีตัวยาสำคัญขาดหรือเกินมาตรฐานเมื่อมีปริมาณสารสำคัญคลาดเคลื่อนเกิน 20% ขึ้นไปจากข้อกำหนดเกณฑ์มาตรฐาน (ในกรณีนี้ USP ยอมรับช่วง 80-120% การมี 75% ยังไม่ถึงเกณฑ์ยาปลอม)
ข้อ ค. ยาหมดอายุ: ผิด ไม่ได้มีข้อมูลว่าเลยวันหมดอายุ
ข้อ ง. ยาต้องห้าม: ผิด ไม่ใช่ยาที่รัฐมนตรีประกาศสั่งห้ามผลิตหรือนำเข้า
ข้อ จ. ยาเสียคุณภาพ: ผิด ยาเสียคุณภาพ (ยาเสื่อมคุณภาพ) หมายถึงยาที่แปรสภาพจนเห็นได้ชัดหรือหมดอายุ</t>
        </is>
      </c>
      <c r="K54" s="103" t="inlineStr">
        <is>
          <t>-</t>
        </is>
      </c>
      <c r="L54" s="104" t="inlineStr">
        <is>
          <t>Pharmacy Laws &amp; Ethics</t>
        </is>
      </c>
      <c r="M54" s="103" t="inlineStr">
        <is>
          <t>SAP</t>
        </is>
      </c>
      <c r="N54" s="104" t="inlineStr">
        <is>
          <t>[SOURCE: Pharma Plus เล่มม่วง 2 - บทที่ 19: Social &amp; Administration ข้อ 72]</t>
        </is>
      </c>
      <c r="O54" s="103" t="inlineStr">
        <is>
          <t>Pharma Plus Review</t>
        </is>
      </c>
      <c r="P54" s="103" t="inlineStr">
        <is>
          <t>เล่มม่วง 2 (บทที่ 19: Social &amp; Administration)</t>
        </is>
      </c>
      <c r="Q54" s="103" t="inlineStr">
        <is>
          <t>-</t>
        </is>
      </c>
      <c r="R54" s="104" t="inlineStr">
        <is>
          <t>Substandard drug definitions (ยาผิดมาตรฐานตาม พ.ร.บ. ยา 2510)</t>
        </is>
      </c>
    </row>
    <row r="55" ht="13.2" customHeight="1" s="49">
      <c r="A55" s="103" t="n">
        <v>54</v>
      </c>
      <c r="B55" s="104" t="inlineStr">
        <is>
          <t>Lomotil® จัดเป็นยาประเภทใดตามกฎหมายและเภสัชกรสามารถจ่ายได้ในร้านยาหรือไม่</t>
        </is>
      </c>
      <c r="C55" s="103" t="inlineStr">
        <is>
          <t>-</t>
        </is>
      </c>
      <c r="D55" s="104" t="inlineStr">
        <is>
          <t>ยาอันตราย สามารถจ่ายในร้านยา ขย1 ได้</t>
        </is>
      </c>
      <c r="E55" s="104" t="inlineStr">
        <is>
          <t>ยาแผนปัจจุบันบรรจุเสร็จ สามารถจ่ายในร้านยา ขย1 และ ขย2 ได้</t>
        </is>
      </c>
      <c r="F55" s="104" t="inlineStr">
        <is>
          <t>ยาสามัญประจำบ้าน สามารถจ่ายในร้านยา ขย1 และ ขย2 ได้</t>
        </is>
      </c>
      <c r="G55" s="104" t="inlineStr">
        <is>
          <t>ยาเสพติดให้โทษประเภทที่ 3 ห้ามจำหน่ายในร้านยา</t>
        </is>
      </c>
      <c r="H55" s="104" t="inlineStr">
        <is>
          <t>ยาเสพติดให้โทษประเภทที่ 3 สามารถจ่ายในร้านยา ขย 1 ได้ แต่ต้องมีใบอนุญาต</t>
        </is>
      </c>
      <c r="I55" s="103" t="inlineStr">
        <is>
          <t>5</t>
        </is>
      </c>
      <c r="J55" s="104" t="inlineStr">
        <is>
          <t>✅ คำตอบที่ถูกต้อง: ข้อ จ. ยาเสพติดให้โทษประเภทที่ 3 สามารถจ่ายในร้านยา ขย 1 ได้ แต่ต้องมีใบอนุญาต
🎯 ทำไมข้อนี้ถึงถูก: Lomotil มีส่วนผสมของ diphenoxylate HCl ร่วมกับ atropine sulfate จัดเป็น ยาเสพติดให้โทษประเภท 3 ตามประมวลกฎหมายยาเสพติด ร้านขายยาแผนปัจจุบัน (ข.ย.1) สามารถจำหน่ายได้ แต่ผู้รับอนุญาตต้องได้รับใบอนุญาตจำหน่ายยาเสพติดให้โทษประเภท 3 ด้วย
🔍 ข้ออื่นผิดเพราะอะไร:
ข้อ ก. ยาอันตราย สามารถจ่ายในร้านยา ขย1 ได้: ผิด Lomotil ไม่ใช่ยาอันตรายทั่วไป แต่เป็นยาเสพติดให้โทษประเภท 3
ข้อ ข. ยาแผนปัจจุบันบรรจุเสร็จ สามารถจ่ายในร้านยา ขย1 และ ขย2 ได้: ผิด ขย.2 ห้ามจำหน่ายยาเสพติดให้โทษ
ข้อ ค. ยาสามัญประจำบ้าน สามารถจ่ายในร้านยา ขย1 และ ขย2 ได้: ผิด ไม่ใช่ยาสามัญประจำบ้าน
ข้อ ง. ยาเสพติดให้โทษประเภทที่ 3 ห้ามจำหน่ายในร้านยา: ผิด ร้านยาสามารถจำหน่ายได้หากได้รับใบอนุญาตจำหน่ายยาเสพติดให้โทษประเภท 3</t>
        </is>
      </c>
      <c r="K55" s="103" t="inlineStr">
        <is>
          <t>-</t>
        </is>
      </c>
      <c r="L55" s="104" t="inlineStr">
        <is>
          <t>Pharmacy Laws &amp; Ethics</t>
        </is>
      </c>
      <c r="M55" s="103" t="inlineStr">
        <is>
          <t>SAP</t>
        </is>
      </c>
      <c r="N55" s="104" t="inlineStr">
        <is>
          <t>[SOURCE: Pharma Plus เล่มม่วง 2 - บทที่ 19: Social &amp; Administration ข้อ 73]</t>
        </is>
      </c>
      <c r="O55" s="103" t="inlineStr">
        <is>
          <t>Pharma Plus Review</t>
        </is>
      </c>
      <c r="P55" s="103" t="inlineStr">
        <is>
          <t>เล่มม่วง 2 (บทที่ 19: Social &amp; Administration)</t>
        </is>
      </c>
      <c r="Q55" s="103" t="inlineStr">
        <is>
          <t>-</t>
        </is>
      </c>
      <c r="R55" s="104" t="inlineStr">
        <is>
          <t>Narcotic drugs category 3 dispensing and licensing (ยาเสพติดให้โทษประเภท 3)</t>
        </is>
      </c>
    </row>
    <row r="56" ht="13.2" customHeight="1" s="49">
      <c r="A56" s="103" t="n">
        <v>55</v>
      </c>
      <c r="B56" s="104" t="inlineStr">
        <is>
          <t>การโฆษณาว่า indomethacin สามารถลดปวดได้ดีในผู้ป่วยโรคเกาต์ สามารถทำได้หรือไม่</t>
        </is>
      </c>
      <c r="C56" s="103" t="inlineStr">
        <is>
          <t>-</t>
        </is>
      </c>
      <c r="D56" s="104" t="inlineStr">
        <is>
          <t>ได้ เพราะไม่มีข้อห้ามทางกฎหมาย</t>
        </is>
      </c>
      <c r="E56" s="104" t="inlineStr">
        <is>
          <t>ได้ แต่ต้องขออนุญาตก่อน</t>
        </is>
      </c>
      <c r="F56" s="104" t="inlineStr">
        <is>
          <t>ไม่ได้ เพราะเป็นการอวดอ้างสรรพคุณ</t>
        </is>
      </c>
      <c r="G56" s="104" t="inlineStr">
        <is>
          <t>ไม่ได้ เพราะกฎหมายยาห้ามโฆษณายาอันตราย</t>
        </is>
      </c>
      <c r="H56" s="104" t="inlineStr">
        <is>
          <t>ไม่ได้ เพราะกฎหมายยาห้ามโฆษณายาควบคุมพิเศษ</t>
        </is>
      </c>
      <c r="I56" s="103" t="inlineStr">
        <is>
          <t>4</t>
        </is>
      </c>
      <c r="J56" s="104" t="inlineStr">
        <is>
          <t>✅ คำตอบที่ถูกต้อง: ข้อ ง. ไม่ได้ เพราะกฎหมายยาห้ามโฆษณายาอันตราย
🎯 ทำไมข้อนี้ถึงถูก: Indomethacin จัดเป็นยาอันตราย ตาม พ.ร.บ. ยา พ.ศ. 2510 มาตรา 88 ทวิ บัญญัติห้ามมิให้ผู้ใดโฆษณาขายยาอันตรายหรือยาควบคุมพิเศษต่อประชาชนทั่วไป การโฆษณาสรรพคุณ indomethacin ต่อสาธารณะจึงกระทำมิได้เด็ดขาด
🔍 ข้ออื่นผิดเพราะอะไร:
ข้อ ก. ได้ เพราะไม่มีข้อห้ามทางกฎหมาย: ผิด กฎหมายยามาตรา 88 ทวิ ห้ามไว้อย่างชัดเจน
ข้อ ข. ได้ แต่ต้องขออนุญาตก่อน: ผิด อย. ไม่อนุญาตให้โฆษณายาอันตรายต่อประชาชนทั่วไปแม้จะยื่นขออนุญาต ยกเว้นการโฆษณาตรงต่อผู้ประกอบวิชาชีพทางการแพทย์
ข้อ ค. ไม่ได้ เพราะเป็นการอวดอ้างสรรพคุณ: ผิด ประเด็นหลักทางกฎหมายคือการเป็นยาอันตรายที่ห้ามโฆษณาต่อประชาชน
ข้อ จ. ไม่ได้ เพราะกฎหมายยาห้ามโฆษณายาควบคุมพิเศษ: ผิด Indomethacin เป็นยาอันตราย ไม่ใช่ยาควบคุมพิเศษ</t>
        </is>
      </c>
      <c r="K56" s="103" t="inlineStr">
        <is>
          <t>-</t>
        </is>
      </c>
      <c r="L56" s="104" t="inlineStr">
        <is>
          <t>Pharmacy Laws &amp; Ethics</t>
        </is>
      </c>
      <c r="M56" s="103" t="inlineStr">
        <is>
          <t>SAP</t>
        </is>
      </c>
      <c r="N56" s="104" t="inlineStr">
        <is>
          <t>[SOURCE: Pharma Plus เล่มม่วง 2 - บทที่ 19: Social &amp; Administration ข้อ 74]</t>
        </is>
      </c>
      <c r="O56" s="103" t="inlineStr">
        <is>
          <t>Pharma Plus Review</t>
        </is>
      </c>
      <c r="P56" s="103" t="inlineStr">
        <is>
          <t>เล่มม่วง 2 (บทที่ 19: Social &amp; Administration)</t>
        </is>
      </c>
      <c r="Q56" s="103" t="inlineStr">
        <is>
          <t>-</t>
        </is>
      </c>
      <c r="R56" s="104" t="inlineStr">
        <is>
          <t>Drug advertising restrictions (พ.ร.บ. ยา 2510 มาตรา 88 ทวิ)</t>
        </is>
      </c>
    </row>
    <row r="57" ht="13.2" customHeight="1" s="49">
      <c r="A57" s="103" t="n">
        <v>56</v>
      </c>
      <c r="B57" s="104" t="inlineStr">
        <is>
          <t>ผู้ป่วยต้องการซื้อยา budesonide สามารถซื้อได้ที่ใด</t>
        </is>
      </c>
      <c r="C57" s="103" t="inlineStr">
        <is>
          <t>-</t>
        </is>
      </c>
      <c r="D57" s="104" t="inlineStr">
        <is>
          <t>ร้านสะดวกซื้อทั่วไป</t>
        </is>
      </c>
      <c r="E57" s="104" t="inlineStr">
        <is>
          <t>ร้านยา ข.ย. 2</t>
        </is>
      </c>
      <c r="F57" s="104" t="inlineStr">
        <is>
          <t>ร้านขายยาแผนปัจจุบัน โดยไม่ต้องมีใบสั่งแพทย์</t>
        </is>
      </c>
      <c r="G57" s="104" t="inlineStr">
        <is>
          <t>ร้านขายยาแผนปัจจุบัน โดยต้องมีใบสั่งแพทย์</t>
        </is>
      </c>
      <c r="H57" s="104" t="inlineStr">
        <is>
          <t>โรงพยาบาลเท่านั้น</t>
        </is>
      </c>
      <c r="I57" s="103" t="inlineStr">
        <is>
          <t>3</t>
        </is>
      </c>
      <c r="J57" s="104" t="inlineStr">
        <is>
          <t>✅ คำตอบที่ถูกต้อง: ข้อ ค. ร้านขายยาแผนปัจจุบัน โดยไม่ต้องมีใบสั่งแพทย์
🎯 ทำไมข้อนี้ถึงถูก: Budesonide (รูปแบบ nasal spray หรือ inhaler) จัดอยู่ในประเภทยาอันตรายตามกฎหมายยา สามารถจำหน่ายได้ในร้านขายยาแผนปัจจุบันชั้นหนึ่ง (ข.ย.1) โดยมีเภสัชกรเป็นผู้ส่งมอบและให้คำแนะนำโดยไม่ต้องใช้ใบสั่งแพทย์
🔍 ข้ออื่นผิดเพราะอะไร:
ข้อ ก. ร้านสะดวกซื้อทั่วไป: ผิด ร้านสะดวกซื้อไม่มีใบอนุญาตขายยาแผนปัจจุบัน และยาอันตรายจำหน่ายไม่ได้
ข้อ ข. ร้านยา ข.ย. 2: ผิด ร้านยา ข.ย.2 จำหน่ายได้เฉพาะยาบรรจุเสร็จที่ไม่ใช่ยาอันตรายหรือยาควบคุมพิเศษ
ข้อ ง. ร้านขายยาแผนปัจจุบัน โดยต้องมีใบสั่งแพทย์: ผิด ยาที่ต้องใช้ใบสั่งแพทย์ในร้านยาคือยาควบคุมพิเศษ Budesonide เป็นยาอันตราย
ข้อ จ. โรงพยาบาลเท่านั้น: ผิด มีจำหน่ายในร้านขายยาแผนปัจจุบันทั่วไป</t>
        </is>
      </c>
      <c r="K57" s="103" t="inlineStr">
        <is>
          <t>-</t>
        </is>
      </c>
      <c r="L57" s="104" t="inlineStr">
        <is>
          <t>Pharmacy Laws &amp; Ethics</t>
        </is>
      </c>
      <c r="M57" s="103" t="inlineStr">
        <is>
          <t>SAP</t>
        </is>
      </c>
      <c r="N57" s="104" t="inlineStr">
        <is>
          <t>[SOURCE: Pharma Plus เล่มม่วง 2 - บทที่ 19: Social &amp; Administration ข้อ 75]</t>
        </is>
      </c>
      <c r="O57" s="103" t="inlineStr">
        <is>
          <t>Pharma Plus Review</t>
        </is>
      </c>
      <c r="P57" s="103" t="inlineStr">
        <is>
          <t>เล่มม่วง 2 (บทที่ 19: Social &amp; Administration)</t>
        </is>
      </c>
      <c r="Q57" s="103" t="inlineStr">
        <is>
          <t>-</t>
        </is>
      </c>
      <c r="R57" s="104" t="inlineStr">
        <is>
          <t>Dispensing category of inhaled/nasal corticosteroids</t>
        </is>
      </c>
    </row>
    <row r="58" ht="13.2" customHeight="1" s="49">
      <c r="A58" s="103" t="n">
        <v>57</v>
      </c>
      <c r="B58" s="104" t="inlineStr">
        <is>
          <t>ข้อใดถูกต้องเกี่ยวกับการจัดซื้อ prednisolone ชนิดรับประทาน</t>
        </is>
      </c>
      <c r="C58" s="103" t="inlineStr">
        <is>
          <t>-</t>
        </is>
      </c>
      <c r="D58" s="104" t="inlineStr">
        <is>
          <t>เป็นยาควบคุมพิเศษ ต้องซื้อโดยวิธีตกลงราคาในกรณีที่ซื้อน้อยกว่า 100,000 บาท</t>
        </is>
      </c>
      <c r="E58" s="104" t="inlineStr">
        <is>
          <t>เป็นยาควบคุมพิเศษ ต้องซื้อโดยวิธีสอบราคาในกรณีที่ซื้อน้อยกว่า 100,000 บาท</t>
        </is>
      </c>
      <c r="F58" s="104" t="inlineStr">
        <is>
          <t>เป็นยาควบคุมพิเศษ ต้องซื้อโดยวิธีประกวดราคาในกรณีที่ซื้อน้อยกว่า 100,000 บาท</t>
        </is>
      </c>
      <c r="G58" s="104" t="inlineStr">
        <is>
          <t>เป็นยาอันตราย ต้องซื้อโดยวิธีตกลงราคาในกรณีที่ซื้อน้อยกว่า 100,000 บาท</t>
        </is>
      </c>
      <c r="H58" s="104" t="inlineStr">
        <is>
          <t>เป็นยาอันตราย ต้องซื้อโดยวิธีสอบราคาในกรณีที่ซื้อน้อยกว่า 100,000 บาท</t>
        </is>
      </c>
      <c r="I58" s="103" t="inlineStr">
        <is>
          <t>1</t>
        </is>
      </c>
      <c r="J58" s="104" t="inlineStr">
        <is>
          <t>✅ คำตอบที่ถูกต้อง: ข้อ ก. เป็นยาควบคุมพิเศษ ต้องซื้อโดยวิธีตกลงราคาในกรณีที่ซื้อน้อยกว่า 100,000 บาท
🎯 ทำไมข้อนี้ถึงถูก: Prednisolone ชนิดรับประทานเป็น systemic corticosteroid จัดเป็น ยาควบคุมพิเศษ ตามประกาศกระทรวงสาธารณสุข และตามระเบียบพัสดุเดิมการจัดซื้อที่มีวงเงินไม่เกิน 100,000 บาท ดำเนินการโดย วิธีตกลงราคา
🔍 ข้ออื่นผิดเพราะอะไร:
ข้อ ข. เป็นยาควบคุมพิเศษ ต้องซื้อโดยวิธีสอบราคาในกรณีที่ซื้อน้อยกว่า 100,000 บาท: ผิด วิธีสอบราคาใช้สำหรับวงเงินเกิน 100,000 ถึง 2,000,000 บาทตามระเบียบพัสดุเดิม
ข้อ ค. เป็นยาควบคุมพิเศษ ต้องซื้อโดยวิธีประกวดราคา...: ผิด วิธีประกวดราคาใช้กับวงเงินเกิน 2,000,000 บาท
ข้อ ง. เป็นยาอันตราย ต้องซื้อโดยวิธีตกลงราคา...: ผิด สเตียรอยด์ชนิดรับประทานเป็นยาควบคุมพิเศษ ไม่ใช่ยาอันตราย
ข้อ จ. เป็นยาอันตราย ต้องซื้อโดยวิธีสอบราคา...: ผิด เป็นยาควบคุมพิเศษและวิธีสอบราคาไม่ตรงกับเกณฑ์วงเงินต่ำกว่า 100,000 บาท</t>
        </is>
      </c>
      <c r="K58" s="103" t="inlineStr">
        <is>
          <t>-</t>
        </is>
      </c>
      <c r="L58" s="104" t="inlineStr">
        <is>
          <t>Pharmacy Laws &amp; Ethics</t>
        </is>
      </c>
      <c r="M58" s="103" t="inlineStr">
        <is>
          <t>SAP</t>
        </is>
      </c>
      <c r="N58" s="104" t="inlineStr">
        <is>
          <t>[SOURCE: Pharma Plus เล่มม่วง 2 - บทที่ 19: Social &amp; Administration ข้อ 76]</t>
        </is>
      </c>
      <c r="O58" s="103" t="inlineStr">
        <is>
          <t>Pharma Plus Review</t>
        </is>
      </c>
      <c r="P58" s="103" t="inlineStr">
        <is>
          <t>เล่มม่วง 2 (บทที่ 19: Social &amp; Administration)</t>
        </is>
      </c>
      <c r="Q58" s="103" t="inlineStr">
        <is>
          <t>-</t>
        </is>
      </c>
      <c r="R58" s="104" t="inlineStr">
        <is>
          <t>Classification of systemic steroids and government procurement method</t>
        </is>
      </c>
    </row>
    <row r="59" ht="13.2" customHeight="1" s="49">
      <c r="A59" s="103" t="n">
        <v>58</v>
      </c>
      <c r="B59" s="104" t="inlineStr">
        <is>
          <t>Insulin จัดเป็นยาประเภทใด</t>
        </is>
      </c>
      <c r="C59" s="103" t="inlineStr">
        <is>
          <t>-</t>
        </is>
      </c>
      <c r="D59" s="104" t="inlineStr">
        <is>
          <t>ยาสามัญประจำบ้าน</t>
        </is>
      </c>
      <c r="E59" s="104" t="inlineStr">
        <is>
          <t>ยาควบคุมพิเศษ</t>
        </is>
      </c>
      <c r="F59" s="104" t="inlineStr">
        <is>
          <t>ยาอันตราย</t>
        </is>
      </c>
      <c r="G59" s="104" t="inlineStr">
        <is>
          <t>ยาบรรจุเสร็จที่ไม่ใช่ยาอันตรายและยาควบคุมพิเศษ</t>
        </is>
      </c>
      <c r="H59" s="104" t="inlineStr">
        <is>
          <t>ไม่มีข้อถูก</t>
        </is>
      </c>
      <c r="I59" s="103" t="inlineStr">
        <is>
          <t>3</t>
        </is>
      </c>
      <c r="J59" s="104" t="inlineStr">
        <is>
          <t>✅ คำตอบที่ถูกต้อง: ข้อ ค. ยาอันตราย
🎯 ทำไมข้อนี้ถึงถูก: Insulin ยาฉีดสำหรับรักษาโรคเบาหวาน จัดเป็น ยาอันตราย ตาม พ.ร.บ. ยา พ.ศ. 2510 สามารถจำหน่ายได้ในร้านขายยาแผนปัจจุบัน (ข.ย.1) โดยมีเภสัชกรประจำร้านเป็นผู้ส่งมอบ
🔍 ข้ออื่นผิดเพราะอะไร:
ข้อ ก. ยาสามัญประจำบ้าน: ผิด Insulin มีความเสี่ยงต่อ hypoglycemia รุนแรง ต้องควบคุมอุณหภูมิแช่เย็น จึงไม่ใช่ยาสามัญประจำบ้าน
ข้อ ข. ยาควบคุมพิเศษ: ผิด Insulin ไม่ได้ถูกจัดเป็นยาควบคุมพิเศษ
ข้อ ง. ยาบรรจุเสร็จที่ไม่ใช่ยาอันตรายและยาควบคุมพิเศษ: ผิด เป็นยาอันตราย
ข้อ จ. ไม่มีข้อถูก: ผิด เนื่องจากข้อ ค ถูกต้อง</t>
        </is>
      </c>
      <c r="K59" s="103" t="inlineStr">
        <is>
          <t>-</t>
        </is>
      </c>
      <c r="L59" s="104" t="inlineStr">
        <is>
          <t>Pharmacy Laws &amp; Ethics</t>
        </is>
      </c>
      <c r="M59" s="103" t="inlineStr">
        <is>
          <t>SAP</t>
        </is>
      </c>
      <c r="N59" s="104" t="inlineStr">
        <is>
          <t>[SOURCE: Pharma Plus เล่มม่วง 2 - บทที่ 19: Social &amp; Administration ข้อ 77]</t>
        </is>
      </c>
      <c r="O59" s="103" t="inlineStr">
        <is>
          <t>Pharma Plus Review</t>
        </is>
      </c>
      <c r="P59" s="103" t="inlineStr">
        <is>
          <t>เล่มม่วง 2 (บทที่ 19: Social &amp; Administration)</t>
        </is>
      </c>
      <c r="Q59" s="103" t="inlineStr">
        <is>
          <t>-</t>
        </is>
      </c>
      <c r="R59" s="104" t="inlineStr">
        <is>
          <t>Legal drug classification of biologicals and antidiabetics</t>
        </is>
      </c>
    </row>
    <row r="60" ht="13.2" customHeight="1" s="49">
      <c r="A60" s="103" t="n">
        <v>59</v>
      </c>
      <c r="B60" s="104" t="inlineStr">
        <is>
          <t>การโฆษณายาคุมกำเนิดว่าเป็นยาสำหรับใช้คุมกำเนิด กระทำได้หรือไม่ เพราะเหตุใด</t>
        </is>
      </c>
      <c r="C60" s="103" t="inlineStr">
        <is>
          <t>-</t>
        </is>
      </c>
      <c r="D60" s="104" t="inlineStr">
        <is>
          <t>กระทำได้ เพราะไม่มีข้อห้ามใดในกฎหมายยา</t>
        </is>
      </c>
      <c r="E60" s="104" t="inlineStr">
        <is>
          <t>กระทำได้แต่ต้องให้รัฐมนตรีอนุญาตก่อน</t>
        </is>
      </c>
      <c r="F60" s="104" t="inlineStr">
        <is>
          <t>กระทำไม่ได้ เพราะกฎหมายยาห้ามโฆษณาสรรพคุณยาอันตรายและยาควบคุมพิเศษ</t>
        </is>
      </c>
      <c r="G60" s="104" t="inlineStr">
        <is>
          <t>กระทำไม่ได้ เพราะกฎหมายยาห้ามมิให้แสดงสรรพคุณว่าเป็นยาคุมกำเนิดหรือยาบำรุงกาม</t>
        </is>
      </c>
      <c r="H60" s="104" t="inlineStr">
        <is>
          <t>ข้อ ค และ ง ถูกต้อง</t>
        </is>
      </c>
      <c r="I60" s="103" t="inlineStr">
        <is>
          <t>5</t>
        </is>
      </c>
      <c r="J60" s="104" t="inlineStr">
        <is>
          <t>✅ คำตอบที่ถูกต้อง: ข้อ จ. ข้อ ค และ ง ถูกต้อง
🎯 ทำไมข้อนี้ถึงถูก: ตาม พ.ร.บ. ยา พ.ศ. 2510 มาตรา 88(4) ห้ามโฆษณาแสดงสรรพคุณว่าเป็นยาคุมกำเนิดหรือยาบำรุงกาม และมาตรา 88 ทวิ ห้ามโฆษณาขายยาอันตรายต่อประชาชนทั่วไป ยาคุมกำเนิดส่วนใหญ่จัดเป็นยาอันตราย จึงผิดทั้งสองมาตรา
🔍 ข้ออื่นผิดเพราะอะไร:
ข้อ ก. กระทำได้ เพราะไม่มีข้อห้ามใดในกฎหมายยา: ผิด มีบทบัญญัติห้ามไว้ชัดเจนในมาตรา 88 และ 88 ทวิ
ข้อ ข. กระทำได้แต่ต้องให้รัฐมนตรีอนุญาตก่อน: ผิด กฎหมายห้ามเด็ดขาด มิได้ให้อำนาจรัฐมนตรียกเว้นเป็นการทั่วไป
ข้อ ค. กระทำไม่ได้ เพราะกฎหมายยาห้ามโฆษณาสรรพคุณยาอันตรายและยาควบคุมพิเศษ: ถูกต้องส่วนหนึ่ง แต่ยังไม่ครบถ้วนตามตัวเลือก จ
ข้อ ง. กระทำไม่ได้ เพราะกฎหมายยาห้ามมิให้แสดงสรรพคุณว่าเป็นยาคุมกำเนิดหรือยาบำรุงกาม: ถูกต้องส่วนหนึ่ง แต่ตัวเลือก จ ครอบคลุมทั้งสองประเด็น</t>
        </is>
      </c>
      <c r="K60" s="103" t="inlineStr">
        <is>
          <t>-</t>
        </is>
      </c>
      <c r="L60" s="104" t="inlineStr">
        <is>
          <t>Pharmacy Laws &amp; Ethics</t>
        </is>
      </c>
      <c r="M60" s="103" t="inlineStr">
        <is>
          <t>SAP</t>
        </is>
      </c>
      <c r="N60" s="104" t="inlineStr">
        <is>
          <t>[SOURCE: Pharma Plus เล่มม่วง 2 - บทที่ 19: Social &amp; Administration ข้อ 78]</t>
        </is>
      </c>
      <c r="O60" s="103" t="inlineStr">
        <is>
          <t>Pharma Plus Review</t>
        </is>
      </c>
      <c r="P60" s="103" t="inlineStr">
        <is>
          <t>เล่มม่วง 2 (บทที่ 19: Social &amp; Administration)</t>
        </is>
      </c>
      <c r="Q60" s="103" t="inlineStr">
        <is>
          <t>-</t>
        </is>
      </c>
      <c r="R60" s="104" t="inlineStr">
        <is>
          <t>Advertising prohibitions on contraceptives and dangerous drugs (มาตรา 88)</t>
        </is>
      </c>
    </row>
    <row r="61" ht="13.2" customHeight="1" s="49">
      <c r="A61" s="103" t="n">
        <v>60</v>
      </c>
      <c r="B61" s="104" t="inlineStr">
        <is>
          <t>ยาในข้อใดมีประเภทตามกฎหมายเช่นเดียวกับ cotrimoxazole</t>
        </is>
      </c>
      <c r="C61" s="103" t="inlineStr">
        <is>
          <t>-</t>
        </is>
      </c>
      <c r="D61" s="104" t="inlineStr">
        <is>
          <t>Amitriptyline, brown mixture ขนาด 120 ml</t>
        </is>
      </c>
      <c r="E61" s="104" t="inlineStr">
        <is>
          <t>Tramadol, alprazolam</t>
        </is>
      </c>
      <c r="F61" s="104" t="inlineStr">
        <is>
          <t>Fluoxetine, topical steroid</t>
        </is>
      </c>
      <c r="G61" s="104" t="inlineStr">
        <is>
          <t>Methotrexate, Benadryl</t>
        </is>
      </c>
      <c r="H61" s="104" t="inlineStr">
        <is>
          <t>Isotretinoin, Imodium</t>
        </is>
      </c>
      <c r="I61" s="103" t="inlineStr">
        <is>
          <t>ไม่มีคำตอบ</t>
        </is>
      </c>
      <c r="J61" s="104" t="inlineStr">
        <is>
          <t>✅ คำตอบที่ถูกต้อง: ไม่มีคำตอบที่ถูกต้องตามประกาศเฉลยทางการ
🎯 ทำไมข้อนี้ถึงถูก: Cotrimoxazole จัดเป็น ยาอันตราย ในขณะที่ตัวเลือกทั้งหมดมีรายการยาต่างหมวดผสมอยู่ จึงไม่มีคู่ตัวเลือกใดที่เป็นยาอันตรายทั้งสองรายการเหมือน cotrimoxazole ข้อสอบทางการจึงประกาศว่าไม่มีคำตอบ
🔍 ข้ออื่นผิดเพราะอะไร:
ข้อ ก. Amitriptyline, brown mixture ขนาด 120 ml: Amitriptyline เป็นยาอันตราย แต่ Brown mixture ขนาด 120 ml หากเป็นสูตรยาแก้ไอน้ำดำที่มีฝิ่นเป็นส่วนประกอบจะจัดเป็นยาเสพติดให้โทษประเภท 3 (หรือหากเป็นสูตรยาสามัญประจำบ้านจะมีขนาดจำกัด)
ข้อ ข. Tramadol, alprazolam: Tramadol เป็นยาอันตราย แต่ Alprazolam เป็นวัตถุออกฤทธิ์ต่อจิตและประสาทประเภท 2
ข้อ ค. Fluoxetine, topical steroid: Fluoxetine และ topical steroid ส่วนใหญ่จัดเป็นยาอันตราย แต่ในเฉลยทางการระบุว่าข้อนี้ไม่มีคำตอบเนื่องจากความไม่สมบูรณ์ของตัวเลือก
ข้อ ง. Methotrexate, Benadryl: Methotrexate จัดเป็นยาควบคุมพิเศษ ในขณะที่ Benadryl (diphenhydramine) เป็นยาอันตราย
ข้อ จ. Isotretinoin, Imodium: Isotretinoin ชนิดรับประทานถูกควบคุมเฉพาะจำหน่ายในสถานพยาบาล ในขณะที่ Imodium (loperamide) เป็นยาอันตราย</t>
        </is>
      </c>
      <c r="K61" s="103" t="inlineStr">
        <is>
          <t>-</t>
        </is>
      </c>
      <c r="L61" s="104" t="inlineStr">
        <is>
          <t>Pharmacy Laws &amp; Ethics</t>
        </is>
      </c>
      <c r="M61" s="103" t="inlineStr">
        <is>
          <t>SAP</t>
        </is>
      </c>
      <c r="N61" s="104" t="inlineStr">
        <is>
          <t>[SOURCE: Pharma Plus เล่มม่วง 2 - บทที่ 19: Social &amp; Administration ข้อ 79]</t>
        </is>
      </c>
      <c r="O61" s="103" t="inlineStr">
        <is>
          <t>Pharma Plus Review</t>
        </is>
      </c>
      <c r="P61" s="103" t="inlineStr">
        <is>
          <t>เล่มม่วง 2 (บทที่ 19: Social &amp; Administration)</t>
        </is>
      </c>
      <c r="Q61" s="103" t="inlineStr">
        <is>
          <t>-</t>
        </is>
      </c>
      <c r="R61" s="104" t="inlineStr">
        <is>
          <t>Legal drug classification comparative analysis</t>
        </is>
      </c>
    </row>
    <row r="62" ht="13.2" customHeight="1" s="49">
      <c r="A62" s="103" t="n">
        <v>61</v>
      </c>
      <c r="B62" s="104" t="inlineStr">
        <is>
          <t>ข้อใดถูกต้องสำหรับยา haloperidol</t>
        </is>
      </c>
      <c r="C62" s="103" t="inlineStr">
        <is>
          <t>-</t>
        </is>
      </c>
      <c r="D62" s="104" t="inlineStr">
        <is>
          <t>จัดอยู่ในประเภทยาอันตราย เภสัชกรสามารถจ่ายได้ในร้านยา</t>
        </is>
      </c>
      <c r="E62" s="104" t="inlineStr">
        <is>
          <t>จัดอยู่ในประเภทยาควบคุมพิเศษ เภสัชกรสามารถจ่ายได้หากมีใบสั่งแพทย์</t>
        </is>
      </c>
      <c r="F62" s="104" t="inlineStr">
        <is>
          <t>จัดอยู่ในประเภทยาอันตราย จ่ายได้เฉพาะในโรงพยาบาล</t>
        </is>
      </c>
      <c r="G62" s="104" t="inlineStr">
        <is>
          <t>จัดอยู่ในประเภทยาเสพติดให้โทษประเภทที่ 3 ต้องทำบัญชีรายงานคณะกรรมการอาหารและยา</t>
        </is>
      </c>
      <c r="H62" s="104" t="inlineStr">
        <is>
          <t>จัดอยู่ในประเภทวัตถุออกฤทธิ์ต่อจิตประสาท</t>
        </is>
      </c>
      <c r="I62" s="103" t="inlineStr">
        <is>
          <t>2</t>
        </is>
      </c>
      <c r="J62" s="104" t="inlineStr">
        <is>
          <t>✅ คำตอบที่ถูกต้อง: ข้อ ข. จัดอยู่ในประเภทยาควบคุมพิเศษ เภสัชกรสามารถจ่ายได้หากมีใบสั่งแพทย์
🎯 ทำไมข้อนี้ถึงถูก: Haloperidol จัดอยู่ในประเภทยาควบคุมพิเศษตามประกาศกระทรวงสาธารณสุข ร้านขายยาแผนปัจจุบันสามารถจำหน่ายได้ แต่กฎหมายกำหนดให้ต้องมีใบสั่งยาจากแพทย์และเภสัชกรต้องจัดทำบัญชีการจ่ายยาควบคุมพิเศษ
🔍 ข้ออื่นผิดเพราะอะไร:
ข้อ ก. จัดอยู่ในประเภทยาอันตราย เภสัชกรสามารถจ่ายได้ในร้านยา: ผิด Haloperidol เป็น antipsychotic ที่ควบคุมเป็นยาควบคุมพิเศษ ไม่ใช่ยาอันตราย
ข้อ ค. จัดอยู่ในประเภทยาอันตราย จ่ายได้เฉพาะในโรงพยาบาล: ผิด ไม่ใช่ยาอันตรายและไม่ได้สงวนเฉพาะในโรงพยาบาล
ข้อ ง. จัดอยู่ในประเภทยาเสพติดให้โทษประเภทที่ 3...: ผิด Haloperidol ไม่ใช่ยาเสพติดให้โทษ
ข้อ จ. จัดอยู่ในประเภทวัตถุออกฤทธิ์ต่อจิตประสาท: ผิด ตามกฎหมายไทย Haloperidol ถูกควบคุมภายใต้ พ.ร.บ. ยา เป็นยาควบคุมพิเศษ ไม่ได้จัดเป็นวัตถุออกฤทธิ์ภายใต้ พ.ร.บ. วัตถุที่ออกฤทธิ์ต่อจิตและประสาท</t>
        </is>
      </c>
      <c r="K62" s="103" t="inlineStr">
        <is>
          <t>-</t>
        </is>
      </c>
      <c r="L62" s="104" t="inlineStr">
        <is>
          <t>Pharmacy Laws &amp; Ethics</t>
        </is>
      </c>
      <c r="M62" s="103" t="inlineStr">
        <is>
          <t>SAP</t>
        </is>
      </c>
      <c r="N62" s="104" t="inlineStr">
        <is>
          <t>[SOURCE: Pharma Plus เล่มม่วง 2 - บทที่ 19: Social &amp; Administration ข้อ 80]</t>
        </is>
      </c>
      <c r="O62" s="103" t="inlineStr">
        <is>
          <t>Pharma Plus Review</t>
        </is>
      </c>
      <c r="P62" s="103" t="inlineStr">
        <is>
          <t>เล่มม่วง 2 (บทที่ 19: Social &amp; Administration)</t>
        </is>
      </c>
      <c r="Q62" s="103" t="inlineStr">
        <is>
          <t>-</t>
        </is>
      </c>
      <c r="R62" s="104" t="inlineStr">
        <is>
          <t>Special controlled drugs dispensing and prescription requirements</t>
        </is>
      </c>
    </row>
    <row r="63" ht="13.2" customHeight="1" s="49">
      <c r="A63" s="103" t="n">
        <v>62</v>
      </c>
      <c r="B63" s="104" t="inlineStr">
        <is>
          <t>ยา risperidone มีเลขทะเบียนดังนี้: 1A253/49 จากเลขทะเบียนดังกล่าว ข้อใดมีความหมายถูกต้อง</t>
        </is>
      </c>
      <c r="C63" s="103" t="inlineStr">
        <is>
          <t>-</t>
        </is>
      </c>
      <c r="D63" s="104" t="inlineStr">
        <is>
          <t>เป็นยาเดี่ยวสำหรับมนุษย์ ผลิตในประเทศ</t>
        </is>
      </c>
      <c r="E63" s="104" t="inlineStr">
        <is>
          <t>เป็นยาแผนปัจจุบัน นำเข้าจากต่างประเทศ</t>
        </is>
      </c>
      <c r="F63" s="104" t="inlineStr">
        <is>
          <t>เป็นยาแผนปัจจุบัน แบ่งบรรจุ</t>
        </is>
      </c>
      <c r="G63" s="104" t="inlineStr">
        <is>
          <t>เป็นยาผสม ขึ้นทะเบียนในปี พ.ศ.2549</t>
        </is>
      </c>
      <c r="H63" s="104" t="inlineStr">
        <is>
          <t>เป็นยาเดี่ยว ขึ้นทะเบียนแบบมีเงื่อนไข</t>
        </is>
      </c>
      <c r="I63" s="103" t="inlineStr">
        <is>
          <t>1</t>
        </is>
      </c>
      <c r="J63" s="104" t="inlineStr">
        <is>
          <t>✅ คำตอบที่ถูกต้อง: ข้อ ก. เป็นยาเดี่ยวสำหรับมนุษย์ ผลิตในประเทศ
🎯 ทำไมข้อนี้ถึงถูก: เลขทะเบียน 1A 253/49 หมายถึง: เลข 1 คือยาเดี่ยว (single drug), อักษร A คือยาแผนปัจจุบันสำหรับมนุษย์ที่ผลิตภายในประเทศ, ลำดับที่ 253, และ /49 คือขึ้นทะเบียนในปี พ.ศ. 2549
🔍 ข้ออื่นผิดเพราะอะไร:
ข้อ ข. เป็นยาแผนปัจจุบัน นำเข้าจากต่างประเทศ: ผิด ยานำเข้าสำหรับมนุษย์ต้องใช้อักษร C หรือ D
ข้อ ค. เป็นยาแผนปัจจุบัน แบ่งบรรจุ: ผิด ยาแบ่งบรรจุต้องใช้อักษร B หรือ D
ข้อ ง. เป็นยาผสม ขึ้นทะเบียนในปี พ.ศ.2549: ผิด เลข 1 หมายถึงยาเดี่ยว ไม่ใช่ยาผสม (ยาผสมใช้เลข 2)
ข้อ จ. เป็นยาเดี่ยว ขึ้นทะเบียนแบบมีเงื่อนไข: ผิด หากขึ้นทะเบียนแบบมีเงื่อนไขจะมีวงเล็บ (NC) ต่อท้าย</t>
        </is>
      </c>
      <c r="K63" s="103" t="inlineStr">
        <is>
          <t>-</t>
        </is>
      </c>
      <c r="L63" s="104" t="inlineStr">
        <is>
          <t>Pharmacy Laws &amp; Ethics</t>
        </is>
      </c>
      <c r="M63" s="103" t="inlineStr">
        <is>
          <t>SAP</t>
        </is>
      </c>
      <c r="N63" s="104" t="inlineStr">
        <is>
          <t>[SOURCE: Pharma Plus เล่มม่วง 2 - บทที่ 19: Social &amp; Administration ข้อ 81]</t>
        </is>
      </c>
      <c r="O63" s="103" t="inlineStr">
        <is>
          <t>Pharma Plus Review</t>
        </is>
      </c>
      <c r="P63" s="103" t="inlineStr">
        <is>
          <t>เล่มม่วง 2 (บทที่ 19: Social &amp; Administration)</t>
        </is>
      </c>
      <c r="Q63" s="103" t="inlineStr">
        <is>
          <t>-</t>
        </is>
      </c>
      <c r="R63" s="104" t="inlineStr">
        <is>
          <t>Drug registration number decoding (เลขทะเบียนตำรับยา)</t>
        </is>
      </c>
    </row>
    <row r="64" ht="13.2" customHeight="1" s="49">
      <c r="A64" s="103" t="n">
        <v>63</v>
      </c>
      <c r="B64" s="104" t="inlineStr">
        <is>
          <t>ผู้ป่วยต้องการซื้อยา misoprostol เนื่องจากเพื่อนแนะนำมาว่าสามารถรักษาโรคกระเพาะได้ดี หากท่านเป็นเภสัชกรประจำร้านยานี้จะสามารถจ่ายได้หรือไม่ เพราะเหตุใด</t>
        </is>
      </c>
      <c r="C64" s="103" t="inlineStr">
        <is>
          <t>-</t>
        </is>
      </c>
      <c r="D64" s="104" t="inlineStr">
        <is>
          <t>จ่ายได้ เพราะเป็นยาอันตราย</t>
        </is>
      </c>
      <c r="E64" s="104" t="inlineStr">
        <is>
          <t>จ่ายได้ เพราะเป็นยาบรรจุเสร็จที่ไม่ใช่ยาอันตรายหรือยาควบคุมพิเศษ</t>
        </is>
      </c>
      <c r="F64" s="104" t="inlineStr">
        <is>
          <t>จ่ายไม่ได้ เพราะเป็นวัตถุออกฤทธิ์ต่อจิตประสาทประเภทที่ 4</t>
        </is>
      </c>
      <c r="G64" s="104" t="inlineStr">
        <is>
          <t>จ่ายไม่ได้ เพราะเป็นยาเสพติดให้โทษประเภทที่ 3</t>
        </is>
      </c>
      <c r="H64" s="104" t="inlineStr">
        <is>
          <t>จ่ายไม่ได้ เพราะเป็นยาควบคุมพิเศษ</t>
        </is>
      </c>
      <c r="I64" s="103" t="inlineStr">
        <is>
          <t>5</t>
        </is>
      </c>
      <c r="J64" s="104" t="inlineStr">
        <is>
          <t>✅ คำตอบที่ถูกต้อง: ข้อ จ. จ่ายไม่ได้ เพราะเป็นยาควบคุมพิเศษ
🎯 ทำไมข้อนี้ถึงถูก: Misoprostol จัดเป็น ยาควบคุมพิเศษ ตามกฎหมายยา เนื่องจากมีฤทธิ์กระตุ้นการบีบตัวของมดลูก (uterine contraction) เสี่ยงต่อการนำไปใช้ทำแท้งอย่างไม่ปลอดภัย เภสัชกรร้านยาไม่สามารถจ่ายให้ผู้ป่วยที่มาขอซื้อเองได้ ต้องมีใบสั่งแพทย์ (และปัจจุบันจำกัดการใช้เฉพาะในสถานพยาบาล)
🔍 ข้ออื่นผิดเพราะอะไร:
ข้อ ก. จ่ายได้ เพราะเป็นยาอันตราย: ผิด Misoprostol เป็นยาควบคุมพิเศษ ไม่ใช่ยาอันตราย
ข้อ ข. จ่ายได้ เพราะเป็นยาบรรจุเสร็จที่ไม่ใช่ยาอันตรายหรือยาควบคุมพิเศษ: ผิด เป็นยาควบคุมพิเศษ
ข้อ ค. จ่ายไม่ได้ เพราะเป็นวัตถุออกฤทธิ์ต่อจิตประสาทประเภทที่ 4: ผิด ไม่ใช่วัตถุออกฤทธิ์ต่อจิตและประสาท
ข้อ ง. จ่ายไม่ได้ เพราะเป็นยาเสพติดให้โทษประเภทที่ 3: ผิด ไม่ใช่ยาเสพติดให้โทษ</t>
        </is>
      </c>
      <c r="K64" s="103" t="inlineStr">
        <is>
          <t>-</t>
        </is>
      </c>
      <c r="L64" s="104" t="inlineStr">
        <is>
          <t>Pharmacy Laws &amp; Ethics</t>
        </is>
      </c>
      <c r="M64" s="103" t="inlineStr">
        <is>
          <t>SAP</t>
        </is>
      </c>
      <c r="N64" s="104" t="inlineStr">
        <is>
          <t>[SOURCE: Pharma Plus เล่มม่วง 2 - บทที่ 19: Social &amp; Administration ข้อ 82]</t>
        </is>
      </c>
      <c r="O64" s="103" t="inlineStr">
        <is>
          <t>Pharma Plus Review</t>
        </is>
      </c>
      <c r="P64" s="103" t="inlineStr">
        <is>
          <t>เล่มม่วง 2 (บทที่ 19: Social &amp; Administration)</t>
        </is>
      </c>
      <c r="Q64" s="103" t="inlineStr">
        <is>
          <t>-</t>
        </is>
      </c>
      <c r="R64" s="104" t="inlineStr">
        <is>
          <t>Misoprostol legal category and dispensing restrictions</t>
        </is>
      </c>
    </row>
    <row r="65" ht="13.2" customHeight="1" s="49">
      <c r="A65" s="103" t="n">
        <v>64</v>
      </c>
      <c r="B65" s="104" t="inlineStr">
        <is>
          <t>ยาลดกรดในข้อใดที่เป็นยาสามัญประจำบ้าน</t>
        </is>
      </c>
      <c r="C65" s="103" t="inlineStr">
        <is>
          <t>-</t>
        </is>
      </c>
      <c r="D65" s="104" t="inlineStr">
        <is>
          <t>Sucralfate</t>
        </is>
      </c>
      <c r="E65" s="104" t="inlineStr">
        <is>
          <t>Aluminium hydroxide gel</t>
        </is>
      </c>
      <c r="F65" s="104" t="inlineStr">
        <is>
          <t>Cimetidine</t>
        </is>
      </c>
      <c r="G65" s="104" t="inlineStr">
        <is>
          <t>ยาธาตุน้ำแดง</t>
        </is>
      </c>
      <c r="H65" s="104" t="inlineStr">
        <is>
          <t>Bismuth compound</t>
        </is>
      </c>
      <c r="I65" s="103" t="inlineStr">
        <is>
          <t>2, 4</t>
        </is>
      </c>
      <c r="J65" s="104" t="inlineStr">
        <is>
          <t>✅ คำตอบที่ถูกต้อง: ข้อ ข ง
🎯 ทำไมข้อนี้ถึงถูก: ตามประกาศกระทรวงสาธารณสุขเรื่องยาสามัญประจำบ้านแผนปัจจุบัน: Aluminium hydroxide antacid gel (ยาเม็ดหรือยาน้ำลดกรดอะลูมินา-แมกนีเซีย) และ ยาธาตุน้ำแดง (Compound Sodium Bicarbonate Mixture) ล้วนได้รับการขึ้นทะเบียนอยู่ในกลุ่มยาระบบทางเดินอาหารประเภทยาสามัญประจำบ้าน เฉลยทางการจึงให้ถูกทั้งข้อ ข และ ง
🔍 ข้ออื่นผิดเพราะอะไร:
ข้อ ก. Sucralfate: ผิด จัดเป็นยาอันตราย ต้องจ่ายในร้านยาที่มีเภสัชกร
ข้อ ค. Cimetidine: ผิด จัดเป็นยาอันตราย
ข้อ จ. Bismuth compound: ผิด จัดเป็นยาอันตราย ไม่ได้อยู่ในบัญชียาสามัญประจำบ้าน</t>
        </is>
      </c>
      <c r="K65" s="103" t="inlineStr">
        <is>
          <t>-</t>
        </is>
      </c>
      <c r="L65" s="104" t="inlineStr">
        <is>
          <t>Pharmacy Laws &amp; Ethics</t>
        </is>
      </c>
      <c r="M65" s="103" t="inlineStr">
        <is>
          <t>SAP</t>
        </is>
      </c>
      <c r="N65" s="104" t="inlineStr">
        <is>
          <t>[SOURCE: Pharma Plus เล่มม่วง 2 - บทที่ 19: Social &amp; Administration ข้อ 83]</t>
        </is>
      </c>
      <c r="O65" s="103" t="inlineStr">
        <is>
          <t>Pharma Plus Review</t>
        </is>
      </c>
      <c r="P65" s="103" t="inlineStr">
        <is>
          <t>เล่มม่วง 2 (บทที่ 19: Social &amp; Administration)</t>
        </is>
      </c>
      <c r="Q65" s="103" t="inlineStr">
        <is>
          <t>-</t>
        </is>
      </c>
      <c r="R65" s="104" t="inlineStr">
        <is>
          <t>Household remedies list (ยาสามัญประจำบ้านแผนปัจจุบัน)</t>
        </is>
      </c>
    </row>
    <row r="66" ht="13.2" customHeight="1" s="49">
      <c r="A66" s="103" t="n">
        <v>65</v>
      </c>
      <c r="B66" s="104" t="inlineStr">
        <is>
          <t>Bromhexine จัดอยู่ในยาประเภทใดตาม พรบ. ยา 2510</t>
        </is>
      </c>
      <c r="C66" s="103" t="inlineStr">
        <is>
          <t>-</t>
        </is>
      </c>
      <c r="D66" s="104" t="inlineStr">
        <is>
          <t>ยาสามัญประจำบ้าน</t>
        </is>
      </c>
      <c r="E66" s="104" t="inlineStr">
        <is>
          <t>ยาบรรจุเสร็จที่ไม่ใช่ยาอันตรายและยาควบคุมพิเศษ</t>
        </is>
      </c>
      <c r="F66" s="104" t="inlineStr">
        <is>
          <t>ยาอันตราย</t>
        </is>
      </c>
      <c r="G66" s="104" t="inlineStr">
        <is>
          <t>ยาควบคุมพิเศษ</t>
        </is>
      </c>
      <c r="H66" s="104" t="inlineStr">
        <is>
          <t>ไม่มีข้อถูก</t>
        </is>
      </c>
      <c r="I66" s="103" t="inlineStr">
        <is>
          <t>2</t>
        </is>
      </c>
      <c r="J66" s="104" t="inlineStr">
        <is>
          <t>✅ คำตอบที่ถูกต้อง: ข้อ ข. ยาบรรจุเสร็จที่ไม่ใช่ยาอันตรายและยาควบคุมพิเศษ
🎯 ทำไมข้อนี้ถึงถูก: Bromhexine ชนิดรับประทาน (ยาละลายเสมหะ) ได้รับการถอดจากบัญชียาอันตราย จึงจัดเป็น ยาแผนปัจจุบันบรรจุเสร็จที่ไม่ใช่ยาอันตรายหรือยาควบคุมพิเศษ สามารถจำหน่ายได้ในร้านขายยาแผนปัจจุบันเฉพาะยาบรรจุเสร็จที่ไม่ใช่ยาอันตรายหรือยาควบคุมพิเศษ (ข.ย.2) และ ข.ย.1
🔍 ข้ออื่นผิดเพราะอะไร:
ข้อ ก. ยาสามัญประจำบ้าน: ผิด Bromhexine ไม่ได้อยู่ในประกาศยาสามัญประจำบ้านแผนปัจจุบัน
ข้อ ค. ยาอันตราย: ผิด Bromhexine เดี่ยวขนาดมาตรฐานไม่จัดเป็นยาอันตราย
ข้อ ง. ยาควบคุมพิเศษ: ผิด ไม่ได้ถูกจัดเป็นยาควบคุมพิเศษ
ข้อ จ. ไม่มีข้อถูก: ผิด เนื่องจากข้อ ข ถูกต้อง</t>
        </is>
      </c>
      <c r="K66" s="103" t="inlineStr">
        <is>
          <t>-</t>
        </is>
      </c>
      <c r="L66" s="104" t="inlineStr">
        <is>
          <t>Pharmacy Laws &amp; Ethics</t>
        </is>
      </c>
      <c r="M66" s="103" t="inlineStr">
        <is>
          <t>SAP</t>
        </is>
      </c>
      <c r="N66" s="104" t="inlineStr">
        <is>
          <t>[SOURCE: Pharma Plus เล่มม่วง 2 - บทที่ 19: Social &amp; Administration ข้อ 84]</t>
        </is>
      </c>
      <c r="O66" s="103" t="inlineStr">
        <is>
          <t>Pharma Plus Review</t>
        </is>
      </c>
      <c r="P66" s="103" t="inlineStr">
        <is>
          <t>เล่มม่วง 2 (บทที่ 19: Social &amp; Administration)</t>
        </is>
      </c>
      <c r="Q66" s="103" t="inlineStr">
        <is>
          <t>-</t>
        </is>
      </c>
      <c r="R66" s="104" t="inlineStr">
        <is>
          <t>Legal drug classification of non-dangerous finished drugs</t>
        </is>
      </c>
    </row>
    <row r="67" ht="13.2" customHeight="1" s="49">
      <c r="A67" s="103" t="n">
        <v>66</v>
      </c>
      <c r="B67" s="104" t="inlineStr">
        <is>
          <t>ข้างขวดยา GPO vir S 40 เขียนว่า 2A 2/46 (NC) ข้อใดกล่าวไม่ถูกต้อง</t>
        </is>
      </c>
      <c r="C67" s="103" t="inlineStr">
        <is>
          <t>-</t>
        </is>
      </c>
      <c r="D67" s="104" t="inlineStr">
        <is>
          <t>ยานี้จดทะเบียนยาแบบมีเงื่อนไข</t>
        </is>
      </c>
      <c r="E67" s="104" t="inlineStr">
        <is>
          <t>เป็นยาแผนปัจจุบันสำหรับมนุษย์</t>
        </is>
      </c>
      <c r="F67" s="104" t="inlineStr">
        <is>
          <t>เป็นยาผสม</t>
        </is>
      </c>
      <c r="G67" s="104" t="inlineStr">
        <is>
          <t>เป็นยาแบ่งบรรจุ</t>
        </is>
      </c>
      <c r="H67" s="104" t="inlineStr">
        <is>
          <t>เป็นยาใหม่</t>
        </is>
      </c>
      <c r="I67" s="103" t="inlineStr">
        <is>
          <t>4</t>
        </is>
      </c>
      <c r="J67" s="104" t="inlineStr">
        <is>
          <t>✅ คำตอบที่ถูกต้อง: ข้อ ง. เป็นยาแบ่งบรรจุ
🎯 ทำไมข้อนี้ถึงถูก: อักษร A ใน 2A หมายถึงยาที่ ผลิตในประเทศ (ยาเดี่ยว=1A, ยาผสม=2A) ส่วนยาแบ่งบรรจุจะต้องใช้อักษร B หรือ D ดังนั้นการกล่าวว่าเป็นยาแบ่งบรรจุจึงไม่ถูกต้อง
🔍 ข้ออื่นผิดเพราะอะไร:
ข้อ ก. ยานี้จดทะเบียนยาแบบมีเงื่อนไข: ถูกต้อง ตัวย่อ (NC) หมายถึง new drug with conditional approval ที่ต้องทำ safety monitoring program (SMP)
ข้อ ข. เป็นยาแผนปัจจุบันสำหรับมนุษย์: ถูกต้อง อักษร A ใช้กับยาสำหรับมนุษย์
ข้อ ค. เป็นยาผสม: ถูกต้อง เลข 2 ด้านหน้าหมายถึงยาผสม (GPO vir S 40 ประกอบด้วย stavudine plus lamivudine plus nevirapine)
ข้อ จ. เป็นยาใหม่: ถูกต้อง รหัส (NC) ใช้กับยาใหม่ที่อยู่ระหว่างการติดตามความปลอดภัย</t>
        </is>
      </c>
      <c r="K67" s="103" t="inlineStr">
        <is>
          <t>-</t>
        </is>
      </c>
      <c r="L67" s="104" t="inlineStr">
        <is>
          <t>Pharmacy Laws &amp; Ethics</t>
        </is>
      </c>
      <c r="M67" s="103" t="inlineStr">
        <is>
          <t>SAP</t>
        </is>
      </c>
      <c r="N67" s="104" t="inlineStr">
        <is>
          <t>[SOURCE: Pharma Plus เล่มม่วง 2 - บทที่ 19: Social &amp; Administration ข้อ 85]</t>
        </is>
      </c>
      <c r="O67" s="103" t="inlineStr">
        <is>
          <t>Pharma Plus Review</t>
        </is>
      </c>
      <c r="P67" s="103" t="inlineStr">
        <is>
          <t>เล่มม่วง 2 (บทที่ 19: Social &amp; Administration)</t>
        </is>
      </c>
      <c r="Q67" s="103" t="inlineStr">
        <is>
          <t>-</t>
        </is>
      </c>
      <c r="R67" s="104" t="inlineStr">
        <is>
          <t>New drug registration and conditional approval (NC code)</t>
        </is>
      </c>
    </row>
    <row r="68" ht="13.2" customHeight="1" s="49">
      <c r="A68" s="103" t="n">
        <v>67</v>
      </c>
      <c r="B68" s="104" t="inlineStr">
        <is>
          <t>ยาต้านไวรัสเอชไอวีเป็นยาประเภทใดตามกฎหมายไทย</t>
        </is>
      </c>
      <c r="C68" s="103" t="inlineStr">
        <is>
          <t>-</t>
        </is>
      </c>
      <c r="D68" s="104" t="inlineStr">
        <is>
          <t>ยากำพร้า</t>
        </is>
      </c>
      <c r="E68" s="104" t="inlineStr">
        <is>
          <t>ยาควบคุมพิเศษ</t>
        </is>
      </c>
      <c r="F68" s="104" t="inlineStr">
        <is>
          <t>ยาสามัญประจำบ้าน</t>
        </is>
      </c>
      <c r="G68" s="104" t="inlineStr">
        <is>
          <t>ยาอันตราย</t>
        </is>
      </c>
      <c r="H68" s="104" t="inlineStr">
        <is>
          <t>ถูกทั้งข้อ ก. และ ข.</t>
        </is>
      </c>
      <c r="I68" s="103" t="inlineStr">
        <is>
          <t>2</t>
        </is>
      </c>
      <c r="J68" s="104" t="inlineStr">
        <is>
          <t>✅ คำตอบที่ถูกต้อง: ข้อ ข. ยาควบคุมพิเศษ
🎯 ทำไมข้อนี้ถึงถูก: ยาต้านไวรัส HIV (antiretroviral drugs) ทุกรายการถูกจัดอยู่ในประเภทยาควบคุมพิเศษ ตามประกาศกระทรวงสาธารณสุข เพื่อป้องกันการใช้ยาไม่ถูกต้องและการเกิดเชื้อดื้อยา การจำหน่ายในร้านยาต้องมีใบสั่งแพทย์และทำบัญชีรายงาน
🔍 ข้ออื่นผิดเพราะอะไร:
ข้อ ก. ยากำพร้า: ผิด ยาต้าน HIV ในประเทศไทยไม่ใช่ orphan drugs เนื่องจากมีผู้ป่วยจำนวนมากและเป็นวาระแห่งชาติด้านสาธารณสุข
ข้อ ค. ยาสามัญประจำบ้าน: ผิด เป็นยาที่มีพิษภัยและข้อควรระวังสูงมาก ห้ามเป็นยาสามัญประจำบ้าน
ข้อ ง. ยาอันตราย: ผิด ยาต้าน HIV ถูกยกระดับการควบคุมเป็นยาควบคุมพิเศษ
ข้อ จ. ถูกทั้งข้อ ก. และ ข.: ผิด เพราะข้อ ก ผิด</t>
        </is>
      </c>
      <c r="K68" s="103" t="inlineStr">
        <is>
          <t>-</t>
        </is>
      </c>
      <c r="L68" s="104" t="inlineStr">
        <is>
          <t>Pharmacy Laws &amp; Ethics</t>
        </is>
      </c>
      <c r="M68" s="103" t="inlineStr">
        <is>
          <t>SAP</t>
        </is>
      </c>
      <c r="N68" s="104" t="inlineStr">
        <is>
          <t>[SOURCE: Pharma Plus เล่มม่วง 2 - บทที่ 19: Social &amp; Administration ข้อ 86]</t>
        </is>
      </c>
      <c r="O68" s="103" t="inlineStr">
        <is>
          <t>Pharma Plus Review</t>
        </is>
      </c>
      <c r="P68" s="103" t="inlineStr">
        <is>
          <t>เล่มม่วง 2 (บทที่ 19: Social &amp; Administration)</t>
        </is>
      </c>
      <c r="Q68" s="103" t="inlineStr">
        <is>
          <t>-</t>
        </is>
      </c>
      <c r="R68" s="104" t="inlineStr">
        <is>
          <t>Antiretroviral drugs legal classification</t>
        </is>
      </c>
    </row>
    <row r="69" ht="13.2" customHeight="1" s="49">
      <c r="A69" s="103" t="n">
        <v>68</v>
      </c>
      <c r="B69" s="104" t="inlineStr">
        <is>
          <t>ยาในข้อใดไม่จัดอยู่ในประเภทยาตามกฎหมายประเภทเดียวกับยา ciprofloxacin</t>
        </is>
      </c>
      <c r="C69" s="103" t="inlineStr">
        <is>
          <t>-</t>
        </is>
      </c>
      <c r="D69" s="104" t="inlineStr">
        <is>
          <t>Oristat tablets</t>
        </is>
      </c>
      <c r="E69" s="104" t="inlineStr">
        <is>
          <t>Topical 0.05% isotretinoin</t>
        </is>
      </c>
      <c r="F69" s="104" t="inlineStr">
        <is>
          <t>0.1% TA cream</t>
        </is>
      </c>
      <c r="G69" s="104" t="inlineStr">
        <is>
          <t>Carbocystein tablets</t>
        </is>
      </c>
      <c r="H69" s="104" t="inlineStr">
        <is>
          <t>Fluoxitine tablets</t>
        </is>
      </c>
      <c r="I69" s="103" t="inlineStr">
        <is>
          <t>4</t>
        </is>
      </c>
      <c r="J69" s="104" t="inlineStr">
        <is>
          <t>✅ คำตอบที่ถูกต้อง: ข้อ ง. Carbocystein tablets
🎯 ทำไมข้อนี้ถึงถูก: Ciprofloxacin จัดเป็น ยาอันตราย ตัวเลือก ก, ข, ค, และ จ ล้วนจัดเป็นยาอันตราย ในขณะที่ Carbocisteine ชนิดรับประทานจัดเป็น ยาแผนปัจจุบันบรรจุเสร็จที่ไม่ใช่ยาอันตรายหรือยาควบคุมพิเศษ จึงมีประเภทตามกฎหมายต่างจาก ciprofloxacin
🔍 ข้ออื่นผิดเพราะอะไร:
ข้อ ก. Orlistat tablets: ผิด เป็นยาอันตรายเหมือน ciprofloxacin
ข้อ ข. Topical 0.05% isotretinoin: ผิด รูปแบบทาภายนอกจัดเป็นยาอันตราย (ต่างจากรูปแบบรับประทานที่ห้ามขายในร้านยา)
ข้อ ค. 0.1% TA (triamcinolone acetonide) cream: ผิด รูปแบบทาภายนอกจัดเป็นยาอันตราย
ข้อ จ. Fluoxetine tablets: ผิด จัดเป็นยาอันตรายเหมือน ciprofloxacin</t>
        </is>
      </c>
      <c r="K69" s="103" t="inlineStr">
        <is>
          <t>-</t>
        </is>
      </c>
      <c r="L69" s="104" t="inlineStr">
        <is>
          <t>Pharmacy Laws &amp; Ethics</t>
        </is>
      </c>
      <c r="M69" s="103" t="inlineStr">
        <is>
          <t>SAP</t>
        </is>
      </c>
      <c r="N69" s="104" t="inlineStr">
        <is>
          <t>[SOURCE: Pharma Plus เล่มม่วง 2 - บทที่ 19: Social &amp; Administration ข้อ 87]</t>
        </is>
      </c>
      <c r="O69" s="103" t="inlineStr">
        <is>
          <t>Pharma Plus Review</t>
        </is>
      </c>
      <c r="P69" s="103" t="inlineStr">
        <is>
          <t>เล่มม่วง 2 (บทที่ 19: Social &amp; Administration)</t>
        </is>
      </c>
      <c r="Q69" s="103" t="inlineStr">
        <is>
          <t>-</t>
        </is>
      </c>
      <c r="R69" s="104" t="inlineStr">
        <is>
          <t>Comparative legal classification of dangerous drugs</t>
        </is>
      </c>
    </row>
    <row r="70" ht="13.2" customHeight="1" s="49">
      <c r="A70" s="103" t="n">
        <v>69</v>
      </c>
      <c r="B70" s="104" t="inlineStr">
        <is>
          <t>เภสัชกรไม่ควรหยิบ ciprofloxacin จากขวดใดให้ คนไข้</t>
        </is>
      </c>
      <c r="C70" s="103" t="inlineStr">
        <is>
          <t>-</t>
        </is>
      </c>
      <c r="D70" s="104" t="inlineStr">
        <is>
          <t>ขวดที่มียาบางเม็ดเปลี่ยนสี</t>
        </is>
      </c>
      <c r="E70" s="104" t="inlineStr">
        <is>
          <t>ขวดที่มียาบางเม็ดบิ่น</t>
        </is>
      </c>
      <c r="F70" s="104" t="inlineStr">
        <is>
          <t>ที่ขวดเขียนว่า Mfd. 02/2010</t>
        </is>
      </c>
      <c r="G70" s="104" t="inlineStr">
        <is>
          <t>ที่ขวดเขียนว่า Exp. 02/2015</t>
        </is>
      </c>
      <c r="H70" s="104" t="inlineStr">
        <is>
          <t>ขวดที่ฉลากมีรอยเปื้อน</t>
        </is>
      </c>
      <c r="I70" s="103" t="inlineStr">
        <is>
          <t>1, 4</t>
        </is>
      </c>
      <c r="J70" s="104" t="inlineStr">
        <is>
          <t>✅ คำตอบที่ถูกต้อง: ข้อ ก ง
🎯 ทำไมข้อนี้ถึงถูก: ยาที่มีเม็ดเปลี่ยนสีเข้าข่าย ยาเสื่อมคุณภาพ และยาที่เลยวันหมดอายุเข้าข่าย ยาหมดอายุ ซึ่งตาม พ.ร.บ. ยา พ.ศ. 2510 มาตรา 72(4) และ (5) ห้ามมิให้ผู้ใดผลิต ขาย หรือนำเข้าเด็ดขาด ในการสอบข้อเขียนข้อนี้หากปีที่สอบเลยปี 2015 ยาในขวด ง จะหมดอายุแล้ว หรือหากมองเกณฑ์ความบกพร่องทางกายภาพ เฉลยทางการจึงระบุ ก และ ง
🔍 ข้ออื่นผิดเพราะอะไร:
ข้อ ข. ขวดที่มียาบางเม็ดบิ่น: แม้เม็ดยาชำรุดไม่ควรจ่าย แต่การเปลี่ยนสี (ข้อ ก) และการหมดอายุ (ข้อ ง) มีความผิดชัดเจนตามบทบัญญัติ พ.ร.บ. ยา
ข้อ ค. ที่ขวดเขียนว่า Mfd. 02/2010: เป็นเพียงวันที่ผลิต (manufacturing date) หากยังไม่หมดอายุและคุณภาพสมบูรณ์ยังจ่ายได้
ข้อ จ. ขวดที่ฉลากมีรอยเปื้อน: หากข้อความสำคัญยังอ่านได้ชัดเจนและตัวยาไม่เสื่อมสภาพ ยังไม่เข้าข่ายความผิดร้ายแรงเท่าข้อ ก และ ง</t>
        </is>
      </c>
      <c r="K70" s="103" t="inlineStr">
        <is>
          <t>-</t>
        </is>
      </c>
      <c r="L70" s="104" t="inlineStr">
        <is>
          <t>Pharmacy Laws &amp; Ethics</t>
        </is>
      </c>
      <c r="M70" s="103" t="inlineStr">
        <is>
          <t>SAP</t>
        </is>
      </c>
      <c r="N70" s="104" t="inlineStr">
        <is>
          <t>[SOURCE: Pharma Plus เล่มม่วง 2 - บทที่ 19: Social &amp; Administration ข้อ 88]</t>
        </is>
      </c>
      <c r="O70" s="103" t="inlineStr">
        <is>
          <t>Pharma Plus Review</t>
        </is>
      </c>
      <c r="P70" s="103" t="inlineStr">
        <is>
          <t>เล่มม่วง 2 (บทที่ 19: Social &amp; Administration)</t>
        </is>
      </c>
      <c r="Q70" s="103" t="inlineStr">
        <is>
          <t>-</t>
        </is>
      </c>
      <c r="R70" s="104" t="inlineStr">
        <is>
          <t>Expired and substandard drug recognition (ยาเสื่อมคุณภาพและยาหมดอายุ)</t>
        </is>
      </c>
    </row>
    <row r="71" ht="13.2" customHeight="1" s="49">
      <c r="A71" s="103" t="n">
        <v>70</v>
      </c>
      <c r="B71" s="104" t="inlineStr">
        <is>
          <t>ผู้ป่วยไปซื้อยา atenolol ที่ร้านยา เภสัชกรร้านยาสามารถจ่ายยานี้ได้หรือไม่</t>
        </is>
      </c>
      <c r="C71" s="103" t="inlineStr">
        <is>
          <t>-</t>
        </is>
      </c>
      <c r="D71" s="104" t="inlineStr">
        <is>
          <t>จ่ายได้ เพราะเป็นยาอันตราย</t>
        </is>
      </c>
      <c r="E71" s="104" t="inlineStr">
        <is>
          <t>จ่ายไม่ได้ เพราะเป็นยาควบคุมพิเศษ</t>
        </is>
      </c>
      <c r="F71" s="104" t="inlineStr">
        <is>
          <t>จ่ายไม่ได้ เพราะเป็นยาอันตราย</t>
        </is>
      </c>
      <c r="G71" s="104" t="inlineStr">
        <is>
          <t>จ่ายไม่ได้ เพราะเป็นวัตถุออกฤทธิ์ต่อหัวใจและหลอดเลือด</t>
        </is>
      </c>
      <c r="H71" s="104" t="inlineStr">
        <is>
          <t>ไม่มีข้อถูก</t>
        </is>
      </c>
      <c r="I71" s="103" t="inlineStr">
        <is>
          <t>1</t>
        </is>
      </c>
      <c r="J71" s="104" t="inlineStr">
        <is>
          <t>✅ คำตอบที่ถูกต้อง: ข้อ ก. จ่ายได้ เพราะเป็นยาอันตราย
🎯 ทำไมข้อนี้ถึงถูก: Atenolol (beta-blocker) จัดเป็น ยาอันตราย ตาม พ.ร.บ. ยา พ.ศ. 2510 เภสัชกรประจำร้านขายยาแผนปัจจุบัน (ข.ย.1) สามารถจ่ายให้แก่ผู้ป่วยได้โดยไม่ต้องใช้ใบสั่งแพทย์ โดยต้องปฏิบัติหน้าที่ซักประวัติและให้คำแนะนำการใช้อย่างถูกต้อง
🔍 ข้ออื่นผิดเพราะอะไร:
ข้อ ข. จ่ายไม่ได้ เพราะเป็นยาควบคุมพิเศษ: ผิด Atenolol ไม่ใช่ยาควบคุมพิเศษ
ข้อ ค. จ่ายไม่ได้ เพราะเป็นยาอันตราย: ผิด ยาอันตรายเป็นกลุ่มยาที่กฎหมายอนุญาตให้เภสัชกรจ่ายได้ในร้านยา ข.ย.1
ข้อ ง. จ่ายไม่ได้ เพราะเป็นวัตถุออกฤทธิ์ต่อหัวใจและหลอดเลือด: ผิด ไม่มีหมวดประเภทวัตถุออกฤทธิ์ต่อหัวใจและหลอดเลือดในกฎหมายไทย
ข้อ จ. ไม่มีข้อถูก: ผิด เนื่องจากข้อ ก ถูกต้อง</t>
        </is>
      </c>
      <c r="K71" s="103" t="inlineStr">
        <is>
          <t>-</t>
        </is>
      </c>
      <c r="L71" s="104" t="inlineStr">
        <is>
          <t>Pharmacy Laws &amp; Ethics</t>
        </is>
      </c>
      <c r="M71" s="103" t="inlineStr">
        <is>
          <t>SAP</t>
        </is>
      </c>
      <c r="N71" s="104" t="inlineStr">
        <is>
          <t>[SOURCE: Pharma Plus เล่มม่วง 2 - บทที่ 19: Social &amp; Administration ข้อ 89]</t>
        </is>
      </c>
      <c r="O71" s="103" t="inlineStr">
        <is>
          <t>Pharma Plus Review</t>
        </is>
      </c>
      <c r="P71" s="103" t="inlineStr">
        <is>
          <t>เล่มม่วง 2 (บทที่ 19: Social &amp; Administration)</t>
        </is>
      </c>
      <c r="Q71" s="103" t="inlineStr">
        <is>
          <t>-</t>
        </is>
      </c>
      <c r="R71" s="104" t="inlineStr">
        <is>
          <t>Dispensing of dangerous drugs (Atenolol) in community pharmacy</t>
        </is>
      </c>
    </row>
    <row r="72" ht="13.2" customHeight="1" s="49">
      <c r="A72" s="103" t="n">
        <v>71</v>
      </c>
      <c r="B72" s="104" t="inlineStr">
        <is>
          <t>ข้อใดถูกเกี่ยวกับยา sertraline</t>
        </is>
      </c>
      <c r="C72" s="103" t="inlineStr">
        <is>
          <t>-</t>
        </is>
      </c>
      <c r="D72" s="104" t="inlineStr">
        <is>
          <t>เป็นยาควบคุมพิเศษ สงวนไว้ใช้เฉพาะภายในโรงพยาบาลเท่านั้น</t>
        </is>
      </c>
      <c r="E72" s="104" t="inlineStr">
        <is>
          <t>เป็นยาควบคุมพิเศษ ห้ามจำหน่ายในร้านยาโดยไม่มีใบสั่งแพทย์</t>
        </is>
      </c>
      <c r="F72" s="104" t="inlineStr">
        <is>
          <t>เป็นยาอันตราย ที่สามารถจำหน่ายในร้านยาได้ แต่ต้องมีใบสั่งแพทย์</t>
        </is>
      </c>
      <c r="G72" s="104" t="inlineStr">
        <is>
          <t>โฆษณาขายยานี้ทางอินเตอร์เน็ตไม่ได้เพราะถือเป็นการกระทำที่ผิดกฎหมาย</t>
        </is>
      </c>
      <c r="H72" s="104" t="inlineStr">
        <is>
          <t>เป็นยาแผนปัจจุบันบรรจุเสร็จที่ไม่ใช่ยาอันตรายหรือยาควบคุมพิเศษ จำหน่ายได้ใน ขย.2</t>
        </is>
      </c>
      <c r="I72" s="103" t="inlineStr">
        <is>
          <t>4</t>
        </is>
      </c>
      <c r="J72" s="104" t="inlineStr">
        <is>
          <t>✅ คำตอบที่ถูกต้อง: ข้อ ง. โฆษณาขายยานี้ทางอินเตอร์เน็ตไม่ได้เพราะถือเป็นการกระทำที่ผิดกฎหมาย
🎯 ทำไมข้อนี้ถึงถูก: Sertraline (SSRI antidepressant) จัดเป็นยาอันตราย ตาม พ.ร.บ. ยา พ.ศ. 2510 มาตรา 88 ทวิ ห้ามโฆษณาขายยาอันตรายต่อประชาชน และการโฆษณาขายยาทางอินเทอร์เน็ตถือเป็นการโฆษณาต่อประชาชนทั่วไปและขายยานอกสถานที่ที่ได้รับอนุญาต จึงเป็นการกระทำที่ผิดกฎหมาย
🔍 ข้ออื่นผิดเพราะอะไร:
ข้อ ก. เป็นยาควบคุมพิเศษ สงวนไว้ใช้เฉพาะภายในโรงพยาบาลเท่านั้น: ผิด Sertraline จัดเป็นยาอันตราย ไม่ใช่ยาควบคุมพิเศษ
ข้อ ข. เป็นยาควบคุมพิเศษ ห้ามจำหน่ายในร้านยาโดยไม่มีใบสั่งแพทย์: ผิด ไม่ใช่ยาควบคุมพิเศษ
ข้อ ค. เป็นยาอันตราย ที่สามารถจำหน่ายในร้านยาได้ แต่ต้องมีใบสั่งแพทย์: ผิด ยาอันตรายตามกฎหมายไทยเภสัชกรสามารถจ่ายได้โดยไม่ต้องมีใบสั่งแพทย์
ข้อ จ. เป็นยาแผนปัจจุบันบรรจุเสร็จ... จำหน่ายได้ใน ขย.2: ผิด ข.ย.2 ห้ามจำหน่ายยาอันตราย</t>
        </is>
      </c>
      <c r="K72" s="103" t="inlineStr">
        <is>
          <t>-</t>
        </is>
      </c>
      <c r="L72" s="104" t="inlineStr">
        <is>
          <t>Pharmacy Laws &amp; Ethics</t>
        </is>
      </c>
      <c r="M72" s="103" t="inlineStr">
        <is>
          <t>SAP</t>
        </is>
      </c>
      <c r="N72" s="104" t="inlineStr">
        <is>
          <t>[SOURCE: Pharma Plus เล่มม่วง 2 - บทที่ 19: Social &amp; Administration ข้อ 90]</t>
        </is>
      </c>
      <c r="O72" s="103" t="inlineStr">
        <is>
          <t>Pharma Plus Review</t>
        </is>
      </c>
      <c r="P72" s="103" t="inlineStr">
        <is>
          <t>เล่มม่วง 2 (บทที่ 19: Social &amp; Administration)</t>
        </is>
      </c>
      <c r="Q72" s="103" t="inlineStr">
        <is>
          <t>-</t>
        </is>
      </c>
      <c r="R72" s="104" t="inlineStr">
        <is>
          <t>SSRI antidepressant classification and advertising ban</t>
        </is>
      </c>
    </row>
    <row r="73" ht="13.2" customHeight="1" s="49">
      <c r="A73" s="103" t="n">
        <v>72</v>
      </c>
      <c r="B73" s="104" t="inlineStr">
        <is>
          <t>เภสัชกรเทยา co-trimoxazole 24 เม็ด จากกระปุก 500 เม็ดขายให้ผู้ป่วย ข้อใดถูกเกี่ยวกับยา co-trimoxazole</t>
        </is>
      </c>
      <c r="C73" s="103" t="inlineStr">
        <is>
          <t>-</t>
        </is>
      </c>
      <c r="D73" s="104" t="inlineStr">
        <is>
          <t>เป็นยาอันตราย ไม่ต้องใช้ใบสั่งแพทย์</t>
        </is>
      </c>
      <c r="E73" s="104" t="inlineStr">
        <is>
          <t>เป็นยาอันตราย ที่สามารถจำหน่ายในร้านยาได้ แต่ต้องมีใบสั่งแพทย์</t>
        </is>
      </c>
      <c r="F73" s="104" t="inlineStr">
        <is>
          <t>เป็นยาควบคุมพิเศษ ห้ามจำหน่ายในร้านยาโดยไม่มีใบสั่งแพทย์</t>
        </is>
      </c>
      <c r="G73" s="104" t="inlineStr">
        <is>
          <t>เป็นยาควบคุมพิเศษ สงวนไว้ใช้เฉพาะภายในโรงพยาบาลเท่านั้น</t>
        </is>
      </c>
      <c r="H73" s="104" t="inlineStr">
        <is>
          <t>เป็นยาแผนปัจจุบันบรรจุเสร็จที่ไม่ใช่ยาอันตรายหรือยาควบคุมพิเศษ จำหน่ายได้ใน ขย.2</t>
        </is>
      </c>
      <c r="I73" s="103" t="inlineStr">
        <is>
          <t>5</t>
        </is>
      </c>
      <c r="J73" s="104" t="inlineStr">
        <is>
          <t>✅ คำตอบที่ถูกต้อง: ข้อ จ. เป็นยาแผนปัจจุบันบรรจุเสร็จที่ไม่ใช่ยาอันตรายหรือยาควบคุมพิเศษ จำหน่ายได้ใน ขย.2
🎯 ทำไมข้อนี้ถึงถูก: ตามเฉลยทางการของ Pharma Plus เล่มม่วง 2 ระบุข้อ จ (หมายเหตุการวิเคราะห์เชิงกฎหมาย: ในทางกฎหมายยาปัจจุบัน co-trimoxazole จัดเป็นยาอันตราย ซึ่งตามหลักต้องตอบข้อ ก แต่เฉลยทางการของแบบฝึกหัดชุดนี้เฉลยข้อ จ ผู้สอบควรทราบเฉลยทางการและหลักกฎหมายที่แท้จริงควบคู่กัน)
🔍 ข้ออื่นผิดเพราะอะไร:
ข้อ ก. เป็นยาอันตราย ไม่ต้องใช้ใบสั่งแพทย์: ในทางวิชาการและกฎหมายข้อความนี้ถูกต้อง แต่เฉลยทางการระบุข้อ จ
ข้อ ข. เป็นยาอันตราย ที่สามารถจำหน่ายในร้านยาได้ แต่ต้องมีใบสั่งแพทย์: ผิด กฎหมายไม่ได้กำหนดให้ยาอันตรายต้องมีใบสั่งแพทย์ในร้านยา
ข้อ ค. เป็นยาควบคุมพิเศษ ห้ามจำหน่ายในร้านยาโดยไม่มีใบสั่งแพทย์: ผิด Co-trimoxazole ไม่ใช่ยาควบคุมพิเศษ
ข้อ ง. เป็นยาควบคุมพิเศษ สงวนไว้ใช้เฉพาะภายในโรงพยาบาลเท่านั้น: ผิด ไม่ใช่ยาควบคุมพิเศษ</t>
        </is>
      </c>
      <c r="K73" s="103" t="inlineStr">
        <is>
          <t>-</t>
        </is>
      </c>
      <c r="L73" s="104" t="inlineStr">
        <is>
          <t>Pharmacy Laws &amp; Ethics</t>
        </is>
      </c>
      <c r="M73" s="103" t="inlineStr">
        <is>
          <t>SAP</t>
        </is>
      </c>
      <c r="N73" s="104" t="inlineStr">
        <is>
          <t>[SOURCE: Pharma Plus เล่มม่วง 2 - บทที่ 19: Social &amp; Administration ข้อ 91]</t>
        </is>
      </c>
      <c r="O73" s="103" t="inlineStr">
        <is>
          <t>Pharma Plus Review</t>
        </is>
      </c>
      <c r="P73" s="103" t="inlineStr">
        <is>
          <t>เล่มม่วง 2 (บทที่ 19: Social &amp; Administration)</t>
        </is>
      </c>
      <c r="Q73" s="103" t="inlineStr">
        <is>
          <t>-</t>
        </is>
      </c>
      <c r="R73" s="104" t="inlineStr">
        <is>
          <t>Official key vs legal reality for co-trimoxazole</t>
        </is>
      </c>
    </row>
    <row r="74" ht="13.2" customHeight="1" s="49">
      <c r="A74" s="103" t="n">
        <v>73</v>
      </c>
      <c r="B74" s="104" t="inlineStr">
        <is>
          <t>ยา warfarin ตรวจสอบแล้วพบว่าสถานที่ระบุในฉลากไม่ใช่สถานที่ผลิตจริง ถือว่าเป็นยาประเภทใดตามกฎหมาย</t>
        </is>
      </c>
      <c r="C74" s="103" t="inlineStr">
        <is>
          <t>-</t>
        </is>
      </c>
      <c r="D74" s="104" t="inlineStr">
        <is>
          <t>ยาเสื่อมคุณภาพ</t>
        </is>
      </c>
      <c r="E74" s="104" t="inlineStr">
        <is>
          <t>ยาผิดมาตรฐาน</t>
        </is>
      </c>
      <c r="F74" s="104" t="inlineStr">
        <is>
          <t>ยาปลอม</t>
        </is>
      </c>
      <c r="G74" s="104" t="inlineStr">
        <is>
          <t>ยาไม่ได้ขึ้นทะเบียนตำรับ</t>
        </is>
      </c>
      <c r="H74" s="104" t="inlineStr">
        <is>
          <t>ยาเพิกถอนทะเบียนตำรับ</t>
        </is>
      </c>
      <c r="I74" s="103" t="inlineStr">
        <is>
          <t>3</t>
        </is>
      </c>
      <c r="J74" s="104" t="inlineStr">
        <is>
          <t>✅ คำตอบที่ถูกต้อง: ข้อ ค. ยาปลอม
🎯 ทำไมข้อนี้ถึงถูก: ตาม พ.ร.บ. ยา พ.ศ. 2510 มาตรา 72(1) นิยาม ยาปลอม รวมถึงยาที่แสดงชื่อผู้ผลิตหรือที่ตั้งสถานที่ผลิตยาซึ่งมิใช่ความจริง การระบุสถานที่ผลิตบนฉลากไม่ตรงกับสถานที่ผลิตจริงจึงเข้าข่ายเป็นยาปลอมตามกฎหมายทันที
🔍 ข้ออื่นผิดเพราะอะไร:
ข้อ ก. ยาเสื่อมคุณภาพ: ผิด ยาเสื่อมคุณภาพดูจากการเสื่อมสลายของตัวยาสำคัญหรือลักษณะทางกายภาพที่เปลี่ยนไป
ข้อ ข. ยาผิดมาตรฐาน: ผิด ยาผิดมาตรฐานพิจารณาจากปริมาณตัวยาสำคัญหรือคุณสมบัติทางเภสัชกรรมที่ไม่ตรงตามข้อกำหนดมาตรฐาน
ข้อ ง. ยาไม่ได้ขึ้นทะเบียนตำรับ: ผิด เป็นความผิดฐานไม่มีทะเบียนตำรับยา แต่การระบุผู้ผลิตหรือสถานที่ผลิตเท็จเป็นนิยามเฉพาะของยาปลอม
ข้อ จ. ยาเพิกถอนทะเบียนตำรับ: ผิด เป็นคำสั่งทางปกครองของกระทรวงสาธารณสุขในการยกเลิกทะเบียนยาที่มีอันตราย</t>
        </is>
      </c>
      <c r="K74" s="103" t="inlineStr">
        <is>
          <t>-</t>
        </is>
      </c>
      <c r="L74" s="104" t="inlineStr">
        <is>
          <t>Pharmacy Laws &amp; Ethics</t>
        </is>
      </c>
      <c r="M74" s="103" t="inlineStr">
        <is>
          <t>SAP</t>
        </is>
      </c>
      <c r="N74" s="104" t="inlineStr">
        <is>
          <t>[SOURCE: Pharma Plus เล่มม่วง 2 - บทที่ 19: Social &amp; Administration ข้อ 92]</t>
        </is>
      </c>
      <c r="O74" s="103" t="inlineStr">
        <is>
          <t>Pharma Plus Review</t>
        </is>
      </c>
      <c r="P74" s="103" t="inlineStr">
        <is>
          <t>เล่มม่วง 2 (บทที่ 19: Social &amp; Administration)</t>
        </is>
      </c>
      <c r="Q74" s="103" t="inlineStr">
        <is>
          <t>-</t>
        </is>
      </c>
      <c r="R74" s="104" t="inlineStr">
        <is>
          <t>Counterfeit drug legal definitions (ยาปลอมตาม พ.ร.บ. ยา 2510)</t>
        </is>
      </c>
    </row>
    <row r="75" ht="13.2" customHeight="1" s="49">
      <c r="A75" s="103" t="n">
        <v>74</v>
      </c>
      <c r="B75" s="104" t="inlineStr">
        <is>
          <t>ยาชนิดหนึ่งมีเครื่องหมายสามเหลี่ยมสีแดงบนกล่องยา หมายความว่าอย่างไร</t>
        </is>
      </c>
      <c r="C75" s="103" t="inlineStr">
        <is>
          <t>-</t>
        </is>
      </c>
      <c r="D75" s="104" t="inlineStr">
        <is>
          <t>ยาที่มีการใช้เฉพาะในโรงพยาบาล และต้องมีการติดตามการใช้อย่างใกล้ชิด</t>
        </is>
      </c>
      <c r="E75" s="104" t="inlineStr">
        <is>
          <t>ยาที่มีการจำหน่ายในร้านยาที่มีเภสัชกร</t>
        </is>
      </c>
      <c r="F75" s="104" t="inlineStr">
        <is>
          <t>ยาที่มีการจำหน่ายได้ในร้านยา แต่ต้องมีใบสั่งแพทย์</t>
        </is>
      </c>
      <c r="G75" s="104" t="inlineStr">
        <is>
          <t>ยาควบคุมพิเศษ</t>
        </is>
      </c>
      <c r="H75" s="104" t="inlineStr">
        <is>
          <t>ยาใหม่</t>
        </is>
      </c>
      <c r="I75" s="103" t="inlineStr">
        <is>
          <t>1</t>
        </is>
      </c>
      <c r="J75" s="104" t="inlineStr">
        <is>
          <t>✅ คำตอบที่ถูกต้อง: ข้อ ก. ยาที่มีการใช้เฉพาะในโรงพยาบาล และต้องมีการติดตามการใช้อย่างใกล้ชิด
🎯 ทำไมข้อนี้ถึงถูก: สัญลักษณ์รูปสามเหลี่ยมด้านเท่าสีแดงทึบบนกล่องยา แสดงถึง ยาใหม่ที่อยู่ระหว่างการติดตามความปลอดภัย (Safety Monitoring Program: SMP) ซึ่ง อย. กำหนดให้ใช้เฉพาะในสถานพยาบาลหรือโรงพยาบาลเป็นเวลาอย่างน้อย 2 ปี และต้องมีการติดตามอาการไม่พึงประสงค์จากการใช้อย่างใกล้ชิด
🔍 ข้ออื่นผิดเพราะอะไร:
ข้อ ข. ยาที่มีการจำหน่ายในร้านยาที่มีเภสัชกร: ผิด ยาที่มีเครื่องหมายสามเหลี่ยมสีแดงห้ามจำหน่ายในร้านยาระหว่างช่วง SMP
ข้อ ค. ยาที่มีการจำหน่ายได้ในร้านยา แต่ต้องมีใบสั่งแพทย์: ผิด ไม่สามารถจำหน่ายในร้านยาได้
ข้อ ง. ยาควบคุมพิเศษ: ผิด ยาควบคุมพิเศษต้องแสดงข้อความ ยาควบคุมพิเศษ ด้วยอักษรสีแดง แต่ไม่มีสัญลักษณ์สามเหลี่ยมสีแดง
ข้อ จ. ยาใหม่: ข้อ ก มีความหมายและคำอธิบายบริบทการควบคุมทางกฎหมายที่สมบูรณ์และตรงตามเฉลยทางการที่สุด</t>
        </is>
      </c>
      <c r="K75" s="103" t="inlineStr">
        <is>
          <t>-</t>
        </is>
      </c>
      <c r="L75" s="104" t="inlineStr">
        <is>
          <t>Pharmacy Laws &amp; Ethics</t>
        </is>
      </c>
      <c r="M75" s="103" t="inlineStr">
        <is>
          <t>SAP</t>
        </is>
      </c>
      <c r="N75" s="104" t="inlineStr">
        <is>
          <t>[SOURCE: Pharma Plus เล่มม่วง 2 - บทที่ 19: Social &amp; Administration ข้อ 93]</t>
        </is>
      </c>
      <c r="O75" s="103" t="inlineStr">
        <is>
          <t>Pharma Plus Review</t>
        </is>
      </c>
      <c r="P75" s="103" t="inlineStr">
        <is>
          <t>เล่มม่วง 2 (บทที่ 19: Social &amp; Administration)</t>
        </is>
      </c>
      <c r="Q75" s="103" t="inlineStr">
        <is>
          <t>-</t>
        </is>
      </c>
      <c r="R75" s="104" t="inlineStr">
        <is>
          <t>Safety Monitoring Program (SMP) and red triangle packaging symbol</t>
        </is>
      </c>
    </row>
    <row r="76" ht="13.2" customHeight="1" s="49">
      <c r="A76" s="103" t="n">
        <v>75</v>
      </c>
      <c r="B76" s="104" t="inlineStr">
        <is>
          <t>ยาคุมกำเนิดแบบ triphasic จัดเป็นยาคุมกำเนิดประเภทใดตามกฎหมาย</t>
        </is>
      </c>
      <c r="C76" s="103" t="inlineStr">
        <is>
          <t>-</t>
        </is>
      </c>
      <c r="D76" s="104" t="inlineStr">
        <is>
          <t>ยาสามัญประจำบ้าน</t>
        </is>
      </c>
      <c r="E76" s="104" t="inlineStr">
        <is>
          <t>ยาแผนปัจจุบันบรรจุเสร็จที่ไม่ใช่ยาอันตรายและยาควบคุมพิเศษ</t>
        </is>
      </c>
      <c r="F76" s="104" t="inlineStr">
        <is>
          <t>ยาอันตราย</t>
        </is>
      </c>
      <c r="G76" s="104" t="inlineStr">
        <is>
          <t>ยาควบคุมพิเศษ</t>
        </is>
      </c>
      <c r="H76" s="104" t="inlineStr">
        <is>
          <t>ยาเสพติดให้โทษประเภทที่ 3</t>
        </is>
      </c>
      <c r="I76" s="103" t="inlineStr">
        <is>
          <t>3</t>
        </is>
      </c>
      <c r="J76" s="104" t="inlineStr">
        <is>
          <t>✅ คำตอบที่ถูกต้อง: ข้อ ค. ยาอันตราย
🎯 ทำไมข้อนี้ถึงถูก: ยาเม็ดคุมกำเนิดชนิดฮอร์โมนรวมทุกรูปแบบ รวมถึงแบบ triphasic oral contraceptive pills จัดเป็น ยาอันตราย ตามประกาศกระทรวงสาธารณสุข เภสัชกรสามารถจ่ายได้ในร้านขายยาแผนปัจจุบัน (ข.ย.1)
🔍 ข้ออื่นผิดเพราะอะไร:
ข้อ ก. ยาสามัญประจำบ้าน: ผิด ยาคุมกำเนิดมีข้อห้ามใช้และอาการข้างเคียง เช่น thromboembolism จึงไม่เป็นยาสามัญประจำบ้าน
ข้อ ข. ยาแผนปัจจุบันบรรจุเสร็จที่ไม่ใช่ยาอันตรายและยาควบคุมพิเศษ: ผิด มีเพียงยาคุมกำเนิดบางตำรับในอดีต แต่ยาคุมทั่วไปจัดเป็นยาอันตราย
ข้อ ง. ยาควบคุมพิเศษ: ผิด ยาคุมกำเนิดทั่วไปไม่ได้จัดเป็นยาควบคุมพิเศษ
ข้อ จ. ยาเสพติดให้โทษประเภทที่ 3: ผิด ไม่มีฤทธิ์เสพติดให้โทษ</t>
        </is>
      </c>
      <c r="K76" s="103" t="inlineStr">
        <is>
          <t>-</t>
        </is>
      </c>
      <c r="L76" s="104" t="inlineStr">
        <is>
          <t>Pharmacy Laws &amp; Ethics</t>
        </is>
      </c>
      <c r="M76" s="103" t="inlineStr">
        <is>
          <t>SAP</t>
        </is>
      </c>
      <c r="N76" s="104" t="inlineStr">
        <is>
          <t>[SOURCE: Pharma Plus เล่มม่วง 2 - บทที่ 19: Social &amp; Administration ข้อ 94]</t>
        </is>
      </c>
      <c r="O76" s="103" t="inlineStr">
        <is>
          <t>Pharma Plus Review</t>
        </is>
      </c>
      <c r="P76" s="103" t="inlineStr">
        <is>
          <t>เล่มม่วง 2 (บทที่ 19: Social &amp; Administration)</t>
        </is>
      </c>
      <c r="Q76" s="103" t="inlineStr">
        <is>
          <t>-</t>
        </is>
      </c>
      <c r="R76" s="104" t="inlineStr">
        <is>
          <t>Legal drug classification of hormonal contraceptives</t>
        </is>
      </c>
    </row>
    <row r="77" ht="13.2" customHeight="1" s="49">
      <c r="A77" s="103" t="n">
        <v>76</v>
      </c>
      <c r="B77" s="104" t="inlineStr">
        <is>
          <t>ถ้ายา antacid วิเคราะห์พบว่า มีตัวยาสำคัญ 3.05 mg/100 ml แต่ในฉลากยาระบุว่ามี 4.4 mg/100 ml ถามว่าจัดเป็นยากลุ่มใด</t>
        </is>
      </c>
      <c r="C77" s="103" t="inlineStr">
        <is>
          <t>-</t>
        </is>
      </c>
      <c r="D77" s="104" t="inlineStr">
        <is>
          <t>ยาปลอม</t>
        </is>
      </c>
      <c r="E77" s="104" t="inlineStr">
        <is>
          <t>ยาปนเปื้อน</t>
        </is>
      </c>
      <c r="F77" s="104" t="inlineStr">
        <is>
          <t>ยาผิดมาตรฐาน</t>
        </is>
      </c>
      <c r="G77" s="104" t="inlineStr">
        <is>
          <t>ยาอันตราย</t>
        </is>
      </c>
      <c r="H77" s="104" t="inlineStr">
        <is>
          <t>ยาเรียกคืน</t>
        </is>
      </c>
      <c r="I77" s="103" t="inlineStr">
        <is>
          <t>1</t>
        </is>
      </c>
      <c r="J77" s="104" t="inlineStr">
        <is>
          <t>✅ คำตอบที่ถูกต้อง: ข้อ ก. ยาปลอม
🎯 ทำไมข้อนี้ถึงถูก: ปริมาณตัวยาสำคัญที่ตรวจพบคือ 3.05 mg จากที่ระบุ 4.4 mg คิดเป็น (3.05 หาร 4.4) คูณ 100 = 69.3% ซึ่งมีปริมาณสารสำคัญขาดหายไปมากกว่า 20% จากเกณฑ์ที่กำหนด (หรือคลาดเคลื่อนเกิน 20% ของเกณฑ์ต่ำสุดมาตรฐาน) เข้าข่าย ยาปลอม ตาม พ.ร.บ. ยา พ.ศ. 2510 มาตรา 72(1)
🔍 ข้ออื่นผิดเพราะอะไร:
ข้อ ข. ยาปนเปื้อน: ผิด ไม่มีนิยามยาปนเปื้อนเป็นประเภทเฉพาะใน พ.ร.บ. ยา
ข้อ ค. ยาผิดมาตรฐาน: ผิด หากปริมาณสารสำคัญขาดหรือเกินมาตรฐานเกินกว่าร้อยละ 20 จากเกณฑ์ที่กำหนด กฎหมายยกระดับความผิดให้ถือเป็นยาปลอมทันที
ข้อ ง. ยาอันตราย: ผิด เป็นการจำแนกประเภทการจำหน่าย ไม่ใช่การจำแนกสถานะความบกพร่องทางกฎหมาย
ข้อ จ. ยาเรียกคืน: ผิด การเรียกคืนยา (drug recall) เป็นกระบวนการจัดการ ไม่ใช่ประเภทของยาตาม พ.ร.บ. ยา</t>
        </is>
      </c>
      <c r="K77" s="103" t="inlineStr">
        <is>
          <t>-</t>
        </is>
      </c>
      <c r="L77" s="104" t="inlineStr">
        <is>
          <t>Pharmacy Laws &amp; Ethics</t>
        </is>
      </c>
      <c r="M77" s="103" t="inlineStr">
        <is>
          <t>SAP</t>
        </is>
      </c>
      <c r="N77" s="104" t="inlineStr">
        <is>
          <t>[SOURCE: Pharma Plus เล่มม่วง 2 - บทที่ 19: Social &amp; Administration ข้อ 97]</t>
        </is>
      </c>
      <c r="O77" s="103" t="inlineStr">
        <is>
          <t>Pharma Plus Review</t>
        </is>
      </c>
      <c r="P77" s="103" t="inlineStr">
        <is>
          <t>เล่มม่วง 2 (บทที่ 19: Social &amp; Administration)</t>
        </is>
      </c>
      <c r="Q77" s="103" t="inlineStr">
        <is>
          <t>-</t>
        </is>
      </c>
      <c r="R77" s="104" t="inlineStr">
        <is>
          <t>Counterfeit drug legal definitions (ยาปลอมตาม พ.ร.บ. ยา 2510)</t>
        </is>
      </c>
    </row>
    <row r="78" ht="13.2" customHeight="1" s="49">
      <c r="A78" s="103" t="n">
        <v>77</v>
      </c>
      <c r="B78" s="104" t="inlineStr">
        <is>
          <t>ข้อใดถูก</t>
        </is>
      </c>
      <c r="C78" s="103" t="inlineStr">
        <is>
          <t>-</t>
        </is>
      </c>
      <c r="D78" s="104" t="inlineStr">
        <is>
          <t>ยาสามัญประจำบ้าน ต้องบอกเฉพาะชื่อสามัญ ห้ามเขียนชื่อการค้า</t>
        </is>
      </c>
      <c r="E78" s="104" t="inlineStr">
        <is>
          <t>ยาสามัญประจำบ้าน ต้องเขียนคำว่า “ยาสามัญประจำบ้าน” ตัวสีแดงระบุไว้</t>
        </is>
      </c>
      <c r="F78" s="104" t="inlineStr">
        <is>
          <t>องค์การเภสัชกรรมต้องขออนุญาตผลิตยาในกรณีที่ไม่ใช่ยาสามัญประจำบ้าน</t>
        </is>
      </c>
      <c r="G78" s="104" t="inlineStr">
        <is>
          <t>โฆษณาได้แต่ต้องขออนุญาตก่อน รวมถึงในกรณีที่โฆษณากับผู้ประกอบโรคศิลป์ผ่านสื่อต่างๆ</t>
        </is>
      </c>
      <c r="H78" s="104" t="inlineStr">
        <is>
          <t>ยาสามัญประจำบ้าน ในกรณีที่ไม่มีพื้นที่เพียงพอไม่ต้องเขียนคำว่า “ยาสามัญประจำบ้าน” แต่ต้องขออนุญาต</t>
        </is>
      </c>
      <c r="I78" s="103" t="inlineStr">
        <is>
          <t>4</t>
        </is>
      </c>
      <c r="J78" s="104" t="inlineStr">
        <is>
          <t>✅ คำตอบที่ถูกต้อง: ข้อ ง. โฆษณาได้แต่ต้องขออนุญาตก่อน รวมถึงในกรณีที่โฆษณากับผู้ประกอบโรคศิลป์ผ่านสื่อต่างๆ
🎯 ทำไมข้อนี้ถึงถูก: ตาม พ.ร.บ. ยา พ.ศ. 2510 การโฆษณายาแผนปัจจุบันที่ได้รับอนุญาตให้โฆษณาได้ต้องได้รับอนุญาตข้อความ เสียง หรือภาพจากผู้อนุญาต (อย.) ก่อนเสมอ แม้การโฆษณาต่อผู้ประกอบวิชาชีพทางการแพทย์หากเผยแพร่ผ่านสื่อสิ่งพิมพ์ทั่วไปหรือสื่อสาธารณะก็ต้องปฏิบัติตามหลักเกณฑ์การขออนุญาต
🔍 ข้ออื่นผิดเพราะอะไร:
ข้อ ก. ยาสามัญประจำบ้าน ต้องบอกเฉพาะชื่อสามัญ ห้ามเขียนชื่อการค้า: ผิด สามารถระบุชื่อทางการค้าได้
ข้อ ข. ยาสามัญประจำบ้าน ต้องเขียนคำว่า “ยาสามัญประจำบ้าน” ตัวสีแดงระบุไว้: ผิด กฎหมายกำหนดให้มีคำว่า ยาสามัญประจำบ้าน อยู่ในกรอบสีเขียว ไม่ใช่ตัวอักษรสีแดง
ข้อ ค. องค์การเภสัชกรรมต้องขออนุญาตผลิตยา...: ผิด ตามมาตรา 13(1) ของ พ.ร.บ. ยา กระทรวง ทบวง กรม และองค์การเภสัชกรรมได้รับยกเว้นไม่ต้องขอใบอนุญาตผลิต ขาย หรือนำเข้า
ข้อ จ. ยาสามัญประจำบ้าน ในกรณีที่ไม่มีพื้นที่เพียงพอไม่ต้องเขียนคำว่า “ยาสามัญประจำบ้าน” แต่ต้องขออนุญาต: ผิด คำว่า ยาสามัญประจำบ้าน เป็นข้อความบังคับตามกฎหมายบนฉลาก</t>
        </is>
      </c>
      <c r="K78" s="103" t="inlineStr">
        <is>
          <t>-</t>
        </is>
      </c>
      <c r="L78" s="104" t="inlineStr">
        <is>
          <t>Pharmacy Laws &amp; Ethics</t>
        </is>
      </c>
      <c r="M78" s="103" t="inlineStr">
        <is>
          <t>SAP</t>
        </is>
      </c>
      <c r="N78" s="104" t="inlineStr">
        <is>
          <t>[SOURCE: Pharma Plus เล่มม่วง 2 - บทที่ 19: Social &amp; Administration ข้อ 98]</t>
        </is>
      </c>
      <c r="O78" s="103" t="inlineStr">
        <is>
          <t>Pharma Plus Review</t>
        </is>
      </c>
      <c r="P78" s="103" t="inlineStr">
        <is>
          <t>เล่มม่วง 2 (บทที่ 19: Social &amp; Administration)</t>
        </is>
      </c>
      <c r="Q78" s="103" t="inlineStr">
        <is>
          <t>-</t>
        </is>
      </c>
      <c r="R78" s="104" t="inlineStr">
        <is>
          <t>Drug advertising permissions and labeling provisions</t>
        </is>
      </c>
    </row>
    <row r="79" ht="13.2" customHeight="1" s="49">
      <c r="A79" s="103" t="n">
        <v>78</v>
      </c>
      <c r="B79" s="104" t="inlineStr">
        <is>
          <t>เภสัชกรร้านยา สามารถจ่ายยาแก่ผู้ป่วยรายนี้ ตามกรณีใดได้ โดยไม่ผิด ตาม พ.ร.บ. ยา 2510</t>
        </is>
      </c>
      <c r="C79" s="103" t="inlineStr">
        <is>
          <t>-</t>
        </is>
      </c>
      <c r="D79" s="104" t="inlineStr">
        <is>
          <t>จ่ายยา diclofenac tab 25 mg ที่เลยวันหมดอายุตามฉลากไปแล้ว 2 วัน</t>
        </is>
      </c>
      <c r="E79" s="104" t="inlineStr">
        <is>
          <t>จ่ายยา piroxicam cap 10 mg ที่ยังไม่ถึงวันหมดอายุตามฉลาก แต่ลักษณะเม็ดยากระดำกระด่าง</t>
        </is>
      </c>
      <c r="F79" s="104" t="inlineStr">
        <is>
          <t>จ่ายยาเม็ด tolperisone 50 mg และ diclofenac 25 mg ใส่ในซองเดียวกัน อย่างละ 1 เม็ด หลังอาหาร</t>
        </is>
      </c>
      <c r="G79" s="104" t="inlineStr">
        <is>
          <t>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t>
        </is>
      </c>
      <c r="H79" s="104" t="inlineStr">
        <is>
          <t>นำยา rofecoxib 25 mg ซึ่งซื้อมาจากร้านค้าปลอดภาษีที่สิงคโปร์และมีราคาถูกกว่าทำในประเทศไทยมาขายที่ร้านยา</t>
        </is>
      </c>
      <c r="I79" s="103" t="inlineStr">
        <is>
          <t>4</t>
        </is>
      </c>
      <c r="J79" s="104" t="inlineStr">
        <is>
          <t>✅ คำตอบที่ถูกต้อง: ข้อ ง. 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
🎯 ทำไมข้อนี้ถึงถูก: ตามเฉลยทางการของ Pharma Plus เล่มม่วง 2 ระบุข้อ ง (หมายเหตุการวิเคราะห์เชิงปฏิบัติการ: ในตัวเลือก ก คือยาหมดอายุ, ข คือยาเสื่อมคุณภาพ, ค จัดเป็นยาชุดซึ่งผิดกฎหมายตามมาตรา 75 ทวิ, และ จ เป็นยานำเข้าโดยไม่ได้รับอนุญาตและ rofecoxib ถูกเพิกถอนทะเบียนแล้ว ดังนั้นข้อสอบชุดนี้จึงตัดตัวเลือกจนเหลือข้อ ง เป็นคำตอบทางการ แม้ในทาง GPP การรวมรุ่นผลิตจะไม่แนะนำก็ตาม)
🔍 ข้ออื่นผิดเพราะอะไร:
ข้อ ก. จ่ายยา diclofenac tab 25 mg ที่เลยวันหมดอายุตามฉลากไปแล้ว 2 วัน: ผิด มาตรา 72(4) ห้ามขายยาหมดอายุโดยเด็ดขาด
ข้อ ข. จ่ายยา piroxicam cap 10 mg ที่ยังไม่ถึงวันหมดอายุ... เม็ดยากระดำกระด่าง: ผิด มาตรา 72(5) ห้ามขายยาเสื่อมคุณภาพ
ข้อ ค. จ่ายยาเม็ด tolperisone 50 mg และ diclofenac 25 mg ใส่ในซองเดียวกัน: ผิด การจัดรวมเม็ดยาต่างชนิดเพื่อรับประทานพร้อมกันในซองเดียวเข้าข่ายการจำหน่ายยาชุด ซึ่งผิดกฎหมายตามมาตรา 75 ทวิ
ข้อ จ. นำยา rofecoxib 25 mg ซึ่งซื้อมาจากร้านค้าปลอดภาษี... มาขายที่ร้านยา: ผิด ฐานนำเข้ายาโดยไม่ได้รับใบอนุญาต และ rofecoxib ถูกเพิกถอนทะเบียนตำรับยาเนื่องจากความเสี่ยงทางหัวใจและหลอดเลือด</t>
        </is>
      </c>
      <c r="K79" s="103" t="inlineStr">
        <is>
          <t>-</t>
        </is>
      </c>
      <c r="L79" s="104" t="inlineStr">
        <is>
          <t>Pharmacy Laws &amp; Ethics</t>
        </is>
      </c>
      <c r="M79" s="103" t="inlineStr">
        <is>
          <t>SAP</t>
        </is>
      </c>
      <c r="N79" s="104" t="inlineStr">
        <is>
          <t>[SOURCE: Pharma Plus เล่มม่วง 2 - บทที่ 19: Social &amp; Administration ข้อ 99]</t>
        </is>
      </c>
      <c r="O79" s="103" t="inlineStr">
        <is>
          <t>Pharma Plus Review</t>
        </is>
      </c>
      <c r="P79" s="103" t="inlineStr">
        <is>
          <t>เล่มม่วง 2 (บทที่ 19: Social &amp; Administration)</t>
        </is>
      </c>
      <c r="Q79" s="103" t="inlineStr">
        <is>
          <t>-</t>
        </is>
      </c>
      <c r="R79" s="104" t="inlineStr">
        <is>
          <t>Lawful vs prohibited acts under Drug Act B.E. 2510</t>
        </is>
      </c>
    </row>
    <row r="80" ht="13.2" customHeight="1" s="49">
      <c r="A80" s="103" t="n">
        <v>79</v>
      </c>
      <c r="B80" s="104" t="inlineStr">
        <is>
          <t>เภสัชกรที่ร้านขายยาไม่สามารถจ่ายยาต่อไปนี้ให้ผู้ป่วยรายนี้ได้</t>
        </is>
      </c>
      <c r="C80" s="103" t="inlineStr">
        <is>
          <t>-</t>
        </is>
      </c>
      <c r="D80" s="104" t="inlineStr">
        <is>
          <t>ยา allopurinol เนื่องจากเป็นยาอันตราย</t>
        </is>
      </c>
      <c r="E80" s="104" t="inlineStr">
        <is>
          <t>ยา colchicine เนื่องจากเป็นยาอันตราย</t>
        </is>
      </c>
      <c r="F80" s="104" t="inlineStr">
        <is>
          <t>ยา etoricoxib เนื่องจากเป็นยาควบคุมพิเศษ</t>
        </is>
      </c>
      <c r="G80" s="104" t="inlineStr">
        <is>
          <t>ยา prednisolone เนื่องจากเป็นยาควบคุมพิเศษ</t>
        </is>
      </c>
      <c r="H80" s="104" t="inlineStr">
        <is>
          <t>เภสัชกรสามารถจ่ายยาได้ทุกข้อ</t>
        </is>
      </c>
      <c r="I80" s="103" t="inlineStr">
        <is>
          <t>4</t>
        </is>
      </c>
      <c r="J80" s="104" t="inlineStr">
        <is>
          <t>✅ คำตอบที่ถูกต้อง: ข้อ ง. ยา prednisolone เนื่องจากเป็นยาควบคุมพิเศษ
🎯 ทำไมข้อนี้ถึงถูก: Prednisolone ในรูปแบบยารับประทานจัดเป็นยาควบคุมพิเศษ (specially controlled drug) ตาม พ.ร.บ. ยา พ.ศ. 2510 ซึ่งกฎหมายกำหนดให้จำหน่ายได้เฉพาะเมื่อมีใบสั่งยาจากผู้ประกอบวิชาชีพเวชกรรมเท่านั้น เภสัชกรชุมชนไม่สามารถจ่ายได้เองโดยไม่มีใบสั่งยา
🔍 ข้ออื่นผิดเพราะอะไร:
ข้อ ก. ยา allopurinol เนื่องจากเป็นยาอันตราย: allopurinol จัดเป็นยาอันตราย (dangerous drug) ซึ่งเภสัชกรชั้นหนึ่งสามารถส่งมอบและจ่ายได้ในร้านขายยาแผนปัจจุบัน (ข.ย.1)
ข้อ ข. ยา colchicine เนื่องจากเป็นยาอันตราย: colchicine จัดเป็นยาอันตราย ซึ่งเภสัชกรสามารถส่งมอบและจ่ายได้ในร้านขายยาแผนปัจจุบัน (ข.ย.1)
ข้อ ค. ยา etoricoxib เนื่องจากเป็นยาควบคุมพิเศษ: etoricoxib จัดเป็นยาอันตราย ไม่ใช่ยาควบคุมพิเศษ เภสัชกรสามารถจ่ายได้ในร้านขายยา
ข้อ จ. เภสัชกรสามารถจ่ายยาได้ทุกข้อ: ไม่ถูกต้อง เนื่องจาก prednisolone ชนิดรับประทานเป็นยาควบคุมพิเศษ ต้องมีใบสั่งแพทย์เท่านั้น</t>
        </is>
      </c>
      <c r="K80" s="103" t="inlineStr">
        <is>
          <t>-</t>
        </is>
      </c>
      <c r="L80" s="104" t="inlineStr">
        <is>
          <t>Drug Classification &amp; Pharmacy Law</t>
        </is>
      </c>
      <c r="M80" s="103" t="inlineStr">
        <is>
          <t>SAP</t>
        </is>
      </c>
      <c r="N80" s="104" t="inlineStr">
        <is>
          <t>[SOURCE: Pharma Plus เล่มม่วง 2 - บทที่ 19: Social &amp; Administration ข้อ 101]</t>
        </is>
      </c>
      <c r="O80" s="103" t="inlineStr">
        <is>
          <t>Pharma Plus Review</t>
        </is>
      </c>
      <c r="P80" s="103" t="inlineStr">
        <is>
          <t>เล่มม่วง 2 (บทที่ 19: Social &amp; Administration)</t>
        </is>
      </c>
      <c r="Q80" s="103" t="inlineStr">
        <is>
          <t>-</t>
        </is>
      </c>
      <c r="R80" s="104" t="inlineStr">
        <is>
          <t>Special controlled drugs and dangerous drugs classification</t>
        </is>
      </c>
    </row>
    <row r="81" ht="13.2" customHeight="1" s="49">
      <c r="A81" s="103" t="n">
        <v>80</v>
      </c>
      <c r="B81" s="104" t="inlineStr">
        <is>
          <t>เด็กทารกได้รับการฉีดวัคซีน หลังจากนั้นเด็กมีอาการไข้สูง 39 °C ชัก จะมาเรียกร้องค่าเสียหายได้หรือไม่ เพราะเหตุใด</t>
        </is>
      </c>
      <c r="C81" s="103" t="inlineStr">
        <is>
          <t>-</t>
        </is>
      </c>
      <c r="D81" s="104" t="inlineStr">
        <is>
          <t>ได้ ผู้บริโภคมีสิทธิที่จะได้รับการพิจารณาและได้รับค่าเสียหาย</t>
        </is>
      </c>
      <c r="E81" s="104" t="inlineStr">
        <is>
          <t>ได้ ผู้บริโภคมีสิทธิที่จะปฏิเสธไม่รับวัคซีน</t>
        </is>
      </c>
      <c r="F81" s="104" t="inlineStr">
        <is>
          <t>ไม่ได้ เนื่องจากผู้บริโภคมีสิทธิที่จะทราบผลดี ผลเสีย แต่ไม่ทำ</t>
        </is>
      </c>
      <c r="G81" s="104" t="inlineStr">
        <is>
          <t>ไม่ได้ เนื่องจากอาการข้างเคียงที่เกิดขึ้นพบน้อย</t>
        </is>
      </c>
      <c r="H81" s="104" t="inlineStr">
        <is>
          <t>ไม่ได้ เนื่องจากไม่มีความผิดในการรักษา</t>
        </is>
      </c>
      <c r="I81" s="103" t="inlineStr">
        <is>
          <t>5</t>
        </is>
      </c>
      <c r="J81" s="104" t="inlineStr">
        <is>
          <t>✅ คำตอบที่ถูกต้อง: ข้อ จ. ไม่ได้ เนื่องจากไม่มีความผิดในการรักษา
🎯 ทำไมข้อนี้ถึงถูก: อาการไข้สูงและชักจากไข้ (febrile seizure) เป็น adverse reaction หรือภาวะแทรกซ้อนที่อาจเกิดขึ้นได้ตามธรรมชาติของวัคซีน หากบุคลากรทางการแพทย์ได้ปฏิบัติหน้าที่ตามมาตรฐานวิชาชีพอย่างถูกต้องครบถ้วนและไม่มีความประมาทเลินเล่อ จึงไม่มีความผิดฐานละเมิดในการรักษาพยาบาล (ตามกฎหมายละเมิดทั่วไป)
🔍 ข้ออื่นผิดเพราะอะไร:
ข้อ ก. ได้ ผู้บริโภคมีสิทธิที่จะได้รับการพิจารณาและได้รับค่าเสียหาย: การเรียกร้องค่าเสียหายจากการละเมิดต้องพิสูจน์ได้ว่าผู้ให้บริการกระทำโดยประมาทเลินเล่อหรือไม่ได้มาตรฐาน (หากเป็นสิทธิบัตรทอง ม.41 จะเป็นการช่วยเหลือเบื้องต้นโดยไม่ต้องพิสูจน์ถูกผิด แต่ในข้อกฎหมายทั่วไปถือว่าไม่มีความผิดในการรักษา)
ข้อ ข. ได้ ผู้บริโภคมีสิทธิที่จะปฏิเสธไม่รับวัคซีน: สิทธิในการปฏิเสธการรักษาเป็นสิทธิก่อนทำหัตถการ ไม่ใช่เหตุผลในการเรียกร้องค่าเสียหายหลังเกิดเหตุ
ข้อ ค. ไม่ได้ เนื่องจากผู้บริโภคมีสิทธิที่จะทราบผลดี ผลเสีย แต่ไม่ทำ: ไม่ใช่หลักการทางกฎหมายในการพิจารณาความรับผิดทางแพ่ง
ข้อ ง. ไม่ได้ เนื่องจากอาการข้างเคียงที่เกิดขึ้นพบน้อย: ความถี่ของการเกิดผลข้างเคียงไม่ใช่ข้ออ้างทางกฎหมายในการยกเว้นความรับผิดชอบ</t>
        </is>
      </c>
      <c r="K81" s="103" t="inlineStr">
        <is>
          <t>-</t>
        </is>
      </c>
      <c r="L81" s="104" t="inlineStr">
        <is>
          <t>Healthcare Law &amp; Patient Rights</t>
        </is>
      </c>
      <c r="M81" s="103" t="inlineStr">
        <is>
          <t>SAP</t>
        </is>
      </c>
      <c r="N81" s="104" t="inlineStr">
        <is>
          <t>[SOURCE: Pharma Plus เล่มม่วง 2 - บทที่ 19: Social &amp; Administration ข้อ 107]</t>
        </is>
      </c>
      <c r="O81" s="103" t="inlineStr">
        <is>
          <t>Pharma Plus Review</t>
        </is>
      </c>
      <c r="P81" s="103" t="inlineStr">
        <is>
          <t>เล่มม่วง 2 (บทที่ 19: Social &amp; Administration)</t>
        </is>
      </c>
      <c r="Q81" s="103" t="inlineStr">
        <is>
          <t>-</t>
        </is>
      </c>
      <c r="R81" s="104" t="inlineStr">
        <is>
          <t>Medical liability and unavoidable adverse reactions</t>
        </is>
      </c>
    </row>
    <row r="82" ht="13.2" customHeight="1" s="49">
      <c r="A82" s="103" t="n">
        <v>81</v>
      </c>
      <c r="B82" s="104" t="inlineStr">
        <is>
          <t>เมื่อวันที่ 12 ธันวาคม 2545 สารวัตรอาหารและยาไปตรวจร้านยาที่ท่านมีหน้าที่ปฏิบัติการอยู่แล้วเก็บตัวอย่างวัคซีนป้องกันโรคตับอักเสบชนิดหนึ่งไปตรวจวิเคราะห์ที่กรมวิทยาศาสตร์การแพทย์ วัคซีนนี้ผลิตเมื่อเดือนตุลาคม 2545 มีความแรง 25 ไมโครกรัมต่อมิลลิลิตร ผลของการตรวจวิเคราะห์พบว่า ความแรงของสารออกฤทธิ์เท่ากับ 14.5 ไมโครกรัมต่อมิลลิลิตร ยานี้จัดเป็นยาประเภทใด ตามพระราชบัญญัติยา</t>
        </is>
      </c>
      <c r="C82" s="103" t="inlineStr">
        <is>
          <t>-</t>
        </is>
      </c>
      <c r="D82" s="104" t="inlineStr">
        <is>
          <t>ยาปลอม</t>
        </is>
      </c>
      <c r="E82" s="104" t="inlineStr">
        <is>
          <t>ยาปนเปื้อน</t>
        </is>
      </c>
      <c r="F82" s="104" t="inlineStr">
        <is>
          <t>ยาผิดมาตรฐาน</t>
        </is>
      </c>
      <c r="G82" s="104" t="inlineStr">
        <is>
          <t>ยาด้อยคุณภาพ</t>
        </is>
      </c>
      <c r="H82" s="104" t="inlineStr">
        <is>
          <t>ยาเสื่อมคุณภาพ</t>
        </is>
      </c>
      <c r="I82" s="103" t="inlineStr">
        <is>
          <t>1</t>
        </is>
      </c>
      <c r="J82" s="104" t="inlineStr">
        <is>
          <t>✅ คำตอบที่ถูกต้อง: ข้อ ก. ยาปลอม
🎯 ทำไมข้อนี้ถึงถูก: ความแรงที่ตรวจพบ 14.5 จาก 25 mcg/mL คิดเป็น 58% ของความแรงที่ระบุไว้ ซึ่งขาดไปถึง 42% (เกินกว่าร้อยละ 20 จากเกณฑ์ที่ขึ้นทะเบียนไว้) ตาม พ.ร.บ. ยา พ.ศ. 2510 มาตรา 72(1) ประกอบมาตรา 73 ยาที่สารออกฤทธิ์ขาดหรือเกินกว่าร้อยละ 20 ถือเป็น ยาปลอม
🔍 ข้ออื่นผิดเพราะอะไร:
ข้อ ข. ยาปนเปื้อน: กฎหมายไม่มีนิยามยาปนเปื้อน แต่จัดเป็นยาไม่บริสุทธิ์หากมีสิ่งเจือปนที่เป็นอันตราย
ข้อ ค. ยาผิดมาตรฐาน: คือยาที่ปริมาณสารออกฤทธิ์เบี่ยงเบนไปจากมาตรฐานแต่ยังไม่ถึงขนาดขาดหรือเกินร้อยละ 20
ข้อ ง. ยาด้อยคุณภาพ: ไม่ใช่นิยามทางกฎหมายใน พ.ร.บ. ยา พ.ศ. 2510
ข้อ จ. ยาเสื่อมคุณภาพ: คือยาที่สิ้นอายุตามที่แสดงไว้ในฉลาก หรือแปรสภาพจนปรากฏให้เห็นชัดเจน แต่วัคซีนนี้เพิ่งผลิตได้ 2 เดือนยังไม่หมดอายุ</t>
        </is>
      </c>
      <c r="K82" s="103" t="inlineStr">
        <is>
          <t>-</t>
        </is>
      </c>
      <c r="L82" s="104" t="inlineStr">
        <is>
          <t>Drug Classification &amp; Pharmacy Law</t>
        </is>
      </c>
      <c r="M82" s="103" t="inlineStr">
        <is>
          <t>SAP</t>
        </is>
      </c>
      <c r="N82" s="104" t="inlineStr">
        <is>
          <t>[SOURCE: Pharma Plus เล่มม่วง 2 - บทที่ 19: Social &amp; Administration ข้อ 108]</t>
        </is>
      </c>
      <c r="O82" s="103" t="inlineStr">
        <is>
          <t>Pharma Plus Review</t>
        </is>
      </c>
      <c r="P82" s="103" t="inlineStr">
        <is>
          <t>เล่มม่วง 2 (บทที่ 19: Social &amp; Administration)</t>
        </is>
      </c>
      <c r="Q82" s="103" t="inlineStr">
        <is>
          <t>-</t>
        </is>
      </c>
      <c r="R82" s="104" t="inlineStr">
        <is>
          <t>Counterfeit drug definition by potency deviation</t>
        </is>
      </c>
    </row>
    <row r="83" ht="13.2" customHeight="1" s="49">
      <c r="A83" s="103" t="n">
        <v>82</v>
      </c>
      <c r="B83" s="104" t="inlineStr">
        <is>
          <t>ข้อใดไม่ใช่อำนาจของสารวัตรอาหารและยา ในการปฏิบัติหน้าที่ตามพระราชบัญญัติยา</t>
        </is>
      </c>
      <c r="C83" s="103" t="inlineStr">
        <is>
          <t>-</t>
        </is>
      </c>
      <c r="D83" s="104" t="inlineStr">
        <is>
          <t>ยึดหรืออายัดยา</t>
        </is>
      </c>
      <c r="E83" s="104" t="inlineStr">
        <is>
          <t>เข้าไปตรวจร้านยานอกเวลาทำการ</t>
        </is>
      </c>
      <c r="F83" s="104" t="inlineStr">
        <is>
          <t>นำยาไปทำลายตามข้อกำหนดกระทรวง</t>
        </is>
      </c>
      <c r="G83" s="104" t="inlineStr">
        <is>
          <t>นำยาไปเป็นตัวอย่างเพื่อการตรวจวิเคราะห์</t>
        </is>
      </c>
      <c r="H83" s="104" t="inlineStr">
        <is>
          <t>ให้ร้านยาเรียกเก็บยาคืนภายในเวลาที่กำหนด</t>
        </is>
      </c>
      <c r="I83" s="103" t="inlineStr">
        <is>
          <t>2</t>
        </is>
      </c>
      <c r="J83" s="104" t="inlineStr">
        <is>
          <t>✅ คำตอบที่ถูกต้อง: ข้อ ข. เข้าไปตรวจร้านยานอกเวลาทำการ
🎯 ทำไมข้อนี้ถึงถูก: ตาม พ.ร.บ. ยา พ.ศ. 2510 มาตรา 91 พนักงานเจ้าหน้าที่หรือสารวัตรยามีอำนาจเข้าไปตรวจสอบในสถานที่ผลิต ขาย นำเข้า หรือเก็บรักษายา ได้เฉพาะในเวลาทำการของสถานที่นั้นเท่านั้น ไม่มีอำนาจเข้าไปตรวจนอกเวลาทำการ เว้นแต่มีหมายค้นจากศาล
🔍 ข้ออื่นผิดเพราะอะไร:
ข้อ ก. ยึดหรืออายัดยา: เป็นอำนาจตามกฎหมายเมื่อมีเหตุสงสัยว่ามีการกระทำความผิดตาม พ.ร.บ. ยา
ข้อ ค. นำยาไปทำลายตามข้อกำหนดกระทรวง: พนักงานเจ้าหน้าที่มีอำนาจจัดการทำลายยาที่ผิดกฎหมายหรือเป็นอันตรายตามระเบียบกระทรวง
ข้อ ง. นำยาไปเป็นตัวอย่างเพื่อการตรวจวิเคราะห์: เจ้าหน้าที่มีอำนาจชักเก็บตัวอย่างยาในปริมาณพอสมควรเพื่อส่งตรวจวิเคราะห์
ข้อ จ. ให้ร้านยาเรียกเก็บยาคืนภายในเวลาที่กำหนด: เจ้าหน้าที่มีอำนาจออกคำสั่งให้ผู้รับอนุญาตเรียกเก็บยาที่ไม่ปลอดภัยกลับคืน</t>
        </is>
      </c>
      <c r="K83" s="103" t="inlineStr">
        <is>
          <t>-</t>
        </is>
      </c>
      <c r="L83" s="104" t="inlineStr">
        <is>
          <t>Pharmacy Laws &amp; Ethics</t>
        </is>
      </c>
      <c r="M83" s="103" t="inlineStr">
        <is>
          <t>SAP</t>
        </is>
      </c>
      <c r="N83" s="104" t="inlineStr">
        <is>
          <t>[SOURCE: Pharma Plus เล่มม่วง 2 - บทที่ 19: Social &amp; Administration ข้อ 109]</t>
        </is>
      </c>
      <c r="O83" s="103" t="inlineStr">
        <is>
          <t>Pharma Plus Review</t>
        </is>
      </c>
      <c r="P83" s="103" t="inlineStr">
        <is>
          <t>เล่มม่วง 2 (บทที่ 19: Social &amp; Administration)</t>
        </is>
      </c>
      <c r="Q83" s="103" t="inlineStr">
        <is>
          <t>-</t>
        </is>
      </c>
      <c r="R83" s="104" t="inlineStr">
        <is>
          <t>Authority of drug inspectors under Drug Act</t>
        </is>
      </c>
    </row>
    <row r="84" ht="13.2" customHeight="1" s="49">
      <c r="A84" s="103" t="n">
        <v>83</v>
      </c>
      <c r="B84" s="104" t="inlineStr">
        <is>
          <t>ตามกฎหมายไทยในปัจจุบัน ยากลุ่มใดที่ต้องใช้ใบสั่งแพทย์ในการจ่ายยา</t>
        </is>
      </c>
      <c r="C84" s="103" t="inlineStr">
        <is>
          <t>-</t>
        </is>
      </c>
      <c r="D84" s="104" t="inlineStr">
        <is>
          <t>Antipsychotic drugs</t>
        </is>
      </c>
      <c r="E84" s="104" t="inlineStr">
        <is>
          <t>Hypnotic drugs กลุ่ม BZD</t>
        </is>
      </c>
      <c r="F84" s="104" t="inlineStr">
        <is>
          <t>Antidepressant กลุ่ม SSRI</t>
        </is>
      </c>
      <c r="G84" s="104" t="inlineStr">
        <is>
          <t>Melatonin receptor agonist</t>
        </is>
      </c>
      <c r="H84" s="104" t="inlineStr">
        <is>
          <t>ถูกทุกข้อ</t>
        </is>
      </c>
      <c r="I84" s="103" t="inlineStr">
        <is>
          <t>1, 2</t>
        </is>
      </c>
      <c r="J84" s="104" t="inlineStr">
        <is>
          <t>✅ คำตอบที่ถูกต้อง: ข้อ ก ข
🎯 ทำไมข้อนี้ถึงถูก: Antipsychotic drugs จัดเป็นยาควบคุมพิเศษ (specially controlled drugs) และ BZD จัดเป็นวัตถุออกฤทธิ์ต่อจิตและประสาทประเภท 2 หรือ 4 (psychotropic substances) ซึ่งตามกฎหมายไทยทั้งสองกลุ่มต้องมีใบสั่งแพทย์เท่านั้นจึงจะจ่ายได้ (ข้อสอบฉบับนี้มีเฉลยร่วม ก และ ข)
🔍 ข้ออื่นผิดเพราะอะไร:
ข้อ ค. Antidepressant กลุ่ม SSRI: ส่วนใหญ่เช่น fluoxetine จัดเป็นยาอันตราย (dangerous drug) เภสัชกรสามารถจ่ายได้ในร้านยาโดยไม่ต้องมีใบสั่งแพทย์
ข้อ ง. Melatonin receptor agonist: เช่น agomelatine จัดเป็นยาอันตราย เภสัชกรจ่ายได้ในร้านยา
ข้อ จ. ถูกทุกข้อ: ไม่ถูกต้องเนื่องจากยากลุ่ม SSRI เป็นยาอันตราย ไม่ได้บังคับใบสั่งแพทย์</t>
        </is>
      </c>
      <c r="K84" s="103" t="inlineStr">
        <is>
          <t>-</t>
        </is>
      </c>
      <c r="L84" s="104" t="inlineStr">
        <is>
          <t>Drug Classification &amp; Pharmacy Law</t>
        </is>
      </c>
      <c r="M84" s="103" t="inlineStr">
        <is>
          <t>SAP</t>
        </is>
      </c>
      <c r="N84" s="104" t="inlineStr">
        <is>
          <t>[SOURCE: Pharma Plus เล่มม่วง 2 - บทที่ 19: Social &amp; Administration ข้อ 110]</t>
        </is>
      </c>
      <c r="O84" s="103" t="inlineStr">
        <is>
          <t>Pharma Plus Review</t>
        </is>
      </c>
      <c r="P84" s="103" t="inlineStr">
        <is>
          <t>เล่มม่วง 2 (บทที่ 19: Social &amp; Administration)</t>
        </is>
      </c>
      <c r="Q84" s="103" t="inlineStr">
        <is>
          <t>-</t>
        </is>
      </c>
      <c r="R84" s="104" t="inlineStr">
        <is>
          <t>Prescription requirement for psychotropics and special controlled drugs</t>
        </is>
      </c>
    </row>
    <row r="85" ht="13.2" customHeight="1" s="49">
      <c r="A85" s="103" t="n">
        <v>84</v>
      </c>
      <c r="B85" s="104" t="inlineStr">
        <is>
          <t>เหตุใดร้านขายยาจึงขาย phenobarbital ไม่ได้</t>
        </is>
      </c>
      <c r="C85" s="103" t="inlineStr">
        <is>
          <t>-</t>
        </is>
      </c>
      <c r="D85" s="104" t="inlineStr">
        <is>
          <t>เพราะยังไม่มีใบอนุญาตมีจำหน่ายวัตถุออกฤทธิ์ต่อจิตประสาทประเภท 3</t>
        </is>
      </c>
      <c r="E85" s="104" t="inlineStr">
        <is>
          <t>เพราะยังไม่มีใบอนุญาตมีจำหน่ายวัตถุออกฤทธิ์ต่อจิตประสาทประเภท 4</t>
        </is>
      </c>
      <c r="F85" s="104" t="inlineStr">
        <is>
          <t>เพราะยังไม่มีใบอนุญาตมีจำหน่ายยาอันตราย</t>
        </is>
      </c>
      <c r="G85" s="104" t="inlineStr">
        <is>
          <t>เพราะยังไม่มีใบอนุญาตมีจำหน่ายยาควบคุมพิเศษ</t>
        </is>
      </c>
      <c r="H85" s="104" t="inlineStr">
        <is>
          <t>ไม่มีข้อใดถูก</t>
        </is>
      </c>
      <c r="I85" s="103" t="inlineStr">
        <is>
          <t>2</t>
        </is>
      </c>
      <c r="J85" s="104" t="inlineStr">
        <is>
          <t>✅ คำตอบที่ถูกต้อง: ข้อ ข. เพราะยังไม่มีใบอนุญาตมีจำหน่ายวัตถุออกฤทธิ์ต่อจิตประสาทประเภท 4
🎯 ทำไมข้อนี้ถึงถูก: Phenobarbital จัดเป็นวัตถุออกฤทธิ์ต่อจิตและประสาทประเภท 4 (psychotropic substance schedule 4) ตามกฎหมายวัตถุออกฤทธิ์ การที่ร้านขายยาจะจำหน่ายได้ต้องได้รับใบอนุญาตขายวัตถุออกฤทธิ์ในประเภท 4 และต้องจ่ายตามใบสั่งแพทย์
🔍 ข้ออื่นผิดเพราะอะไร:
ข้อ ก. เพราะยังไม่มีใบอนุญาตมีจำหน่ายวัตถุออกฤทธิ์ต่อจิตประสาทประเภท 3: phenobarbital ไม่ได้อยู่ในประเภท 3 (ประเภท 3 เช่น pentazocine, amobarbital)
ข้อ ค. เพราะยังไม่มีใบอนุญาตมีจำหน่ายยาอันตราย: phenobarbital ควบคุมตามกฎหมายวัตถุออกฤทธิ์ ไม่ใช่ พ.ร.บ. ยาหมวดยาอันตรายทั่วไป
ข้อ ง. เพราะยังไม่มีใบอนุญาตมีจำหน่ายยาควบคุมพิเศษ: phenobarbital ถูกยกระดับเป็นวัตถุออกฤทธิ์ต่อจิตและประสาทประเภท 4 ไม่ใช่ยาควบคุมพิเศษ
ข้อ จ. ไม่มีข้อใดถูก: ไม่ถูกต้องเนื่องจากข้อ ข เป็นคำตอบที่ถูกต้องตามกฎหมาย</t>
        </is>
      </c>
      <c r="K85" s="103" t="inlineStr">
        <is>
          <t>-</t>
        </is>
      </c>
      <c r="L85" s="104" t="inlineStr">
        <is>
          <t>Drug Classification &amp; Pharmacy Law</t>
        </is>
      </c>
      <c r="M85" s="103" t="inlineStr">
        <is>
          <t>SAP</t>
        </is>
      </c>
      <c r="N85" s="104" t="inlineStr">
        <is>
          <t>[SOURCE: Pharma Plus เล่มม่วง 2 - บทที่ 19: Social &amp; Administration ข้อ 111]</t>
        </is>
      </c>
      <c r="O85" s="103" t="inlineStr">
        <is>
          <t>Pharma Plus Review</t>
        </is>
      </c>
      <c r="P85" s="103" t="inlineStr">
        <is>
          <t>เล่มม่วง 2 (บทที่ 19: Social &amp; Administration)</t>
        </is>
      </c>
      <c r="Q85" s="103" t="inlineStr">
        <is>
          <t>-</t>
        </is>
      </c>
      <c r="R85" s="104" t="inlineStr">
        <is>
          <t>Psychotropic substances schedule 4 licensing</t>
        </is>
      </c>
    </row>
    <row r="86" ht="13.2" customHeight="1" s="49">
      <c r="A86" s="103" t="n">
        <v>85</v>
      </c>
      <c r="B86" s="104" t="inlineStr">
        <is>
          <t>ข้อใดถูกต้องเกี่ยวกับยา fluoxetine</t>
        </is>
      </c>
      <c r="C86" s="103" t="inlineStr">
        <is>
          <t>-</t>
        </is>
      </c>
      <c r="D86" s="104" t="inlineStr">
        <is>
          <t>จัดอยู่ในประเภทยาอันตราย เภสัชกรสามารถจ่ายได้ในร้านยา</t>
        </is>
      </c>
      <c r="E86" s="104" t="inlineStr">
        <is>
          <t>จัดอยู่ในประเภทยาควบคุมพิเศษ เภสัชกรไม่สามารถจ่ายได้</t>
        </is>
      </c>
      <c r="F86" s="104" t="inlineStr">
        <is>
          <t>จัดอยู่ในประเภทยาอันตราย จ่ายได้เฉพาะในโรงพยาบาล</t>
        </is>
      </c>
      <c r="G86" s="104" t="inlineStr">
        <is>
          <t>จัดอยู่ในประเภทยาเสพติดให้โทษประเภท 4 ต้องทำบัญชีรายงานคณะกรรมการอาหารและยา</t>
        </is>
      </c>
      <c r="H86" s="104" t="inlineStr">
        <is>
          <t>จัดอยู่ในประเภทวัตถุออกฤทธิ์ต่อจิตประสาท</t>
        </is>
      </c>
      <c r="I86" s="103" t="inlineStr">
        <is>
          <t>1</t>
        </is>
      </c>
      <c r="J86" s="104" t="inlineStr">
        <is>
          <t>✅ คำตอบที่ถูกต้อง: ข้อ ก. จัดอยู่ในประเภทยาอันตราย เภสัชกรสามารถจ่ายได้ในร้านยา
🎯 ทำไมข้อนี้ถึงถูก: Fluoxetine จัดเป็นยาอันตราย (dangerous drug) ตาม พ.ร.บ. ยา พ.ศ. 2510 ซึ่งเภสัชกรชั้นหนึ่งประจำร้านขายยาแผนปัจจุบันสามารถจ่ายและส่งมอบให้แก่ผู้ป่วยได้โดยตรง
🔍 ข้ออื่นผิดเพราะอะไร:
ข้อ ข. จัดอยู่ในประเภทยาควบคุมพิเศษ เภสัชกรไม่สามารถจ่ายได้: fluoxetine ไม่ได้จัดเป็นยาควบคุมพิเศษ
ข้อ ค. จัดอยู่ในประเภทยาอันตราย จ่ายได้เฉพาะในโรงพยาบาล: ยาอันตรายสามารถจำหน่ายในร้านขายยาแผนปัจจุบัน ข.ย.1 ได้ ไม่ได้จำกัดเฉพาะในโรงพยาบาล
ข้อ ง. จัดอยู่ในประเภทยาเสพติดให้โทษประเภท 4: ไม่ใช่ยาเสพติดให้โทษ
ข้อ จ. จัดอยู่ในประเภทวัตถุออกฤทธิ์ต่อจิตประสาท: ไม่ได้จัดเป็นวัตถุออกฤทธิ์ต่อจิตและประสาทตามกฎหมายไทย</t>
        </is>
      </c>
      <c r="K86" s="103" t="inlineStr">
        <is>
          <t>-</t>
        </is>
      </c>
      <c r="L86" s="104" t="inlineStr">
        <is>
          <t>Drug Classification &amp; Pharmacy Law</t>
        </is>
      </c>
      <c r="M86" s="103" t="inlineStr">
        <is>
          <t>SAP</t>
        </is>
      </c>
      <c r="N86" s="104" t="inlineStr">
        <is>
          <t>[SOURCE: Pharma Plus เล่มม่วง 2 - บทที่ 19: Social &amp; Administration ข้อ 112]</t>
        </is>
      </c>
      <c r="O86" s="103" t="inlineStr">
        <is>
          <t>Pharma Plus Review</t>
        </is>
      </c>
      <c r="P86" s="103" t="inlineStr">
        <is>
          <t>เล่มม่วง 2 (บทที่ 19: Social &amp; Administration)</t>
        </is>
      </c>
      <c r="Q86" s="103" t="inlineStr">
        <is>
          <t>-</t>
        </is>
      </c>
      <c r="R86" s="104" t="inlineStr">
        <is>
          <t>Legal classification of SSRI antidepressants</t>
        </is>
      </c>
    </row>
    <row r="87" ht="13.2" customHeight="1" s="49">
      <c r="A87" s="103" t="n">
        <v>86</v>
      </c>
      <c r="B87" s="104" t="inlineStr">
        <is>
          <t>Clozapine จัดเป็นยาในข้อใด</t>
        </is>
      </c>
      <c r="C87" s="103" t="inlineStr">
        <is>
          <t>-</t>
        </is>
      </c>
      <c r="D87" s="104" t="inlineStr">
        <is>
          <t>ยาอันตราย</t>
        </is>
      </c>
      <c r="E87" s="104" t="inlineStr">
        <is>
          <t>ยาบรรจุเสร็จ</t>
        </is>
      </c>
      <c r="F87" s="104" t="inlineStr">
        <is>
          <t>วัตถุออกฤทธิ์ต่อจิตประสาท</t>
        </is>
      </c>
      <c r="G87" s="104" t="inlineStr">
        <is>
          <t>ยาเสพติด</t>
        </is>
      </c>
      <c r="H87" s="104" t="inlineStr">
        <is>
          <t>ยาควบคุมพิเศษ</t>
        </is>
      </c>
      <c r="I87" s="103" t="inlineStr">
        <is>
          <t>5</t>
        </is>
      </c>
      <c r="J87" s="104" t="inlineStr">
        <is>
          <t>✅ คำตอบที่ถูกต้อง: ข้อ จ. ยาควบคุมพิเศษ
🎯 ทำไมข้อนี้ถึงถูก: Clozapine เป็นยาต้านโรคจิตกลุ่ม atypical antipsychotic ที่มีความเสี่ยงก่อให้เกิด agranulocytosis จึงถูกจัดให้เป็นยาควบคุมพิเศษ (specially controlled drug) ตามประกาศกระทรวงสาธารณสุข ต้องมีใบสั่งแพทย์และทำบัญชีการจ่ายยา
🔍 ข้ออื่นผิดเพราะอะไร:
ข้อ ก. ยาอันตราย: clozapine ไม่ใช่ยาอันตรายทั่วไป เนื่องจากมีความเป็นพิษต่อระบบโลหิตสูงจึงถูกควบคุมเข้มงวดกว่า
ข้อ ข. ยาบรรจุเสร็จ: เป็นคำเรียก dosage form ทั่วไป แต่ไม่ใช่ประเภทการควบคุมทางกฎหมาย
ข้อ ค. วัตถุออกฤทธิ์ต่อจิตประสาท: ไม่ได้ควบคุมภายใต้กฎหมายวัตถุออกฤทธิ์ต่อจิตและประสาท
ข้อ ง. ยาเสพติด: ไม่ใช่ยาเสพติดให้โทษ</t>
        </is>
      </c>
      <c r="K87" s="103" t="inlineStr">
        <is>
          <t>-</t>
        </is>
      </c>
      <c r="L87" s="104" t="inlineStr">
        <is>
          <t>Drug Classification &amp; Pharmacy Law</t>
        </is>
      </c>
      <c r="M87" s="103" t="inlineStr">
        <is>
          <t>SAP</t>
        </is>
      </c>
      <c r="N87" s="104" t="inlineStr">
        <is>
          <t>[SOURCE: Pharma Plus เล่มม่วง 2 - บทที่ 19: Social &amp; Administration ข้อ 113]</t>
        </is>
      </c>
      <c r="O87" s="103" t="inlineStr">
        <is>
          <t>Pharma Plus Review</t>
        </is>
      </c>
      <c r="P87" s="103" t="inlineStr">
        <is>
          <t>เล่มม่วง 2 (บทที่ 19: Social &amp; Administration)</t>
        </is>
      </c>
      <c r="Q87" s="103" t="inlineStr">
        <is>
          <t>-</t>
        </is>
      </c>
      <c r="R87" s="104" t="inlineStr">
        <is>
          <t>Classification of atypical antipsychotics</t>
        </is>
      </c>
    </row>
    <row r="88" ht="13.2" customHeight="1" s="49">
      <c r="A88" s="103" t="n">
        <v>87</v>
      </c>
      <c r="B88" s="104" t="inlineStr">
        <is>
          <t>Flunarizine จัดเป็นยาในข้อใด</t>
        </is>
      </c>
      <c r="C88" s="103" t="inlineStr">
        <is>
          <t>-</t>
        </is>
      </c>
      <c r="D88" s="104" t="inlineStr">
        <is>
          <t>ยาอันตราย</t>
        </is>
      </c>
      <c r="E88" s="104" t="inlineStr">
        <is>
          <t>ยาบรรจุเสร็จ</t>
        </is>
      </c>
      <c r="F88" s="104" t="inlineStr">
        <is>
          <t>วัตถุออกฤทธิ์ต่อจิตประสาท</t>
        </is>
      </c>
      <c r="G88" s="104" t="inlineStr">
        <is>
          <t>ยาเสพติด</t>
        </is>
      </c>
      <c r="H88" s="104" t="inlineStr">
        <is>
          <t>ยาควบคุมพิเศษ</t>
        </is>
      </c>
      <c r="I88" s="103" t="inlineStr">
        <is>
          <t>1</t>
        </is>
      </c>
      <c r="J88" s="104" t="inlineStr">
        <is>
          <t>✅ คำตอบที่ถูกต้อง: ข้อ ก. ยาอันตราย
🎯 ทำไมข้อนี้ถึงถูก: Flunarizine จัดเป็นยาอันตราย (dangerous drug) ตามประกาศกระทรวงสาธารณสุข ภายใต้ พ.ร.บ. ยา พ.ศ. 2510 ซึ่งสามารถจำหน่ายได้ในร้านขายยาแผนปัจจุบันโดยเภสัชกร
🔍 ข้ออื่นผิดเพราะอะไร:
ข้อ ข. ยาบรรจุเสร็จ: เป็นรูปแบบการผลิตยา ไม่ใช่ประเภทการควบคุมตามกฎหมายยา
ข้อ ค. วัตถุออกฤทธิ์ต่อจิตประสาท: ไม่ใช่วัตถุออกฤทธิ์ต่อจิตและประสาท
ข้อ ง. ยาเสพติด: ไม่ใช่ยาเสพติดให้โทษ
ข้อ จ. ยาควบคุมพิเศษ: flunarizine ไม่ได้จัดเป็นยาควบคุมพิเศษ</t>
        </is>
      </c>
      <c r="K88" s="103" t="inlineStr">
        <is>
          <t>-</t>
        </is>
      </c>
      <c r="L88" s="104" t="inlineStr">
        <is>
          <t>Drug Classification &amp; Pharmacy Law</t>
        </is>
      </c>
      <c r="M88" s="103" t="inlineStr">
        <is>
          <t>SAP</t>
        </is>
      </c>
      <c r="N88" s="104" t="inlineStr">
        <is>
          <t>[SOURCE: Pharma Plus เล่มม่วง 2 - บทที่ 19: Social &amp; Administration ข้อ 114]</t>
        </is>
      </c>
      <c r="O88" s="103" t="inlineStr">
        <is>
          <t>Pharma Plus Review</t>
        </is>
      </c>
      <c r="P88" s="103" t="inlineStr">
        <is>
          <t>เล่มม่วง 2 (บทที่ 19: Social &amp; Administration)</t>
        </is>
      </c>
      <c r="Q88" s="103" t="inlineStr">
        <is>
          <t>-</t>
        </is>
      </c>
      <c r="R88" s="104" t="inlineStr">
        <is>
          <t>Classification of calcium channel blockers for migraine</t>
        </is>
      </c>
    </row>
    <row r="89" ht="13.2" customHeight="1" s="49">
      <c r="A89" s="103" t="n">
        <v>88</v>
      </c>
      <c r="B89" s="104" t="inlineStr">
        <is>
          <t>ข้อใดไม่ใช่บทบาทเภสัชกรในการจ่ายยา clozapine</t>
        </is>
      </c>
      <c r="C89" s="103" t="inlineStr">
        <is>
          <t>-</t>
        </is>
      </c>
      <c r="D89" s="104" t="inlineStr">
        <is>
          <t>ต้องอยู่ประจำร้านเวลาเปิดการ</t>
        </is>
      </c>
      <c r="E89" s="104" t="inlineStr">
        <is>
          <t>ต้องจ่ายยาตามใบสั่งแพทย์</t>
        </is>
      </c>
      <c r="F89" s="104" t="inlineStr">
        <is>
          <t>ต้องควบคุมการจัดยาให้เป็นสัดส่วน</t>
        </is>
      </c>
      <c r="G89" s="104" t="inlineStr">
        <is>
          <t>ต้องควบคุมบัญชีซื้อ-จ่าย</t>
        </is>
      </c>
      <c r="H89" s="104" t="inlineStr">
        <is>
          <t>ต้องควบคุมการแบ่งบรรจุและฉลาก</t>
        </is>
      </c>
      <c r="I89" s="103" t="inlineStr">
        <is>
          <t>5</t>
        </is>
      </c>
      <c r="J89" s="104" t="inlineStr">
        <is>
          <t>✅ คำตอบที่ถูกต้อง: ข้อ จ. ต้องควบคุมการแบ่งบรรจุและฉลาก
🎯 ทำไมข้อนี้ถึงถูก: ยาควบคุมพิเศษ เช่น clozapine กฎหมายห้ามมิให้ร้านขายยาทำการแบ่งบรรจุ (repackaging) เพื่อจำหน่าย ต้องจำหน่ายในภาชนะบรรจุเดิมของผู้ผลิตที่มีฉลากถูกต้องเท่านั้น จึงไม่ใช่หน้าที่ของเภสัชกรในการควบคุมการแบ่งบรรจุ
🔍 ข้ออื่นผิดเพราะอะไร:
ข้อ ก. ต้องอยู่ประจำร้านเวลาเปิดการ: เป็นหน้าที่ตามกฎหมายของเภสัชกรผู้มีหน้าที่ปฏิบัติการ
ข้อ ข. ต้องจ่ายยาตามใบสั่งแพทย์: เป็นข้อบังคับตามกฎหมายสำหรับยาควบคุมพิเศษ
ข้อ ค. ต้องควบคุมการจัดยาให้เป็นสัดส่วน: เป็นหน้าที่ในการจัดเก็บยาควบคุมพิเศษแยกเป็นสัดส่วนเฉพาะ
ข้อ ง. ต้องควบคุมบัญชีซื้อ-จ่าย: เป็นหน้าที่ตามกฎหมายที่ต้องจัดทำบัญชีรับ-จ่ายยาควบคุมพิเศษ (แบบ ข.ย. 11)</t>
        </is>
      </c>
      <c r="K89" s="103" t="inlineStr">
        <is>
          <t>-</t>
        </is>
      </c>
      <c r="L89" s="104" t="inlineStr">
        <is>
          <t>Drug Classification &amp; Pharmacy Law</t>
        </is>
      </c>
      <c r="M89" s="103" t="inlineStr">
        <is>
          <t>SAP</t>
        </is>
      </c>
      <c r="N89" s="104" t="inlineStr">
        <is>
          <t>[SOURCE: Pharma Plus เล่มม่วง 2 - บทที่ 19: Social &amp; Administration ข้อ 115]</t>
        </is>
      </c>
      <c r="O89" s="103" t="inlineStr">
        <is>
          <t>Pharma Plus Review</t>
        </is>
      </c>
      <c r="P89" s="103" t="inlineStr">
        <is>
          <t>เล่มม่วง 2 (บทที่ 19: Social &amp; Administration)</t>
        </is>
      </c>
      <c r="Q89" s="103" t="inlineStr">
        <is>
          <t>-</t>
        </is>
      </c>
      <c r="R89" s="104" t="inlineStr">
        <is>
          <t>Dispensing regulations for specially controlled drugs</t>
        </is>
      </c>
    </row>
    <row r="90" ht="13.2" customHeight="1" s="49">
      <c r="A90" s="103" t="n">
        <v>89</v>
      </c>
      <c r="B90" s="104" t="inlineStr">
        <is>
          <t>ข้อใดผิด</t>
        </is>
      </c>
      <c r="C90" s="103" t="inlineStr">
        <is>
          <t>-</t>
        </is>
      </c>
      <c r="D90" s="104" t="inlineStr">
        <is>
          <t>imipramine เป็นยาอันตราย</t>
        </is>
      </c>
      <c r="E90" s="104" t="inlineStr">
        <is>
          <t>วัตถุออกฤทธิ์ต่อจิตประสาท ประเภท 3 ห้ามขายในร้านยา</t>
        </is>
      </c>
      <c r="F90" s="104" t="inlineStr">
        <is>
          <t>ยาจิตเภทเป็นยาควบคุมพิเศษ</t>
        </is>
      </c>
      <c r="G90" s="104" t="inlineStr">
        <is>
          <t>ยาสงบระงับ (tranquilizer) เป็นยาอันตราย ยกเว้นประกาศเป็นยาควบคุมพิเศษ</t>
        </is>
      </c>
      <c r="H90" s="104" t="inlineStr">
        <is>
          <t>ยาสงบระงับ (tranquilizer) เป็นยาอันตราย ยกเว้นประกาศเป็นวัตถุออกฤทธิ์ต่อจิตประสาท</t>
        </is>
      </c>
      <c r="I90" s="103" t="inlineStr">
        <is>
          <t>2</t>
        </is>
      </c>
      <c r="J90" s="104" t="inlineStr">
        <is>
          <t>✅ คำตอบที่ถูกต้อง: ข้อ ข. วัตถุออกฤทธิ์ต่อจิตประสาท ประเภท 3 ห้ามขายในร้านยา
🎯 ทำไมข้อนี้ถึงถูก: วัตถุออกฤทธิ์ต่อจิตและประสาทประเภท 3 และประเภท 4 ร้านขายยาสามารถขอรับใบอนุญาตขายวัตถุออกฤทธิ์ในประเภทดังกล่าว และสามารถขายได้ตามใบสั่งแพทย์ มิได้ห้ามขายโดยเด็ดขาดเหมือนประเภท 1 และประเภท 2
🔍 ข้ออื่นผิดเพราะอะไร:
ข้อ ก. imipramine เป็นยาอันตราย: ถูกต้องตามประกาศกระทรวงสาธารณสุขจัด imipramine เป็นยาอันตราย
ข้อ ค. ยาจิตเภทเป็นยาควบคุมพิเศษ: ถูกต้อง ยาต้านโรคจิตหลายชนิด เช่น clozapine จัดเป็นยาควบคุมพิเศษ
ข้อ ง. ยาสงบระงับ (tranquilizer) เป็นยาอันตราย ยกเว้นประกาศเป็นยาควบคุมพิเศษ: ถูกต้องตามนิยามและประกาศกฎหมายยาเดิม
ข้อ จ. ยาสงบระงับ (tranquilizer) เป็นยาอันตราย ยกเว้นประกาศเป็นวัตถุออกฤทธิ์ต่อจิตประสาท: ถูกต้องตามการจำแนกประเภทสารที่มีฤทธิ์ต่อจิตและประสาท</t>
        </is>
      </c>
      <c r="K90" s="103" t="inlineStr">
        <is>
          <t>-</t>
        </is>
      </c>
      <c r="L90" s="104" t="inlineStr">
        <is>
          <t>Drug Classification &amp; Pharmacy Law</t>
        </is>
      </c>
      <c r="M90" s="103" t="inlineStr">
        <is>
          <t>SAP</t>
        </is>
      </c>
      <c r="N90" s="104" t="inlineStr">
        <is>
          <t>[SOURCE: Pharma Plus เล่มม่วง 2 - บทที่ 19: Social &amp; Administration ข้อ 116]</t>
        </is>
      </c>
      <c r="O90" s="103" t="inlineStr">
        <is>
          <t>Pharma Plus Review</t>
        </is>
      </c>
      <c r="P90" s="103" t="inlineStr">
        <is>
          <t>เล่มม่วง 2 (บทที่ 19: Social &amp; Administration)</t>
        </is>
      </c>
      <c r="Q90" s="103" t="inlineStr">
        <is>
          <t>-</t>
        </is>
      </c>
      <c r="R90" s="104" t="inlineStr">
        <is>
          <t>Psychotropic substances schedule 3 and 4 retail regulations</t>
        </is>
      </c>
    </row>
    <row r="91" ht="13.2" customHeight="1" s="49">
      <c r="A91" s="103" t="n">
        <v>90</v>
      </c>
      <c r="B91" s="104" t="inlineStr">
        <is>
          <t>ท่านสามารถจ่ายยา diazepam 5 mg tablet ได้หรือไม่</t>
        </is>
      </c>
      <c r="C91" s="103" t="inlineStr">
        <is>
          <t>-</t>
        </is>
      </c>
      <c r="D91" s="104" t="inlineStr">
        <is>
          <t>ได้ เพราะเป็นการจ่ายยาต่อเนื่องจากแพทย์ (refill medication)</t>
        </is>
      </c>
      <c r="E91" s="104" t="inlineStr">
        <is>
          <t>ได้ เพราะบ้านผู้ป่วยอยู่ห่างจากโรงพยาบาล 10 กิโลเมตร</t>
        </is>
      </c>
      <c r="F91" s="104" t="inlineStr">
        <is>
          <t>ไม่ได้ เพราะไม่อนุญาตให้ขายยานี้ในร้านยา</t>
        </is>
      </c>
      <c r="G91" s="104" t="inlineStr">
        <is>
          <t>ไม่ได้ เพราะยานี้ต้องจ่ายตามใบสั่งยา</t>
        </is>
      </c>
      <c r="H91" s="104" t="inlineStr">
        <is>
          <t>ไม่ได้ เพราะเป็นยาควบคุมพิเศษ</t>
        </is>
      </c>
      <c r="I91" s="103" t="inlineStr">
        <is>
          <t>3</t>
        </is>
      </c>
      <c r="J91" s="104" t="inlineStr">
        <is>
          <t>✅ คำตอบที่ถูกต้อง: ข้อ ค. ไม่ได้ เพราะไม่อนุญาตให้ขายยานี้ในร้านยา
🎯 ทำไมข้อนี้ถึงถูก: Diazepam ถูกยกระดับเป็นวัตถุออกฤทธิ์ต่อจิตและประสาทประเภท 2 (schedule 2) ซึ่งกฎหมายห้ามมิให้ร้านขายยาทั่วไปมีไว้ในครอบครองหรือจำหน่าย อนุญาตให้มีและจ่ายได้เฉพาะในโรงพยาบาลหรือคลินิกที่ได้รับอนุญาตเท่านั้น (เฉลยทางการของ Pharma Plus ระบุข้อ ข ซึ่งเป็นเฉลยที่คลาดเคลื่อน ในทางกฎหมายที่ถูกต้องคือข้อ ค)
🔍 ข้ออื่นผิดเพราะอะไร:
ข้อ ก. ได้ เพราะเป็นการจ่ายยาต่อเนื่องจากแพทย์ (refill medication): ผิด ร้านขายยาไม่ได้รับอนุญาตให้ครอบครองหรือจ่าย diazepam ไม่ว่ากรณีใด
ข้อ ข. ได้ เพราะบ้านผู้ป่วยอยู่ห่างจากโรงพยาบาล 10 กิโลเมตร: ผิดอย่างยิ่ง ระยะทางที่ห่างไกลไม่สามารถนำมาเป็นข้อยกเว้นทางกฎหมายได้
ข้อ ง. ไม่ได้ เพราะยานี้ต้องจ่ายตามใบสั่งยา: เป็นเหตุผลที่ไม่สมบูรณ์ เพราะแม้มีใบสั่งยา ร้านขายยาก็ไม่มีสิทธิ์ขายยาประเภท 2
ข้อ จ. ไม่ได้ เพราะเป็นยาควบคุมพิเศษ: diazepam เป็นวัตถุออกฤทธิ์ประเภท 2 ไม่ใช่ยาควบคุมพิเศษ</t>
        </is>
      </c>
      <c r="K91" s="103" t="inlineStr">
        <is>
          <t>-</t>
        </is>
      </c>
      <c r="L91" s="104" t="inlineStr">
        <is>
          <t>Drug Classification &amp; Pharmacy Law</t>
        </is>
      </c>
      <c r="M91" s="103" t="inlineStr">
        <is>
          <t>SAP</t>
        </is>
      </c>
      <c r="N91" s="104" t="inlineStr">
        <is>
          <t>[SOURCE: Pharma Plus เล่มม่วง 2 - บทที่ 19: Social &amp; Administration ข้อ 117]</t>
        </is>
      </c>
      <c r="O91" s="103" t="inlineStr">
        <is>
          <t>Pharma Plus Review</t>
        </is>
      </c>
      <c r="P91" s="103" t="inlineStr">
        <is>
          <t>เล่มม่วง 2 (บทที่ 19: Social &amp; Administration)</t>
        </is>
      </c>
      <c r="Q91" s="103" t="inlineStr">
        <is>
          <t>-</t>
        </is>
      </c>
      <c r="R91" s="104" t="inlineStr">
        <is>
          <t>Psychotropic substances schedule 2 hospital-only restrictions</t>
        </is>
      </c>
    </row>
    <row r="92" ht="13.2" customHeight="1" s="49">
      <c r="A92" s="103" t="n">
        <v>91</v>
      </c>
      <c r="B92" s="104" t="inlineStr">
        <is>
          <t>จากข้อกำหนดเกณฑ์ขั้นตอนของร้านยาคุณภาพของสภาเภสัชกรรม ข้อใดไม่อยู่ในเกณฑ์ดังกล่าว</t>
        </is>
      </c>
      <c r="C92" s="103" t="inlineStr">
        <is>
          <t>-</t>
        </is>
      </c>
      <c r="D92" s="104" t="inlineStr">
        <is>
          <t>มีระบบควบคุมยาเสพติดให้โทษ วัตถุออกฤทธิ์ต่อจิตประสาท และยาควบคุมพิเศษอื่น ๆ ที่รัดกุมและสามารถตรวจสอบได้ตลอดเวลา</t>
        </is>
      </c>
      <c r="E92" s="104" t="inlineStr">
        <is>
          <t>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t>
        </is>
      </c>
      <c r="F92" s="104" t="inlineStr">
        <is>
          <t>มีเภสัชกรเป็นผู้ส่งมอบยาให้แก่ผู้มารับบริการโดยตรง</t>
        </is>
      </c>
      <c r="G92" s="104" t="inlineStr">
        <is>
          <t>ห้ามส่งมอบยาอันตรายให้กับเด็กอายุต่ำกว่า 12 ปี ในทุกกรณี</t>
        </is>
      </c>
      <c r="H92" s="104" t="inlineStr">
        <is>
          <t>ไม่มีคำตอบที่ต้องการ</t>
        </is>
      </c>
      <c r="I92" s="103" t="inlineStr">
        <is>
          <t>4</t>
        </is>
      </c>
      <c r="J92" s="104" t="inlineStr">
        <is>
          <t>✅ คำตอบที่ถูกต้อง: ข้อ ง. ห้ามส่งมอบยาอันตรายให้กับเด็กอายุต่ำกว่า 12 ปี ในทุกกรณี
🎯 ทำไมข้อนี้ถึงถูก: ในเกณฑ์มาตรฐานร้านยาคุณภาพของสภาเภสัชกรรม ไม่เคยมีข้อกำหนดห้ามส่งมอบยาอันตรายแก่เด็กอายุต่ำกว่า 12 ปีในทุกกรณี แต่กำหนดให้เภสัชกรต้องซักถาม ประเมินความเหมาะสม และส่งมอบให้แก่ผู้ปกครองหรือให้คำแนะนำในการใช้ยาที่ปลอดภัย
🔍 ข้ออื่นผิดเพราะอะไร:
ข้อ ก. มีระบบควบคุมยาเสพติดให้โทษ วัตถุออกฤทธิ์ต่อจิตประสาท และยาควบคุมพิเศษอื่น ๆ: อยู่ในเกณฑ์มาตรฐานร้านยาคุณภาพด้านการบริหารจัดการยา
ข้อ ข. มีการสอบถามและได้รับความเห็นชอบของผู้สั่งจ่ายยาทุกครั้งเมื่อมีการปรับเปลี่ยนใบสั่งยา: อยู่ในเกณฑ์มาตรฐานการปฏิบัติตามใบสั่งยา
ข้อ ค. มีเภสัชกรเป็นผู้ส่งมอบยาให้แก่ผู้มารับบริการโดยตรง: อยู่ในเกณฑ์หลักการปฏิบัติวิชาชีพและการให้คำปรึกษา
ข้อ จ. ไม่มีคำตอบที่ต้องการ: มีข้อ ง ที่ไม่ได้อยู่ในเกณฑ์ดังกล่าว</t>
        </is>
      </c>
      <c r="K92" s="103" t="inlineStr">
        <is>
          <t>-</t>
        </is>
      </c>
      <c r="L92" s="104" t="inlineStr">
        <is>
          <t>Good Pharmacy Practice &amp; Community Pharmacy</t>
        </is>
      </c>
      <c r="M92" s="103" t="inlineStr">
        <is>
          <t>SAP</t>
        </is>
      </c>
      <c r="N92" s="104" t="inlineStr">
        <is>
          <t>[SOURCE: Pharma Plus เล่มม่วง 2 - บทที่ 19: Social &amp; Administration ข้อ 118]</t>
        </is>
      </c>
      <c r="O92" s="103" t="inlineStr">
        <is>
          <t>Pharma Plus Review</t>
        </is>
      </c>
      <c r="P92" s="103" t="inlineStr">
        <is>
          <t>เล่มม่วง 2 (บทที่ 19: Social &amp; Administration)</t>
        </is>
      </c>
      <c r="Q92" s="103" t="inlineStr">
        <is>
          <t>-</t>
        </is>
      </c>
      <c r="R92" s="104" t="inlineStr">
        <is>
          <t>Accredited pharmacy standards and dispensing guidelines</t>
        </is>
      </c>
    </row>
    <row r="93" ht="13.2" customHeight="1" s="49">
      <c r="A93" s="103" t="n">
        <v>92</v>
      </c>
      <c r="B93" s="104" t="inlineStr">
        <is>
          <t>บริษัทเตรียมสคริปโฆษณายา norfloxacin เพื่อเตรียมออกอากาศทางทีวี ข้อใดกล่าวถูกต้อง เมื่ออ้างถึงพรบ. ยา 2510</t>
        </is>
      </c>
      <c r="C93" s="103" t="inlineStr">
        <is>
          <t>-</t>
        </is>
      </c>
      <c r="D93" s="104" t="inlineStr">
        <is>
          <t>สามารถมีการร้องรำทำเพลงประกอบการโฆษณา norfloxacin ชนิดเม็ดได้</t>
        </is>
      </c>
      <c r="E93" s="104" t="inlineStr">
        <is>
          <t>สามารถมีเภสัชกรบอกสรรพคุณของยาได้</t>
        </is>
      </c>
      <c r="F93" s="104" t="inlineStr">
        <is>
          <t>การโฆษณานี้ สามารถมีรายการแถม คือซื้อ norfloxacin 100 เม็ด แถมยา paracetamol 1 แผง</t>
        </is>
      </c>
      <c r="G93" s="104" t="inlineStr">
        <is>
          <t>ยานี้จะโฆษณาผ่านทางทีวีเพื่อแสดงสรรพคุณยาไม่ได้เลย</t>
        </is>
      </c>
      <c r="H93" s="104" t="inlineStr">
        <is>
          <t>นายแพทย์สาธารณสุขจังหวัดมีอำนาจสั่งเป็นหนังสือให้ระงับการโฆษณาขายยาที่เห็นว่าเป็นการโฆษณาโดยฝ่าฝืนพระราชบัญญัตินี้ได้</t>
        </is>
      </c>
      <c r="I93" s="103" t="inlineStr">
        <is>
          <t>4</t>
        </is>
      </c>
      <c r="J93" s="104" t="inlineStr">
        <is>
          <t>✅ คำตอบที่ถูกต้อง: ข้อ ง. ยานี้จะโฆษณาผ่านทางทีวีเพื่อแสดงสรรพคุณยาไม่ได้เลย
🎯 ทำไมข้อนี้ถึงถูก: ตาม พ.ร.บ. ยา พ.ศ. 2510 มาตรา 88 ทวิ ห้ามมิให้โฆษณาขายยาอันตรายหรือยาควบคุมพิเศษต่อประชาชนทั่วไป การโฆษณายาอันตรายเช่น norfloxacin ผ่านสื่อโทรทัศน์เพื่อแสดงสรรพคุณจึงไม่สามารถกระทำได้
🔍 ข้ออื่นผิดเพราะอะไร:
ข้อ ก. สามารถมีการร้องรำทำเพลงประกอบการโฆษณา norfloxacin ชนิดเม็ดได้: พ.ร.บ. ยา ห้ามมิให้โฆษณาขายยาโดยการร้องรำทำเพลง และยานี้เป็นยาอันตรายห้ามโฆษณาต่อประชาชน
ข้อ ข. สามารถมีเภสัชกรบอกสรรพคุณของยาได้: กฎหมายห้ามมิให้รับรองสรรพคุณยาโดยผู้ประกอบวิชาชีพทางการแพทย์และสาธารณสุข
ข้อ ค. การโฆษณานี้ สามารถมีรายการแถม: กฎหมายห้ามโฆษณาขายยาโดยการแจกแถมหรือให้รางวัลชิงโชค
ข้อ จ. นายแพทย์สาธารณสุขจังหวัดมีอำนาจสั่งเป็นหนังสือให้ระงับการโฆษณา: กฎหมายระบุว่าอำนาจสั่งระงับการโฆษณาเป็นของเลขาธิการคณะกรรมการอาหารและยา</t>
        </is>
      </c>
      <c r="K93" s="103" t="inlineStr">
        <is>
          <t>-</t>
        </is>
      </c>
      <c r="L93" s="104" t="inlineStr">
        <is>
          <t>Pharmacy Laws &amp; Ethics</t>
        </is>
      </c>
      <c r="M93" s="103" t="inlineStr">
        <is>
          <t>SAP</t>
        </is>
      </c>
      <c r="N93" s="104" t="inlineStr">
        <is>
          <t>[SOURCE: Pharma Plus เล่มม่วง 2 - บทที่ 19: Social &amp; Administration ข้อ 119]</t>
        </is>
      </c>
      <c r="O93" s="103" t="inlineStr">
        <is>
          <t>Pharma Plus Review</t>
        </is>
      </c>
      <c r="P93" s="103" t="inlineStr">
        <is>
          <t>เล่มม่วง 2 (บทที่ 19: Social &amp; Administration)</t>
        </is>
      </c>
      <c r="Q93" s="103" t="inlineStr">
        <is>
          <t>-</t>
        </is>
      </c>
      <c r="R93" s="104" t="inlineStr">
        <is>
          <t>Drug advertisement regulations for dangerous drugs</t>
        </is>
      </c>
    </row>
    <row r="94" ht="13.2" customHeight="1" s="49">
      <c r="A94" s="103" t="n">
        <v>93</v>
      </c>
      <c r="B94" s="104" t="inlineStr">
        <is>
          <t>ผู้ป่วยมาปรึกษาท่านว่ามีญาติแนะนำให้ใช้สมุนไพรขับปัสสาวะ ยาดังกล่าวทำจากสมุนไพร 5 ชนิด นำมาบดผสมกินเช้า-เย็น ตามพรบ.ยา พ.ศ. 2510</t>
        </is>
      </c>
      <c r="C94" s="103" t="inlineStr">
        <is>
          <t>-</t>
        </is>
      </c>
      <c r="D94" s="104" t="inlineStr">
        <is>
          <t>ยาสมุนไพร</t>
        </is>
      </c>
      <c r="E94" s="104" t="inlineStr">
        <is>
          <t>ยาสามัญประจำบ้าน</t>
        </is>
      </c>
      <c r="F94" s="104" t="inlineStr">
        <is>
          <t>ยาแผนโบราณ</t>
        </is>
      </c>
      <c r="G94" s="104" t="inlineStr">
        <is>
          <t>ยาปลอม</t>
        </is>
      </c>
      <c r="H94" s="104" t="inlineStr">
        <is>
          <t>ยาแผนไทย</t>
        </is>
      </c>
      <c r="I94" s="103" t="inlineStr">
        <is>
          <t>1</t>
        </is>
      </c>
      <c r="J94" s="104" t="inlineStr">
        <is>
          <t>✅ คำตอบที่ถูกต้อง: ข้อ ก. ยาสมุนไพร
🎯 ทำไมข้อนี้ถึงถูก: ตาม พ.ร.บ. ยา พ.ศ. 2510 มาตรา 4 ยาสมุนไพร หมายความว่า ยาที่ได้จากพฤกษชาติ สัตว์ หรือแร่ ซึ่งมิได้ผสม ปรุง หรือแปรสภาพ (เช่น การบดเป็นผงยังคงสภาพเป็นตัวสมุนไพรโดยตรง)
🔍 ข้ออื่นผิดเพราะอะไร:
ข้อ ข. ยาสามัญประจำบ้าน: ต้องเป็นรายการยาที่ได้รับการประกาศขึ้นทะเบียนเป็นยาสามัญประจำบ้านแผนโบราณตามประกาศกระทรวง
ข้อ ค. ยาแผนโบราณ: หมายถึงยาที่มุ่งหมายสำหรับใช้ในการประกอบโรคศิลปะแผนโบราณและต้องขึ้นทะเบียนตำรับยาอย่างถูกต้อง
ข้อ ง. ยาปลอม: ยาสมุนไพรธรรมชาติบดรับประทานตามภูมิปัญญายังไม่ถือเป็นยาปลอมตามกฎหมาย
ข้อ จ. ยาแผนไทย: ใน พ.ร.บ. ยา พ.ศ. 2510 บัญญัตินิยาม ยาแผนโบราณ และ ยาสมุนไพร ไม่ได้มีคำนิยามยาแผนไทยแยกต่างหากในกฎหมายเดิม</t>
        </is>
      </c>
      <c r="K94" s="103" t="inlineStr">
        <is>
          <t>-</t>
        </is>
      </c>
      <c r="L94" s="104" t="inlineStr">
        <is>
          <t>Drug Classification &amp; Pharmacy Law</t>
        </is>
      </c>
      <c r="M94" s="103" t="inlineStr">
        <is>
          <t>SAP</t>
        </is>
      </c>
      <c r="N94" s="104" t="inlineStr">
        <is>
          <t>[SOURCE: Pharma Plus เล่มม่วง 2 - บทที่ 19: Social &amp; Administration ข้อ 120]</t>
        </is>
      </c>
      <c r="O94" s="103" t="inlineStr">
        <is>
          <t>Pharma Plus Review</t>
        </is>
      </c>
      <c r="P94" s="103" t="inlineStr">
        <is>
          <t>เล่มม่วง 2 (บทที่ 19: Social &amp; Administration)</t>
        </is>
      </c>
      <c r="Q94" s="103" t="inlineStr">
        <is>
          <t>-</t>
        </is>
      </c>
      <c r="R94" s="104" t="inlineStr">
        <is>
          <t>Herbal drug definition under Drug Act 2510</t>
        </is>
      </c>
    </row>
    <row r="95" ht="13.2" customHeight="1" s="49">
      <c r="A95" s="103" t="n">
        <v>94</v>
      </c>
      <c r="B95" s="104" t="inlineStr">
        <is>
          <t>ข้อใดไม่ผิดหลักจรรยาบรรณวิชาชีพเภสัชกรรม</t>
        </is>
      </c>
      <c r="C95" s="103" t="inlineStr">
        <is>
          <t>-</t>
        </is>
      </c>
      <c r="D95" s="104" t="inlineStr">
        <is>
          <t>ใช้มอเตอร์ไซค์รับจ้างไปส่งยาและรับเงินมา</t>
        </is>
      </c>
      <c r="E95" s="104" t="inlineStr">
        <is>
          <t>แนะนำให้ภรรยามาตรวจเพราะเป็นโรคติดต่อทางเพศสัมพันธ์</t>
        </is>
      </c>
      <c r="F95" s="104" t="inlineStr">
        <is>
          <t>เภสัชกรจ่ายยาสมุนไพร ล้างลำกล้องให้ผู้ป่วย เพราะเชื่อว่าไม่เป็นอันตราย</t>
        </is>
      </c>
      <c r="G95" s="104" t="inlineStr">
        <is>
          <t>เภสัชกรโทรไปบอกภรรยาผู้ป่วยโดยเภสัชกรค้นเบอร์จากที่ผู้ป่วยให้ไว้เอง เพื่อตามภรรยาผู้ป่วยมารับการรักษา</t>
        </is>
      </c>
      <c r="H95" s="104" t="inlineStr">
        <is>
          <t>เภสัชกรแนะนำไม่ให้ผู้ป่วยไปคลินิกอีก เพราะหมอจ่ายยาแล้วทำให้ผู้ป่วยแพ้ยา</t>
        </is>
      </c>
      <c r="I95" s="103" t="inlineStr">
        <is>
          <t>2</t>
        </is>
      </c>
      <c r="J95" s="104" t="inlineStr">
        <is>
          <t>✅ คำตอบที่ถูกต้อง: ข้อ ข. แนะนำให้ภรรยามาตรวจเพราะเป็นโรคติดต่อทางเพศสัมพันธ์
🎯 ทำไมข้อนี้ถึงถูก: การแนะนำให้ผู้ป่วยไปบอกภรรยาให้มารับการตรวจรักษาโรคติดต่อทางเพศสัมพันธ์ (partner notification and treatment) เป็นการปฏิบัติทางวิชาชีพที่ถูกต้องเพื่อป้องกันการติดเชื้อซ้ำ (ping-pong infection) โดยยังคงรักษาความลับของผู้ป่วยและไม่ละเมิดสิทธิ
🔍 ข้ออื่นผิดเพราะอะไร:
ข้อ ก. ใช้มอเตอร์ไซค์รับจ้างไปส่งยาและรับเงินมา: ผิดหลักการปฏิบัติวิชาชีพเภสัชกรรมชุมชน (GPP) เนื่องจากผู้ประกอบวิชาชีพต้องส่งมอบยาและให้คำแนะนำด้วยตนเอง
ข้อ ค. เภสัชกรจ่ายยาสมุนไพร ล้างลำกล้องให้ผู้ป่วย เพราะเชื่อว่าไม่เป็นอันตราย: ผิดจรรยาบรรณเนื่องจากโอ้อวดสรรพคุณที่ไม่มีหลักฐานทางวิทยาศาสตร์และอาจทำให้ผู้ป่วยพลาดการรักษามาตรฐาน
ข้อ ง. เภสัชกรโทรไปบอกภรรยาผู้ป่วยโดยเภสัชกรค้นเบอร์จากที่ผู้ป่วยให้ไว้เอง: ละเมิดการรักษาความลับของผู้ป่วย (confidentiality)
ข้อ จ. เภสัชกรแนะนำไม่ให้ผู้ป่วยไปคลินิกอีก เพราะหมอจ่ายยาแล้วทำให้ผู้ป่วยแพ้ยา: ผิดจรรยาบรรณในการทับถมหรือตำหนิผู้ร่วมวิชาชีพด้านสุขภาพต่อหน้าประชาชน</t>
        </is>
      </c>
      <c r="K95" s="103" t="inlineStr">
        <is>
          <t>-</t>
        </is>
      </c>
      <c r="L95" s="104" t="inlineStr">
        <is>
          <t>Pharmacy Laws &amp; Ethics</t>
        </is>
      </c>
      <c r="M95" s="103" t="inlineStr">
        <is>
          <t>SAP</t>
        </is>
      </c>
      <c r="N95" s="104" t="inlineStr">
        <is>
          <t>[SOURCE: Pharma Plus เล่มม่วง 2 - บทที่ 19: Social &amp; Administration ข้อ 123]</t>
        </is>
      </c>
      <c r="O95" s="103" t="inlineStr">
        <is>
          <t>Pharma Plus Review</t>
        </is>
      </c>
      <c r="P95" s="103" t="inlineStr">
        <is>
          <t>เล่มม่วง 2 (บทที่ 19: Social &amp; Administration)</t>
        </is>
      </c>
      <c r="Q95" s="103" t="inlineStr">
        <is>
          <t>-</t>
        </is>
      </c>
      <c r="R95" s="104" t="inlineStr">
        <is>
          <t>Code of ethics and patient counseling on communicable diseases</t>
        </is>
      </c>
    </row>
    <row r="96" ht="13.2" customHeight="1" s="49">
      <c r="A96" s="103" t="n">
        <v>95</v>
      </c>
      <c r="B96" s="104" t="inlineStr">
        <is>
          <t>ข้อใดถูกต้องเกี่ยวกับยา benzoyl peroxide</t>
        </is>
      </c>
      <c r="C96" s="103" t="inlineStr">
        <is>
          <t>-</t>
        </is>
      </c>
      <c r="D96" s="104" t="inlineStr">
        <is>
          <t>เป็นยาควบคุมพิเศษ</t>
        </is>
      </c>
      <c r="E96" s="104" t="inlineStr">
        <is>
          <t>เป็นยาแผนปัจจุบัน</t>
        </is>
      </c>
      <c r="F96" s="104" t="inlineStr">
        <is>
          <t>เป็นวัตถุออกฤทธิ์ต่อจิตประสาท</t>
        </is>
      </c>
      <c r="G96" s="104" t="inlineStr">
        <is>
          <t>เป็นวัตถุเสพติดให้โทษประเภท 3</t>
        </is>
      </c>
      <c r="H96" s="104" t="inlineStr">
        <is>
          <t>เป็นยาสามัญประจำบ้าน</t>
        </is>
      </c>
      <c r="I96" s="103" t="inlineStr">
        <is>
          <t>ไม่มีคำตอบ</t>
        </is>
      </c>
      <c r="J96" s="104" t="inlineStr">
        <is>
          <t>✅ คำตอบที่ถูกต้อง: ไม่มีคำตอบที่ถูกต้องตามประกาศเฉลยทางการ
🎯 ทำไมข้อนี้ถึงถูก: Benzoyl peroxide ในรูปแบบยาทารักษาสิวจัดเป็น ยาอันตราย (dangerous drug) ตาม พ.ร.บ. ยา พ.ศ. 2510 ซึ่งในตัวเลือกไม่มีตัวเลือก ยาอันตราย ตัวเลือก ข ระบุ ยาแผนปัจจุบัน ซึ่งกว้างเกินไปและไม่ตรงประเภทการควบคุม ข้อนี้จึงไม่มีคำตอบที่ถูกต้องตามเฉลยข้อสอบสภา
🔍 ข้ออื่นผิดเพราะอะไร:
ข้อ ก. เป็นยาควบคุมพิเศษ: benzoyl peroxide ไม่ใช่ยาควบคุมพิเศษ
ข้อ ข. เป็นยาแผนปัจจุบัน: แม้จะเป็นยาแผนปัจจุบันแต่ไม่ได้ระบุประเภทการควบคุมทางกฎหมายที่แท้จริง (ยาอันตราย)
ข้อ ค. เป็นวัตถุออกฤทธิ์ต่อจิตประสาท: ไม่มีฤทธิ์ต่อจิตประสาท
ข้อ ง. เป็นวัตถุเสพติดให้โทษประเภท 3: ไม่ใช่ยาเสพติดให้โทษ
ข้อ จ. เป็นยาสามัญประจำบ้าน: ไม่ได้จัดเป็นยาสามัญประจำบ้าน</t>
        </is>
      </c>
      <c r="K96" s="103" t="inlineStr">
        <is>
          <t>-</t>
        </is>
      </c>
      <c r="L96" s="104" t="inlineStr">
        <is>
          <t>Drug Classification &amp; Pharmacy Law</t>
        </is>
      </c>
      <c r="M96" s="103" t="inlineStr">
        <is>
          <t>SAP</t>
        </is>
      </c>
      <c r="N96" s="104" t="inlineStr">
        <is>
          <t>[SOURCE: Pharma Plus เล่มม่วง 2 - บทที่ 19: Social &amp; Administration ข้อ 125]</t>
        </is>
      </c>
      <c r="O96" s="103" t="inlineStr">
        <is>
          <t>Pharma Plus Review</t>
        </is>
      </c>
      <c r="P96" s="103" t="inlineStr">
        <is>
          <t>เล่มม่วง 2 (บทที่ 19: Social &amp; Administration)</t>
        </is>
      </c>
      <c r="Q96" s="103" t="inlineStr">
        <is>
          <t>-</t>
        </is>
      </c>
      <c r="R96" s="104" t="inlineStr">
        <is>
          <t>Benzoyl peroxide legal classification</t>
        </is>
      </c>
    </row>
    <row r="97" ht="13.2" customHeight="1" s="49">
      <c r="A97" s="103" t="n">
        <v>96</v>
      </c>
      <c r="B97" s="104" t="inlineStr">
        <is>
          <t>ข้อใดคือยาผิดมาตรฐาน</t>
        </is>
      </c>
      <c r="C97" s="103" t="inlineStr">
        <is>
          <t>-</t>
        </is>
      </c>
      <c r="D97" s="104" t="inlineStr">
        <is>
          <t>ผสม cotrimazole ร่วมกับ terbinafine เพื่อลดต้นทุน</t>
        </is>
      </c>
      <c r="E97" s="104" t="inlineStr">
        <is>
          <t>ในฉลากระบุวันหมดอายุ คือ มกราคม 2009 แต่ความจริงหมดอายุเมื่อ มกราคม 2019</t>
        </is>
      </c>
      <c r="F97" s="104" t="inlineStr">
        <is>
          <t>ยามี %LA = 87%</t>
        </is>
      </c>
      <c r="G97" s="104" t="inlineStr">
        <is>
          <t>ยาหมดอายุตามที่ระบุไว้ในฉลาก</t>
        </is>
      </c>
      <c r="H97" s="104" t="inlineStr">
        <is>
          <t>แจ้งที่อยู่ในการผลิต ไม่ตรงกับที่ขึ้นทะเบียนยา</t>
        </is>
      </c>
      <c r="I97" s="103" t="inlineStr">
        <is>
          <t>3</t>
        </is>
      </c>
      <c r="J97" s="104" t="inlineStr">
        <is>
          <t>✅ คำตอบที่ถูกต้อง: ข้อ ค. ยามี %LA = 87%
🎯 ทำไมข้อนี้ถึงถูก: ตาม พ.ร.บ. ยา พ.ศ. 2510 มาตรา 72(2) ยาผิดมาตรฐาน หมายถึงยาที่ผลิตไม่ถูกต้องตามมาตรฐานตำรับยา โดยปริมาณสารออกฤทธิ์เบี่ยงเบนไปแต่ยังไม่ถึงขนาดขาดหรือเกินร้อยละ 20 เช่น ยามีปริมาณสารออกฤทธิ์เท่ากับ 87% ของปริมาณที่ระบุบนฉลาก (% labeled amount / %LA) ซึ่งต่ำกว่าเกณฑ์มาตรฐานทั่วไป (90.0-110.0%) แต่ยังไม่ต่ำกว่า 80%
🔍 ข้ออื่นผิดเพราะอะไร:
ข้อ ก. ผสม clotrimazole ร่วมกับ terbinafine เพื่อลดต้นทุน: หากไม่ได้ขึ้นทะเบียนตำรับไว้และลักลอบผสมสารอื่น จัดเป็น ยาปลอม
ข้อ ข. ในฉลากระบุวันหมดอายุเป็นเท็จ: การแสดงฉลากเท็จหลอกลวง จัดเป็น ยาปลอม
ข้อ ง. ยาหมดอายุตามที่ระบุไว้ในฉลาก: ยาที่ล่วงพ้นวันหมดอายุ จัดเป็น ยาเสื่อมคุณภาพ
ข้อ จ. แจ้งที่อยู่ในการผลิตไม่ตรงกับที่ขึ้นทะเบียนยา: จัดเป็น ยาปลอม ตามนิยามมาตรา 73</t>
        </is>
      </c>
      <c r="K97" s="103" t="inlineStr">
        <is>
          <t>-</t>
        </is>
      </c>
      <c r="L97" s="104" t="inlineStr">
        <is>
          <t>Drug Classification &amp; Pharmacy Law</t>
        </is>
      </c>
      <c r="M97" s="103" t="inlineStr">
        <is>
          <t>SAP</t>
        </is>
      </c>
      <c r="N97" s="104" t="inlineStr">
        <is>
          <t>[SOURCE: Pharma Plus เล่มม่วง 2 - บทที่ 19: Social &amp; Administration ข้อ 126]</t>
        </is>
      </c>
      <c r="O97" s="103" t="inlineStr">
        <is>
          <t>Pharma Plus Review</t>
        </is>
      </c>
      <c r="P97" s="103" t="inlineStr">
        <is>
          <t>เล่มม่วง 2 (บทที่ 19: Social &amp; Administration)</t>
        </is>
      </c>
      <c r="Q97" s="103" t="inlineStr">
        <is>
          <t>-</t>
        </is>
      </c>
      <c r="R97" s="104" t="inlineStr">
        <is>
          <t>Substandard drug definition under Drug Act</t>
        </is>
      </c>
    </row>
    <row r="98" ht="13.2" customHeight="1" s="49">
      <c r="A98" s="103" t="n">
        <v>97</v>
      </c>
      <c r="B98" s="104" t="inlineStr">
        <is>
          <t>ยาที่ใช้ในโรคผิวหนังของชายผู้นี้ รายการใดที่ผู้ป่วยไม่สามารถเรียกซื้อได้จากเภสัชกรหากไม่มีใบสั่งยาจากแพทย์</t>
        </is>
      </c>
      <c r="C98" s="103" t="inlineStr">
        <is>
          <t>-</t>
        </is>
      </c>
      <c r="D98" s="104" t="inlineStr">
        <is>
          <t>Coal tar shampoo</t>
        </is>
      </c>
      <c r="E98" s="104" t="inlineStr">
        <is>
          <t>Dexamethasone cream</t>
        </is>
      </c>
      <c r="F98" s="104" t="inlineStr">
        <is>
          <t>Betamethasone + salicylic ointment</t>
        </is>
      </c>
      <c r="G98" s="104" t="inlineStr">
        <is>
          <t>Hydroxyzine tablet 25 mg</t>
        </is>
      </c>
      <c r="H98" s="104" t="inlineStr">
        <is>
          <t>Methotrexate tab 2.5 mg</t>
        </is>
      </c>
      <c r="I98" s="103" t="inlineStr">
        <is>
          <t>5</t>
        </is>
      </c>
      <c r="J98" s="104" t="inlineStr">
        <is>
          <t>✅ คำตอบที่ถูกต้อง: ข้อ จ. Methotrexate tab 2.5 mg
🎯 ทำไมข้อนี้ถึงถูก: Methotrexate tablet จัดเป็นยาควบคุมพิเศษ (specially controlled drug) ตาม พ.ร.บ. ยา พ.ศ. 2510 เนื่องจากเป็น cytotoxic antimetabolite ที่มีพิษรุนแรงต่อไขกระดูกและตับ ผู้ป่วยจึงไม่สามารถซื้อได้จากร้านยาหากไม่มีใบสั่งยาจากแพทย์
🔍 ข้ออื่นผิดเพราะอะไร:
ข้อ ก. Coal tar shampoo: จัดเป็นยาอันตราย เภสัชกรสามารถจ่ายได้ในร้านยา
ข้อ ข. Dexamethasone cream: ยาสเตียรอยด์ชนิดใช้ภายนอกจัดเป็นยาอันตราย เภสัชกรจ่ายได้
ข้อ ค. Betamethasone + salicylic ointment: ยาทาสูตรผสมสเตียรอยด์จัดเป็นยาอันตราย เภสัชกรจ่ายได้
ข้อ ง. Hydroxyzine tablet 25 mg: ยาต้านฮิสตามีนลดอาการคันจัดเป็นยาอันตราย เภสัชกรจ่ายได้</t>
        </is>
      </c>
      <c r="K98" s="103" t="inlineStr">
        <is>
          <t>-</t>
        </is>
      </c>
      <c r="L98" s="104" t="inlineStr">
        <is>
          <t>Drug Classification &amp; Pharmacy Law</t>
        </is>
      </c>
      <c r="M98" s="103" t="inlineStr">
        <is>
          <t>SAP</t>
        </is>
      </c>
      <c r="N98" s="104" t="inlineStr">
        <is>
          <t>[SOURCE: Pharma Plus เล่มม่วง 2 - บทที่ 19: Social &amp; Administration ข้อ 127]</t>
        </is>
      </c>
      <c r="O98" s="103" t="inlineStr">
        <is>
          <t>Pharma Plus Review</t>
        </is>
      </c>
      <c r="P98" s="103" t="inlineStr">
        <is>
          <t>เล่มม่วง 2 (บทที่ 19: Social &amp; Administration)</t>
        </is>
      </c>
      <c r="Q98" s="103" t="inlineStr">
        <is>
          <t>-</t>
        </is>
      </c>
      <c r="R98" s="104" t="inlineStr">
        <is>
          <t>Prescription-only special controlled drugs in dermatology</t>
        </is>
      </c>
    </row>
    <row r="99" ht="13.2" customHeight="1" s="49">
      <c r="A99" s="103" t="n">
        <v>98</v>
      </c>
      <c r="B99" s="104" t="inlineStr">
        <is>
          <t>ข้อความต่อไปนี้ 2A 33/28 น่าจะปรากฏอยู่บนฉลากของยาใด</t>
        </is>
      </c>
      <c r="C99" s="103" t="inlineStr">
        <is>
          <t>-</t>
        </is>
      </c>
      <c r="D99" s="104" t="inlineStr">
        <is>
          <t>Prednisolone</t>
        </is>
      </c>
      <c r="E99" s="104" t="inlineStr">
        <is>
          <t>Cyclophosphamide</t>
        </is>
      </c>
      <c r="F99" s="104" t="inlineStr">
        <is>
          <t>Enalapril</t>
        </is>
      </c>
      <c r="G99" s="104" t="inlineStr">
        <is>
          <t>Calcium carbonate</t>
        </is>
      </c>
      <c r="H99" s="104" t="inlineStr">
        <is>
          <t>Obimin AF</t>
        </is>
      </c>
      <c r="I99" s="103" t="inlineStr">
        <is>
          <t>5</t>
        </is>
      </c>
      <c r="J99" s="104" t="inlineStr">
        <is>
          <t>✅ คำตอบที่ถูกต้อง: ข้อ จ. Obimin AF
🎯 ทำไมข้อนี้ถึงถูก: ทะเบียนยา 2A 33/28 หมายถึง ยาแผนปัจจุบันที่ผลิตภายในประเทศ (เลข 1 หรือ 2 ตัวหน้า คือยาผลิตในประเทศ) โดยเลข 2 ตัวหน้าแสดงว่าเป็น ยาสูตรผสม (multiple active ingredients) และอักษร A แสดงว่าเป็น ยาอันตราย ซึ่ง Obimin AF เป็นวิตามินรวมผสมเกลือแร่หลายชนิด จึงเป็นยาสูตรผสม
🔍 ข้ออื่นผิดเพราะอะไร:
ข้อ ก. Prednisolone: เป็นยาเดี่ยว (single entity) จะมีทะเบียนขึ้นต้นด้วย 1A ไม่ใช่ 2A
ข้อ ข. Cyclophosphamide: เป็นยาเดี่ยว และเป็นยาควบคุมพิเศษ (1B)
ข้อ ค. Enalapril: เป็นยาเดี่ยว จะขึ้นต้นด้วย 1A
ข้อ ง. Calcium carbonate: เป็นยาเดี่ยว จะขึ้นต้นด้วย 1A หรือ 1C (หากเป็นยาไม่เป็นอันตราย/ยาสามัญประจำบ้าน)</t>
        </is>
      </c>
      <c r="K99" s="103" t="inlineStr">
        <is>
          <t>-</t>
        </is>
      </c>
      <c r="L99" s="104" t="inlineStr">
        <is>
          <t>Drug Classification &amp; Pharmacy Law</t>
        </is>
      </c>
      <c r="M99" s="103" t="inlineStr">
        <is>
          <t>SAP</t>
        </is>
      </c>
      <c r="N99" s="104" t="inlineStr">
        <is>
          <t>[SOURCE: Pharma Plus เล่มม่วง 2 - บทที่ 19: Social &amp; Administration ข้อ 132]</t>
        </is>
      </c>
      <c r="O99" s="103" t="inlineStr">
        <is>
          <t>Pharma Plus Review</t>
        </is>
      </c>
      <c r="P99" s="103" t="inlineStr">
        <is>
          <t>เล่มม่วง 2 (บทที่ 19: Social &amp; Administration)</t>
        </is>
      </c>
      <c r="Q99" s="103" t="inlineStr">
        <is>
          <t>-</t>
        </is>
      </c>
      <c r="R99" s="104" t="inlineStr">
        <is>
          <t>Drug registration numbering system and dosage forms</t>
        </is>
      </c>
    </row>
    <row r="100" ht="13.2" customHeight="1" s="49">
      <c r="A100" s="103" t="n">
        <v>99</v>
      </c>
      <c r="B100" s="104" t="inlineStr">
        <is>
          <t>Augmentin เป็นยาประเภทใดตามกฎหมาย</t>
        </is>
      </c>
      <c r="C100" s="103" t="inlineStr">
        <is>
          <t>-</t>
        </is>
      </c>
      <c r="D100" s="104" t="inlineStr">
        <is>
          <t>ยาอันตราย</t>
        </is>
      </c>
      <c r="E100" s="104" t="inlineStr">
        <is>
          <t>ยาควบคุมพิเศษ</t>
        </is>
      </c>
      <c r="F100" s="104" t="inlineStr">
        <is>
          <t>ยาสามัญประจำบ้าน</t>
        </is>
      </c>
      <c r="G100" s="104" t="inlineStr">
        <is>
          <t>วัตถุออกฤทธิ์ต่อจิตและประสาท</t>
        </is>
      </c>
      <c r="H100" s="104" t="inlineStr">
        <is>
          <t>ยาเสพติดให้โทษ</t>
        </is>
      </c>
      <c r="I100" s="103" t="inlineStr">
        <is>
          <t>1</t>
        </is>
      </c>
      <c r="J100" s="104" t="inlineStr">
        <is>
          <t>✅ คำตอบที่ถูกต้อง: ข้อ ก. ยาอันตราย
🎯 ทำไมข้อนี้ถึงถูก: Augmentin (amoxicillin + clavulanic acid) จัดเป็น ยาอันตราย (dangerous drug) ตาม พ.ร.บ. ยา พ.ศ. 2510 ซึ่งเภสัชกรสามารถส่งมอบและจ่ายในร้านขายยาแผนปัจจุบันได้
🔍 ข้ออื่นผิดเพราะอะไร:
ข้อ ข. ยาควบคุมพิเศษ: ยาปฏิชีวนะกลุ่ม aminopenicillin สูตรผสม beta-lactamase inhibitor ไม่ได้จัดเป็นยาควบคุมพิเศษ
ข้อ ค. ยาสามัญประจำบ้าน: ยาปฏิชีวนะไม่อนุญาตให้จัดเป็นยาสามัญประจำบ้าน
ข้อ ง. วัตถุออกฤทธิ์ต่อจิตและประสาท: ไม่ใช่วัตถุออกฤทธิ์
ข้อ จ. ยาเสพติดให้โทษ: ไม่ใช่ยาเสพติดให้โทษ</t>
        </is>
      </c>
      <c r="K100" s="103" t="inlineStr">
        <is>
          <t>-</t>
        </is>
      </c>
      <c r="L100" s="104" t="inlineStr">
        <is>
          <t>Drug Classification &amp; Pharmacy Law</t>
        </is>
      </c>
      <c r="M100" s="103" t="inlineStr">
        <is>
          <t>SAP</t>
        </is>
      </c>
      <c r="N100" s="104" t="inlineStr">
        <is>
          <t>[SOURCE: Pharma Plus เล่มม่วง 2 - บทที่ 19: Social &amp; Administration ข้อ 133]</t>
        </is>
      </c>
      <c r="O100" s="103" t="inlineStr">
        <is>
          <t>Pharma Plus Review</t>
        </is>
      </c>
      <c r="P100" s="103" t="inlineStr">
        <is>
          <t>เล่มม่วง 2 (บทที่ 19: Social &amp; Administration)</t>
        </is>
      </c>
      <c r="Q100" s="103" t="inlineStr">
        <is>
          <t>-</t>
        </is>
      </c>
      <c r="R100" s="104" t="inlineStr">
        <is>
          <t>Antibiotic legal classification</t>
        </is>
      </c>
    </row>
    <row r="101" ht="13.2" customHeight="1" s="49">
      <c r="A101" s="103" t="n">
        <v>100</v>
      </c>
      <c r="B101" s="104" t="inlineStr">
        <is>
          <t>ช่วงพักรับประทานอาหารกลางวัน เภสัชกรคนดังกล่าวจึงได้พูดคุยสนทนาเรื่องคนไข้และอาการเจ็บป่วยกับเพื่อนคนอื่น ๆ ในโรงพยาบาลอย่างสนุกสนาน ผู้อำนวยการเดินมาได้ยินพอดี จึงได้กล่าวตักเตือนเรื่องการละเมิดคำประกาศสิทธิผู้ป่วย ตามข้อใด</t>
        </is>
      </c>
      <c r="C101" s="103" t="inlineStr">
        <is>
          <t>-</t>
        </is>
      </c>
      <c r="D101" s="104" t="inlineStr">
        <is>
          <t>ผู้ป่วยทุกคนมีสิทธิพื้นฐานที่จะได้รับบริการด้านสุขภาพ ตามที่บัญญัติไว้ในรัฐธรรมนูญ</t>
        </is>
      </c>
      <c r="E101" s="104" t="inlineStr">
        <is>
          <t>ผู้ป่วยมีสิทธิที่จะได้รับบริการจากผู้ประกอบวิชาชีพด้านสุขภาพ โดยไม่มีการเลือกปฏิบัติ เนื่องจากความแตกต่างด้านฐานะ เชื้อชาติ สัญชาติ ศาสนา ลัทธิ การเมือง เพศ อายุ และลักษณะของความเจ็บป่วย</t>
        </is>
      </c>
      <c r="F101" s="104" t="inlineStr">
        <is>
          <t>ผู้ป่วยมีสิทธิที่จะได้รับทราบข้อมูลเกี่ยวกับการรักษาพยาบาลเฉพาะของตนที่ปรากฏในเวชระเบียนเมื่อร้องขอ ทั้งนี้ข้อมูลดังกล่าวต้องไม่เป็นการละเมิดสิทธิส่วนตัวของบุคคลอื่น</t>
        </is>
      </c>
      <c r="G101" s="104" t="inlineStr">
        <is>
          <t>ผู้ป่วยมีสิทธิที่จะได้รับการปกปิดข้อมูลเกี่ยวกับตนเอง จากผู้ประกอบวิชาชีพด้านสุขภาพโดยเคร่งครัด เว้นแต่จะได้รับความยินยอมจากผู้ป่วยหรือการปฏิบัติหน้าที่ตามกฎหมาย</t>
        </is>
      </c>
      <c r="H101" s="104" t="inlineStr">
        <is>
          <t>ผู้ป่วยมีสิทธิที่จะได้รับข้อมูลอย่างครบถ้วนในการตัดสินใจเข้าร่วม หรือถอนตัวจากการเป็นผู้ถูกทดลองในการทำวิจัยของผู้ประกอบวิชาชีพด้านสุขภาพ</t>
        </is>
      </c>
      <c r="I101" s="103" t="inlineStr">
        <is>
          <t>4</t>
        </is>
      </c>
      <c r="J101" s="104" t="inlineStr">
        <is>
          <t>✅ คำตอบที่ถูกต้อง: ข้อ ง. ผู้ป่วยมีสิทธิที่จะได้รับการปกปิดข้อมูลเกี่ยวกับตนเอง จากผู้ประกอบวิชาชีพด้านสุขภาพโดยเคร่งครัด เว้นแต่จะได้รับความยินยอมจากผู้ป่วยหรือการปฏิบัติหน้าที่ตามกฎหมาย
🎯 ทำไมข้อนี้ถึงถูก: ตามคำประกาศสิทธิผู้ป่วย ข้อ 7 ผู้ป่วยมีสิทธิที่จะได้รับการปกปิดข้อมูลเกี่ยวกับตนเอง จากผู้ประกอบวิชาชีพด้านสุขภาพโดยเคร่งครัด เว้นแต่จะได้รับความยินยอมจากผู้ป่วยหรือการปฏิบัติหน้าที่ตามกฎหมาย การนำเรื่องอาการเจ็บป่วยของผู้ป่วยมาพูดคุยในที่สาธารณะถือเป็นการละเมิดสิทธิดังกล่าวโดยตรง
🔍 ข้ออื่นผิดเพราะอะไร:
ข้อ ก. ผู้ป่วยทุกคนมีสิทธิพื้นฐานที่จะได้รับบริการด้านสุขภาพ ตามที่บัญญัติไว้ในรัฐธรรมนูญ: เป็นสิทธิผู้ป่วยข้อ 1 ว่าด้วยการเข้าถึงบริการ
ข้อ ข. ผู้ป่วยมีสิทธิที่จะได้รับบริการโดยไม่มีการเลือกปฏิบัติ: เป็นสิทธิผู้ป่วยข้อ 2 ว่าด้วยความเสมอภาค
ข้อ ค. ผู้ป่วยมีสิทธิที่จะได้รับทราบข้อมูลเวชระเบียนเมื่อร้องขอ: เป็นสิทธิผู้ป่วยข้อ 6 ว่าด้วยการเข้าถึงเวชระเบียนของตน
ข้อ จ. ผู้ป่วยมีสิทธิได้รับข้อมูลครบถ้วนในการเข้าร่วมวิจัย: เป็นสิทธิผู้ป่วยข้อ 8 ว่าด้วยการเป็นอาสาสมัครวิจัย</t>
        </is>
      </c>
      <c r="K101" s="103" t="inlineStr">
        <is>
          <t>-</t>
        </is>
      </c>
      <c r="L101" s="104" t="inlineStr">
        <is>
          <t>Healthcare Law &amp; Patient Rights</t>
        </is>
      </c>
      <c r="M101" s="103" t="inlineStr">
        <is>
          <t>SAP</t>
        </is>
      </c>
      <c r="N101" s="104" t="inlineStr">
        <is>
          <t>[SOURCE: Pharma Plus เล่มม่วง 2 - บทที่ 19: Social &amp; Administration ข้อ 136]</t>
        </is>
      </c>
      <c r="O101" s="103" t="inlineStr">
        <is>
          <t>Pharma Plus Review</t>
        </is>
      </c>
      <c r="P101" s="103" t="inlineStr">
        <is>
          <t>เล่มม่วง 2 (บทที่ 19: Social &amp; Administration)</t>
        </is>
      </c>
      <c r="Q101" s="103" t="inlineStr">
        <is>
          <t>-</t>
        </is>
      </c>
      <c r="R101" s="104" t="inlineStr">
        <is>
          <t>Patient rights declaration on confidentiality</t>
        </is>
      </c>
    </row>
    <row r="102" ht="13.2" customHeight="1" s="49">
      <c r="A102" s="103" t="n">
        <v>101</v>
      </c>
      <c r="B102" s="104" t="inlineStr">
        <is>
          <t>ผู้ป่วยคนดังกล่าวไม่สามารถมาโรงพยาบาลได้เพราะติดงาน จึงให้แฟนมารับยาแทนโดยนำบัตรประจำตัวประชาชนของผู้ป่วยมาด้วย อยากทราบว่าตามคำประกาศสิทธิผู้ป่วย ผู้มารับยาแทนสามารถขอดูข้อมูลเกี่ยวกับการรักษาได้หรือไม่</t>
        </is>
      </c>
      <c r="C102" s="103" t="inlineStr">
        <is>
          <t>-</t>
        </is>
      </c>
      <c r="D102" s="104" t="inlineStr">
        <is>
          <t>ได้ เพราะเป็นแฟนกัน</t>
        </is>
      </c>
      <c r="E102" s="104" t="inlineStr">
        <is>
          <t>ได้ เพราะผู้ป่วยมีสิทธิทราบข้อมูล</t>
        </is>
      </c>
      <c r="F102" s="104" t="inlineStr">
        <is>
          <t>ได้ เพราะนำหลักฐานของผู้ป่วยมายืนยันด้วย</t>
        </is>
      </c>
      <c r="G102" s="104" t="inlineStr">
        <is>
          <t>ไม่ได้ เพราะไม่มีคำสั่งจากแพทย์เจ้าของไข้</t>
        </is>
      </c>
      <c r="H102" s="104" t="inlineStr">
        <is>
          <t>ไม่ได้ เพราะต้องปกปิดความลับของผู้ป่วย</t>
        </is>
      </c>
      <c r="I102" s="103" t="inlineStr">
        <is>
          <t>5</t>
        </is>
      </c>
      <c r="J102" s="104" t="inlineStr">
        <is>
          <t>✅ คำตอบที่ถูกต้อง: ข้อ จ. ไม่ได้ เพราะต้องปกปิดความลับของผู้ป่วย
🎯 ทำไมข้อนี้ถึงถูก: ตามคำประกาศสิทธิผู้ป่วยและประมวลจริยธรรม ข้อมูลการรักษาพยาบาลเป็นความลับส่วนบุคคลของผู้ป่วยอย่างเคร่งครัด บุคคลอื่นรวมถึงแฟนหรือคนรู้จักไม่สามารถขอดูข้อมูลเวชระเบียนได้ เว้นแต่จะได้รับหนังสือมอบอำนาจและยินยอมเป็นลายลักษณ์อักษรจากผู้ป่วยโดยตรง
🔍 ข้ออื่นผิดเพราะอะไร:
ข้อ ก. ได้ เพราะเป็นแฟนกัน: ความสัมพันธ์ที่ไม่ใช่ผู้แทนโดยชอบธรรมตามกฎหมายไม่มีสิทธิ์เข้าถึงข้อมูลส่วนบุคคล
ข้อ ข. ได้ เพราะผู้ป่วยมีสิทธิทราบข้อมูล: ผู้ป่วยมีสิทธิทราบข้อมูลของตนเอง แต่ไม่ได้หมายรวมถึงผู้อื่นจะทราบแทนได้โดยไม่มีการยินยอม
ข้อ ค. ได้ เพราะนำหลักฐานของผู้ป่วยมายืนยันด้วย: การถือบัตรประชาชนมาแสดงเพื่อรับยาแทน ไม่เทียบเท่ากับการยินยอมให้เปิดเผยข้อมูลเวชระเบียน
ข้อ ง. ไม่ได้ เพราะไม่มีคำสั่งจากแพทย์เจ้าของไข้: ไม่ใช่เหตุผลหลัก เนื่องจากสิทธิการเปิดเผยข้อมูลขึ้นอยู่กับความยินยอมของผู้ป่วยเป็นสำคัญ</t>
        </is>
      </c>
      <c r="K102" s="103" t="inlineStr">
        <is>
          <t>-</t>
        </is>
      </c>
      <c r="L102" s="104" t="inlineStr">
        <is>
          <t>Healthcare Law &amp; Patient Rights</t>
        </is>
      </c>
      <c r="M102" s="103" t="inlineStr">
        <is>
          <t>SAP</t>
        </is>
      </c>
      <c r="N102" s="104" t="inlineStr">
        <is>
          <t>[SOURCE: Pharma Plus เล่มม่วง 2 - บทที่ 19: Social &amp; Administration ข้อ 137]</t>
        </is>
      </c>
      <c r="O102" s="103" t="inlineStr">
        <is>
          <t>Pharma Plus Review</t>
        </is>
      </c>
      <c r="P102" s="103" t="inlineStr">
        <is>
          <t>เล่มม่วง 2 (บทที่ 19: Social &amp; Administration)</t>
        </is>
      </c>
      <c r="Q102" s="103" t="inlineStr">
        <is>
          <t>-</t>
        </is>
      </c>
      <c r="R102" s="104" t="inlineStr">
        <is>
          <t>Disclosure of patient medical records to third parties</t>
        </is>
      </c>
    </row>
    <row r="103" ht="13.2" customHeight="1" s="49">
      <c r="A103" s="103" t="n">
        <v>102</v>
      </c>
      <c r="B103" s="104" t="inlineStr">
        <is>
          <t>เมื่อผู้ป่วยคนหนึ่งได้รับยามาจากโรงพยาบาล พบว่า folic acid หมดก่อนแพทย์นัด จึงมาซื้อยาที่ร้านยาแห่งหนึ่ง โดยต้องการซื้อ 15 เม็ด โดยมีเภสัชกรเป็นผู้ขายยาเอง ท่านคิดว่า folic acid เป็นผลิตภัณฑ์ประเภทใด เภสัชกรสามารถจ่ายในร้านยาได้หรือไม่</t>
        </is>
      </c>
      <c r="C103" s="103" t="inlineStr">
        <is>
          <t>-</t>
        </is>
      </c>
      <c r="D103" s="104" t="inlineStr">
        <is>
          <t>เป็นยาสามัญประจำบ้าน เภสัชกรสามารถจ่ายได้</t>
        </is>
      </c>
      <c r="E103" s="104" t="inlineStr">
        <is>
          <t>เป็นยาแผนปัจจุบันบรรจุเสร็จ เภสัชกรสามารถจ่ายได้</t>
        </is>
      </c>
      <c r="F103" s="104" t="inlineStr">
        <is>
          <t>เป็นยาอันตราย เภสัชกรจ่ายไม่ได้ ต้องมีใบสั่งแพทย์</t>
        </is>
      </c>
      <c r="G103" s="104" t="inlineStr">
        <is>
          <t>เป็นผลิตภัณฑ์เสริมอาหาร เภสัชกรสามารถจ่ายได้</t>
        </is>
      </c>
      <c r="H103" s="104" t="inlineStr">
        <is>
          <t>เป็นยาอันตราย เภสัชกรสามารถจ่ายได้</t>
        </is>
      </c>
      <c r="I103" s="103" t="inlineStr">
        <is>
          <t>2</t>
        </is>
      </c>
      <c r="J103" s="104" t="inlineStr">
        <is>
          <t>✅ คำตอบที่ถูกต้อง: ข้อ ข. เป็นยาแผนปัจจุบันบรรจุเสร็จ เภสัชกรสามารถจ่ายได้
🎯 ทำไมข้อนี้ถึงถูก: Folic acid tablet ในตำรับยาเดี่ยวบำบัดรักษาโรคโลหิตจาง จัดเป็น ยาแผนปัจจุบันบรรจุเสร็จที่ไม่ใช่ยาอันตราย (non-dangerous packaged modern medicine) เภสัชกรสามารถส่งมอบและจ่ายในร้านขายยาแผนปัจจุบันได้
🔍 ข้ออื่นผิดเพราะอะไร:
ข้อ ก. เป็นยาสามัญประจำบ้าน เภสัชกรสามารถจ่ายได้: folic acid ไม่ได้จัดเป็นยาสามัญประจำบ้านตามประกาศกระทรวงสาธารณสุข
ข้อ ค. เป็นยาอันตราย เภสัชกรจ่ายไม่ได้ ต้องมีใบสั่งแพทย์: ผิดทั้งประเภทและข้อกำหนด เพราะยาอันตรายเภสัชกรสามารถจ่ายได้โดยไม่ต้องมีใบสั่งแพทย์
ข้อ ง. เป็นผลิตภัณฑ์เสริมอาหาร เภสัชกรสามารถจ่ายได้: รูปแบบยาเม็ดรักษาโรคที่จ่ายจากโรงพยาบาลขึ้นทะเบียนเป็นยา ไม่ใช่ผลิตภัณฑ์เสริมอาหาร
ข้อ จ. เป็นยาอันตราย เภสัชกรสามารถจ่ายได้: folic acid ยาเดี่ยวไม่ได้จัดเป็นยาอันตรายตามประกาศกระทรวง</t>
        </is>
      </c>
      <c r="K103" s="103" t="inlineStr">
        <is>
          <t>-</t>
        </is>
      </c>
      <c r="L103" s="104" t="inlineStr">
        <is>
          <t>Drug Classification &amp; Pharmacy Law</t>
        </is>
      </c>
      <c r="M103" s="103" t="inlineStr">
        <is>
          <t>SAP</t>
        </is>
      </c>
      <c r="N103" s="104" t="inlineStr">
        <is>
          <t>[SOURCE: Pharma Plus เล่มม่วง 2 - บทที่ 19: Social &amp; Administration ข้อ 138]</t>
        </is>
      </c>
      <c r="O103" s="103" t="inlineStr">
        <is>
          <t>Pharma Plus Review</t>
        </is>
      </c>
      <c r="P103" s="103" t="inlineStr">
        <is>
          <t>เล่มม่วง 2 (บทที่ 19: Social &amp; Administration)</t>
        </is>
      </c>
      <c r="Q103" s="103" t="inlineStr">
        <is>
          <t>-</t>
        </is>
      </c>
      <c r="R103" s="104" t="inlineStr">
        <is>
          <t>Folic acid classification as non-dangerous finished pharmaceutical product</t>
        </is>
      </c>
    </row>
    <row r="104" ht="13.2" customHeight="1" s="49">
      <c r="A104" s="103" t="n">
        <v>103</v>
      </c>
      <c r="B104" s="104" t="inlineStr">
        <is>
          <t>เนื่องจากยาที่ได้รับจากร้านอื่นไม่มีคุณภาพในการรักษาเท่าที่ควร นางฉัตรามีความเข้าใจว่ายาดังกล่าวเป็นยาปลอม ตามพระราชบัญญัติยากล่าวไว้ว่ายาปลอมหมายถึงยาที่ผลิตขึ้นไม่ถูกต้องตามมาตรฐานถึงขนาดที่ปริมาณหรือความแรงของสารออกฤทธิ์ขาดหรือเกินกว่าร้อยละเท่าใดจากเกณฑ์ต่ำสุดหรือสูงสุดซึ่งกำหนดไว้ในตำรับยาที่ขึ้นทะเบียนไว้</t>
        </is>
      </c>
      <c r="C104" s="103" t="inlineStr">
        <is>
          <t>-</t>
        </is>
      </c>
      <c r="D104" s="104" t="inlineStr">
        <is>
          <t>5%</t>
        </is>
      </c>
      <c r="E104" s="104" t="inlineStr">
        <is>
          <t>10%</t>
        </is>
      </c>
      <c r="F104" s="104" t="inlineStr">
        <is>
          <t>15%</t>
        </is>
      </c>
      <c r="G104" s="104" t="inlineStr">
        <is>
          <t>20%</t>
        </is>
      </c>
      <c r="H104" s="104" t="inlineStr">
        <is>
          <t>25%</t>
        </is>
      </c>
      <c r="I104" s="103" t="inlineStr">
        <is>
          <t>4</t>
        </is>
      </c>
      <c r="J104" s="104" t="inlineStr">
        <is>
          <t>✅ คำตอบที่ถูกต้อง: ข้อ ง. 20%
🎯 ทำไมข้อนี้ถึงถูก: ตาม พ.ร.บ. ยา พ.ศ. 2510 มาตรา 73(4) บัญญัติว่า ยาปลอม ได้แก่ ยาที่ผลิตขึ้นไม่ถูกต้องตามมาตรฐานถึงขนาดที่ปริมาณหรือความแรงของสารออกฤทธิ์ขาดหรือเกินกว่าร้อยละ 20 จากเกณฑ์ต่ำสุดหรือสูงสุดที่กำหนดไว้ในตำรับยาที่ขึ้นทะเบียนไว้
🔍 ข้ออื่นผิดเพราะอะไร:
ข้อ ก. 5%: ตัวเลขต่ำกว่าเกณฑ์นิยามทางกฎหมาย
ข้อ ข. 10%: เป็นเกณฑ์ช่วงเบี่ยงเบนทั่วไปของเภสัชตำรับ (เช่น 90-110%) ไม่ใช่เกณฑ์ยาปลอม
ข้อ ค. 15%: หากเบี่ยงเบนระดับนี้ยังจัดเป็นยาผิดมาตรฐาน ยังไม่ถึงเกณฑ์ยาปลอม
ข้อ จ. 25%: ตัวเลขสูงเกินกว่าที่กฎหมายกำหนด</t>
        </is>
      </c>
      <c r="K104" s="103" t="inlineStr">
        <is>
          <t>-</t>
        </is>
      </c>
      <c r="L104" s="104" t="inlineStr">
        <is>
          <t>Drug Classification &amp; Pharmacy Law</t>
        </is>
      </c>
      <c r="M104" s="103" t="inlineStr">
        <is>
          <t>SAP</t>
        </is>
      </c>
      <c r="N104" s="104" t="inlineStr">
        <is>
          <t>[SOURCE: Pharma Plus เล่มม่วง 2 - บทที่ 19: Social &amp; Administration ข้อ 140]</t>
        </is>
      </c>
      <c r="O104" s="103" t="inlineStr">
        <is>
          <t>Pharma Plus Review</t>
        </is>
      </c>
      <c r="P104" s="103" t="inlineStr">
        <is>
          <t>เล่มม่วง 2 (บทที่ 19: Social &amp; Administration)</t>
        </is>
      </c>
      <c r="Q104" s="103" t="inlineStr">
        <is>
          <t>-</t>
        </is>
      </c>
      <c r="R104" s="104" t="inlineStr">
        <is>
          <t>Counterfeit drug legal threshold Drug Act 2510</t>
        </is>
      </c>
    </row>
    <row r="105" ht="13.2" customHeight="1" s="49">
      <c r="A105" t="n">
        <v>103</v>
      </c>
      <c r="B105" t="inlineStr">
        <is>
          <t>สถานการณ์ที่ 4
ข้อใดถูกเกี่ยวกับเลขทะเบียนยาข้างต้น [G 0056/47]</t>
        </is>
      </c>
      <c r="D105" t="inlineStr">
        <is>
          <t>เป็นยาแผนปัจจุบันที่ผลิตในประเทศ</t>
        </is>
      </c>
      <c r="E105" t="inlineStr">
        <is>
          <t>เป็นยาแผนปัจจุบันที่นำเข้าจากต่างประเทศ</t>
        </is>
      </c>
      <c r="F105" t="inlineStr">
        <is>
          <t>เป็นยาแผนโบราณที่ผลิตในประเทศ</t>
        </is>
      </c>
      <c r="G105" t="inlineStr">
        <is>
          <t>เป็นยาแผนโบราณที่นำเข้าจากต่างประเทศ</t>
        </is>
      </c>
      <c r="H105" t="inlineStr">
        <is>
          <t>เป็นยาแผนโบราณที่แบ่งบรรจุ</t>
        </is>
      </c>
      <c r="I105" t="n">
        <v>3</v>
      </c>
      <c r="J105" t="inlineStr">
        <is>
          <t>✅ คำตอบที่ถูกต้อง: ข้อ ค. เป็นยาแผนโบราณที่ผลิตในประเทศ
🎯 ทำไมข้อนี้ถึงถูก: หมวดอักษรในเลขทะเบียนตำรับยา 'G' ย่อมาจากยาแผนโบราณสำหรับมนุษย์ที่ผลิตภายในประเทศ (Traditional human drug manufactured locally) ในขณะที่ 'K' คือยาแผนโบราณนำเข้า และ 'A' คือยาแผนปัจจุบันผลิตในประเทศ
🔍 ข้ออื่นผิดเพราะอะไร:
• ข้อ ก. เป็นยาแผนปัจจุบันที่ผลิตในประเทศ: เลขทะเบียนยาแผนปัจจุบันผลิตในประเทศจะขึ้นต้นด้วยตัวอักษร 1A, 2A เป็นต้น
• ข้อ ข. เป็นยาแผนปัจจุบันที่นำเข้าจากต่างประเทศ: จะขึ้นต้นด้วยตัวอักษร 1B, 2B เป็นต้น
• ข้อ ง. เป็นยาแผนโบราณที่นำเข้าจากต่างประเทศ: จะขึ้นต้นด้วยตัวอักษร K (เช่น 1K, 2K)
• ข้อ จ. เป็นยาแผนโบราณที่แบ่งบรรจุ: ยาแผนโบราณแบ่งบรรจุที่ผลิตในประเทศจะใช้อักษร H</t>
        </is>
      </c>
      <c r="L105" t="inlineStr">
        <is>
          <t>Drug Registration &amp; Classification</t>
        </is>
      </c>
      <c r="M105" t="inlineStr">
        <is>
          <t>SAP</t>
        </is>
      </c>
      <c r="N105" t="inlineStr">
        <is>
          <t>ข้อ 23 ข้อสอบย้อนหลังปี 2556 Pharma Plus เล่มม่วง 2</t>
        </is>
      </c>
      <c r="O105" t="inlineStr">
        <is>
          <t>ข้อสอบเก่า</t>
        </is>
      </c>
    </row>
    <row r="106" ht="13.2" customHeight="1" s="49">
      <c r="A106" t="n">
        <v>104</v>
      </c>
      <c r="B106" t="inlineStr">
        <is>
          <t>สถานการณ์ที่ 16
ผู้ป่วยหญิง น้ำหนัก 55 กิโลกรัม ส่วนสูง 155 เซนติเมตร มาปรึกษาเรื่องการลดน้ำหนัก
ผู้ป่วยนำซองยาของเพื่อนที่ได้จากคลินิกลดความอ้วนชื่อ “phentermine” มาขอซื้อที่ร้านยา สามารถจ่ายได้หรือไม่ เพราะเหตุใด</t>
        </is>
      </c>
      <c r="D106" t="inlineStr">
        <is>
          <t>ได้ ถ้ามีใบสั่งแพทย์ เพราะเป็นยาควบคุมพิเศษ</t>
        </is>
      </c>
      <c r="E106" t="inlineStr">
        <is>
          <t>ได้ ถ้ามีใบสั่งแพทย์ เพราะเป็นยาเสพติดให้โทษประเภทที่ 2</t>
        </is>
      </c>
      <c r="F106" t="inlineStr">
        <is>
          <t>ถึงแม้มีใบสั่งแพทย์ก็จ่ายไม่ได้ เนื่องจากเป็นยาเสพติดให้โทษประเภทที่ 2</t>
        </is>
      </c>
      <c r="G106" t="inlineStr">
        <is>
          <t>ถึงแม้มีใบสั่งแพทย์ก็จ่ายไม่ได้ เนื่องจากเป็นวัตถุออกฤทธิ์ต่อจิตประสาทประเภทที่ 2</t>
        </is>
      </c>
      <c r="H106" t="inlineStr">
        <is>
          <t>ถึงแม้มีใบสั่งแพทย์ก็จ่ายไม่ได้ เนื่องจากเป็นวัตถุออกฤทธิ์ต่อจิตประสาทประเภทที่ 3</t>
        </is>
      </c>
      <c r="I106" t="n">
        <v>4</v>
      </c>
      <c r="J106" t="inlineStr">
        <is>
          <t>✅ คำตอบที่ถูกต้อง: ข้อ ง. ถึงแม้มีใบสั่งแพทย์ก็จ่ายไม่ได้ เนื่องจากเป็นวัตถุออกฤทธิ์ต่อจิตประสาทประเภทที่ 2
🎯 ทำไมข้อนี้ถึงถูก: Phentermine ถูกจัดเป็นวัตถุออกฤทธิ์ต่อจิตและประสาทในประเภท 2 (Schedule II Psychotropic Substance) ตามกฎหมายไทย ห้ามมิให้จำหน่ายในร้านขายยาแผนปัจจุบันทุกประเภท แม้จะมีใบสั่งแพทย์ก็ตาม โดยการสั่งจ่ายต้องกระทำในสถานพยาบาลที่ได้รับอนุญาตเท่านั้น
🔍 ข้ออื่นผิดเพราะอะไร:
ข้อ ก. ได้ ถ้ามีใบสั่งแพทย์ เพราะเป็นยาควบคุมพิเศษ: Phentermine ไม่ใช่ยาควบคุมพิเศษตาม พ.ร.บ. ยา แต่เป็นวัตถุออกฤทธิ์ต่อจิตและประสาทประเภท 2
ข้อ ข. ได้ ถ้ามีใบสั่งแพทย์ เพราะเป็นยาเสพติดให้โทษประเภทที่ 2: ผิดทั้งการจัดประเภท (ไม่ใช่ยาเสพติดให้โทษ) และร้านยาไม่สามารถจ่ายยาเสพติดประเภท 2 ได้
ข้อ ค. ถึงแม้มีใบสั่งแพทย์ก็จ่ายไม่ได้ เนื่องจากเป็นยาเสพติดให้โทษประเภทที่ 2: แม้จะจ่ายไม่ได้จริงแต่การระบุประเภทเป็นยาเสพติดให้โทษนั้นผิดประเภทตามกฎหมาย
ข้อ จ. ถึงแม้มีใบสั่งแพทย์ก็จ่ายไม่ได้ เนื่องจากเป็นวัตถุออกฤทธิ์ต่อจิตประสาทประเภทที่ 3: จัดประเภทผิด เพราะ phentermine อยู่ในประเภท 2 ไม่ใช่ประเภท 3</t>
        </is>
      </c>
      <c r="L106" t="inlineStr">
        <is>
          <t>Psychotropic Substances Act</t>
        </is>
      </c>
      <c r="M106" t="inlineStr">
        <is>
          <t>SAP</t>
        </is>
      </c>
      <c r="N106" t="inlineStr">
        <is>
          <t>ข้อ 60 ข้อสอบย้อนหลังปี 2556 Pharma Plus เล่มม่วง 2</t>
        </is>
      </c>
      <c r="O106" t="inlineStr">
        <is>
          <t>ข้อสอบเก่า</t>
        </is>
      </c>
    </row>
    <row r="107" ht="13.2" customHeight="1" s="49">
      <c r="A107" t="n">
        <v>105</v>
      </c>
      <c r="B107" t="inlineStr">
        <is>
          <t>ยาหยอดตา sulfacetamide eye drops 10% เมื่อนำมาวิเคราะห์พบว่ามีตัวยาสำคัญ 5% ในทางกฎหมายจะถือว่ายาดังกล่าวเป็นยาอะไร</t>
        </is>
      </c>
      <c r="D107" t="inlineStr">
        <is>
          <t>ยาปลอม</t>
        </is>
      </c>
      <c r="E107" t="inlineStr">
        <is>
          <t>ยาไม่ได้มาตรฐาน</t>
        </is>
      </c>
      <c r="F107" t="inlineStr">
        <is>
          <t>ยาผิดมาตรฐาน</t>
        </is>
      </c>
      <c r="G107" t="inlineStr">
        <is>
          <t>ยาเสื่อมคุณภาพ</t>
        </is>
      </c>
      <c r="H107" t="inlineStr">
        <is>
          <t>ยาหมดอายุ</t>
        </is>
      </c>
      <c r="I107" t="n">
        <v>1</v>
      </c>
      <c r="J107" t="inlineStr">
        <is>
          <t>✅ คำตอบที่ถูกต้อง: ข้อ ก. ยาปลอม
🎯 ทำไมข้อนี้ถึงถูก: ตาม พ.ร.บ. ยา พ.ศ. 2510 มาตรา 72 (4) ยาที่มีปริมาณสารออกฤทธิ์ขาดหรือเกินกว่าร้อยละ 20 จากเกณฑ์มาตรฐานตำรับที่ขึ้นทะเบียนไว้จัดเป็น 'ยาปลอม' ในกรณีนี้ยาควรมีตัวยาสำคัญ 10% แต่วิเคราะห์พบเพียง 5% ซึ่งตัวยาสำคัญขาดหายไปถึง 50% (ขาดเกินกว่าเกณฑ์ร้อยละ 20 มาก) จึงเข้าข่ายยาปลอมโดยชัดเจน
🔍 ข้ออื่นผิดเพราะอะไร:
ข้อ ข. ยาไม่ได้มาตรฐาน: ไม่ใช่คำนิยามทางกฎหมายตามพระราชบัญญัติยาของไทย
ข้อ ค. ยาผิดมาตรฐาน: ใช้ในกรณีที่ปริมาณสารสำคัญขาดหรือเกินไม่เกินร้อยละ 20 จากเกณฑ์ข้อกำหนดของตำรับที่ขึ้นทะเบียนไว้
ข้อ ง. ยาเสื่อมคุณภาพ: หมายถึงยาที่สลายตัวจนไม่มีประสิทธิภาพหรือมีสารอันตรายเกิดขึ้นตามที่ระบุในมาตรา 72 (5) แต่การผลิตที่มีตัวยาขาดหายไปเกินร้อยละ 20 กฎหมายระบุความผิดเป็นยาปลอม
ข้อ จ. ยาหมดอายุ: หมายถึงยาที่ล่วงพ้นวันหมดอายุตามที่ระบุไว้บนฉลาก</t>
        </is>
      </c>
      <c r="L107" t="inlineStr">
        <is>
          <t>Drug Act Definitions</t>
        </is>
      </c>
      <c r="M107" t="inlineStr">
        <is>
          <t>SAP</t>
        </is>
      </c>
      <c r="N107" t="inlineStr">
        <is>
          <t>ข้อ 68 ข้อสอบย้อนหลังปี 2556 Pharma Plus เล่มม่วง 2</t>
        </is>
      </c>
      <c r="O107" t="inlineStr">
        <is>
          <t>ข้อสอบเก่า</t>
        </is>
      </c>
    </row>
    <row r="108" ht="13.2" customHeight="1" s="49">
      <c r="A108" t="n">
        <v>106</v>
      </c>
      <c r="B108" t="inlineStr">
        <is>
          <t>สถานการณ์ที่ 19
The Nicotinell® TTS patch is a transdermal therapeutic system, consisting of a round, flat, matrix-type self-adhesive, yellowish-ochre colored patch.
เมื่อทราบว่าผู้ป่วยติดบุหรี่ สิ่งที่เภสัชกรควรปฏิบัติต่อไปตามแนวทาง 5A ของการเลิกบุหรี่คือ</t>
        </is>
      </c>
      <c r="D108" t="inlineStr">
        <is>
          <t>แนะนำให้ผู้ป่วยเลิกบุหรี่เพราะส่งผลกระทบต่อสุขภาพ</t>
        </is>
      </c>
      <c r="E108" t="inlineStr">
        <is>
          <t>แนะนำให้ผู้ป่วยซื้อยาช่วยเลิกบุหรี่ไปใช้</t>
        </is>
      </c>
      <c r="F108" t="inlineStr">
        <is>
          <t>ประเมินระดับการติดนิโคตินของผู้ป่วยว่ามากหรือน้อย</t>
        </is>
      </c>
      <c r="G108" t="inlineStr">
        <is>
          <t>แนะนำให้ผู้ป่วยไปพบแพทย์เพื่อให้สั่งจ่ายยาช่วยเลิกบุหรี่</t>
        </is>
      </c>
      <c r="H108" t="inlineStr">
        <is>
          <t>ว่ากล่าวตักเตือนผู้ป่วยเนื่องจากการสูบบุหรี่เป็นสิ่งที่สังคมรังเกียจ</t>
        </is>
      </c>
      <c r="I108" t="n">
        <v>1</v>
      </c>
      <c r="J108" t="inlineStr">
        <is>
          <t>✅ คำตอบที่ถูกต้อง: ข้อ ก. แนะนำให้ผู้ป่วยเลิกบุหรี่เพราะส่งผลกระทบต่อสุขภาพ
🎯 ทำไมข้อนี้ถึงถูก: แนวทางการช่วยเลิกบุหรี่ 5A ประกอบด้วย 1. Ask (ถามประวัติการสูบ) 2. Advise (แนะนำให้เลิกบุหรี่อย่างจริงจังและชัดเจนโดยเน้นผลกระทบต่อสุขภาพ) 3. Assess (ประเมินความพร้อมในการเลิก) 4. Assist (ช่วยวางแผนและเลือกวิธีบำบัด) 5. Arrange (นัดติดตามผล) ดังนั้นเมื่อทราบว่าสูบ (Ask) ขั้นตอนถัดไปคือการให้คำแนะนำชี้ชวนให้เลิก (Advise)
🔍 ข้ออื่นผิดเพราะอะไร:
ข้อ ข. แนะนำให้ผู้ป่วยซื้อยาช่วยเลิกบุหรี่ไปใช้: เป็นขั้นตอน Assist ซึ่งต้องทำหลังจากการประเมินความพร้อม (Assess) ของผู้ป่วยแล้ว
ข้อ ค. ประเมินระดับการติดนิโคตินของผู้ป่วยว่ามากหรือน้อย: อยู่ในขั้นตอน Assess ซึ่งต้องเกิดขึ้นหลังจากการให้คำแนะนำแนะนำให้เลิก (Advise)
ข้อ ง. แนะนำให้ผู้ป่วยไปพบแพทย์เพื่อให้สั่งจ่ายยาช่วยเลิกบุหรี่: เภสัชกรสามารถให้คำปรึกษาและช่วยเลิกบุหรี่ขั้นต้นได้ด้วยตนเอง ไม่จำเป็นต้องส่งต่อไปพบแพทย์ในทันทีทุกราย
ข้อ จ. ว่ากล่าวตักเตือนผู้ป่วยเนื่องจากการสูบบุหรี่เป็นสิ่งที่สังคมรังเกียจ: ขัดต่อหลักการสื่อสารและการให้คำปรึกษาทางวิชาชีพที่ต้องเน้นความเข้าใจและไม่ตัดสินผู้ป่วย</t>
        </is>
      </c>
      <c r="L108" t="inlineStr">
        <is>
          <t>Smoking Cessation Counseling</t>
        </is>
      </c>
      <c r="M108" t="inlineStr">
        <is>
          <t>Clinic</t>
        </is>
      </c>
      <c r="N108" t="inlineStr">
        <is>
          <t>ข้อ 73 ข้อสอบย้อนหลังปี 2556 Pharma Plus เล่มม่วง 2</t>
        </is>
      </c>
      <c r="O108" t="inlineStr">
        <is>
          <t>ข้อสอบเก่า</t>
        </is>
      </c>
    </row>
    <row r="109" ht="13.2" customHeight="1" s="49">
      <c r="A109" t="n">
        <v>107</v>
      </c>
      <c r="B109" t="inlineStr">
        <is>
          <t>ยาแอสไพรินขนาด 300 mg 100 เม็ด สำหรับผู้ใหญ่ สำหรับลดปวดอักเสบ มีฉลากถูกต้องครบถ้วนตามกฎหมาย จัดเป็นยาประเภทใด</t>
        </is>
      </c>
      <c r="D109" t="inlineStr">
        <is>
          <t>ยาสามัญประจำบ้าน</t>
        </is>
      </c>
      <c r="E109" t="inlineStr">
        <is>
          <t>ยาอันตราย</t>
        </is>
      </c>
      <c r="F109" t="inlineStr">
        <is>
          <t>ยาควบคุมพิเศษ</t>
        </is>
      </c>
      <c r="G109" t="inlineStr">
        <is>
          <t>ยาบรรจุเสร็จที่ไม่ใช่ยาอันตรายและยาควบคุมพิเศษ</t>
        </is>
      </c>
      <c r="H109" t="inlineStr">
        <is>
          <t>ยาควบคุมพิเศษที่มีเฉพาะในสถานพยาบาลเท่านั้น</t>
        </is>
      </c>
      <c r="I109" t="n">
        <v>1</v>
      </c>
      <c r="J109" t="inlineStr">
        <is>
          <t>✅ คำตอบที่ถูกต้อง: ข้อ ข,ง. 
🎯 ทำไมข้อนี้ถึงถูก: ยาแอสไพรินขนาด 300 mg บรรจุ 100 เม็ด สำหรับลดปวดอักเสบ ตาม พ.ร.บ. ยา พ.ศ. 2510 จัดเป็น 'ยาอันตราย' (ข้อ ข) และในทางกฎหมายจัดอยู่ในประเภทย่อยของ 'ยาบรรจุเสร็จที่ไม่ใช่ยาอันตรายหรือยาควบคุมพิเศษ' ตามบริบทการจำแนกประเภทข้อสอบเดิม จึงมีการเฉลยสองข้อ (ข และ ง) ในเฉลยสภาวิชาชีพ
🔍 ข้ออื่นผิดเพราะอะไร:
ข้อ ก. ยาสามัญประจำบ้าน: ยาสามัญประจำบ้านแผนปัจจุบันกำหนดให้ยาแอสไพรินต้องมีขนาดบรรจุแผงละไม่เกิน 10 เม็ดและมีข้อกำหนดจำเพาะ ไม่ใช่ขนาดบรรจุขวด 100 เม็ด
ข้อ ค. ยาควบคุมพิเศษ: ยาแอสไพรินไม่ใช่ยาควบคุมพิเศษ
ข้อ จ. ยาควบคุมพิเศษที่มีเฉพาะในสถานพยาบาลเท่านั้น: ยาแอสไพรินสามารถจำหน่ายได้ในร้านขายยาแผนปัจจุบัน ไม่ได้จำกัดเฉพาะสถานพยาบาล</t>
        </is>
      </c>
      <c r="L109" t="inlineStr">
        <is>
          <t>Drug Act Drug Classifications</t>
        </is>
      </c>
      <c r="M109" t="inlineStr">
        <is>
          <t>SAP</t>
        </is>
      </c>
      <c r="N109" t="inlineStr">
        <is>
          <t>ข้อ 81 ข้อสอบย้อนหลังปี 2556 Pharma Plus เล่มม่วง 2</t>
        </is>
      </c>
      <c r="O109" t="inlineStr">
        <is>
          <t>ข้อสอบเก่า</t>
        </is>
      </c>
    </row>
    <row r="110" ht="13.2" customHeight="1" s="49">
      <c r="A110" t="n">
        <v>108</v>
      </c>
      <c r="B110" t="inlineStr">
        <is>
          <t>องค์กรใดในประเทศไทยที่ทำหน้าที่ควบคุมค่าใช้จ่ายด้านยาของผู้ใช้สิทธิบัตรทอง ในหลักประกันสุขภาพแห่งชาติ</t>
        </is>
      </c>
      <c r="D110" t="inlineStr">
        <is>
          <t>สำนักงานวิจัยระบบสาธารณสุข (สวรส.)</t>
        </is>
      </c>
      <c r="E110" t="inlineStr">
        <is>
          <t>สำนักงานประกันสังคม (สปส.)</t>
        </is>
      </c>
      <c r="F110" t="inlineStr">
        <is>
          <t>สำนักงานหลักประกันสุขภาพแห่งชาติ (สปสช.)</t>
        </is>
      </c>
      <c r="G110" t="inlineStr">
        <is>
          <t>สำนักงานปฏิรูประบบสุขภาพแห่งชาติ (สปรส.)</t>
        </is>
      </c>
      <c r="H110" t="inlineStr">
        <is>
          <t>สำนักงานคณะกรรมการสุขภาพแห่งชาติ (สช.)</t>
        </is>
      </c>
      <c r="I110" t="n">
        <v>3</v>
      </c>
      <c r="J110" t="inlineStr">
        <is>
          <t>✅ คำตอบที่ถูกต้อง: ข้อ ค. สำนักงานหลักประกันสุขภาพแห่งชาติ (สปสช.)
🎯 ทำไมข้อนี้ถึงถูก: สำนักงานหลักประกันสุขภาพแห่งชาติ (สปสช. หรือ NHSO) เป็นหน่วยงานที่ทำหน้าที่บริหารจัดการกองทุนหลักประกันสุขภาพแห่งชาติ (สิทธิบัตรทอง หรือ 30 บาทรักษาทุกโรค) รวมถึงการกำหนดชุดสิทธิประโยชน์ การต่อรองราคายา และการควบคุมกำกับค่าใช้จ่ายด้านยาและเวชภัณฑ์ของผู้มีสิทธิ
🔍 ข้ออื่นผิดเพราะอะไร:
ข้อ ก. สำนักงานวิจัยระบบสาธารณสุข (สวรส.): เป็นหน่วยงานสนับสนุนและสร้างงานวิจัยเพื่อพัฒนาระบบสุขภาพ ไม่ได้บริหารกองทุน
ข้อ ข. สำนักงานประกันสังคม (สปส.): ดูแลสิทธิการรักษาพยาบาลของผู้ประกันตนตามมาตรา 33, 39 และ 40 ในกองทุนประกันสังคม
ข้อ ง. สำนักงานปฏิรูประบบสุขภาพแห่งชาติ (สปรส.): หน่วยงานในอดีตที่ทำหน้าที่ปฏิรูประบบสุขภาพ
ข้อ จ. สำนักงานคณะกรรมการสุขภาพแห่งชาติ (สช.): มีบทบาทในการจัดทำธรรมนูญว่าด้วยระบบสุขภาพแห่งชาติและการจัดสมัชชาสุขภาพแห่งชาติ</t>
        </is>
      </c>
      <c r="L110" t="inlineStr">
        <is>
          <t>Healthcare Systems &amp; Health Economics</t>
        </is>
      </c>
      <c r="M110" t="inlineStr">
        <is>
          <t>SAP</t>
        </is>
      </c>
      <c r="N110" t="inlineStr">
        <is>
          <t>ข้อ 84 ข้อสอบย้อนหลังปี 2556 Pharma Plus เล่มม่วง 2</t>
        </is>
      </c>
      <c r="O110" t="inlineStr">
        <is>
          <t>ข้อสอบเก่า</t>
        </is>
      </c>
    </row>
    <row r="111" ht="13.2" customHeight="1" s="49">
      <c r="A111" t="n">
        <v>109</v>
      </c>
      <c r="B111" t="inlineStr">
        <is>
          <t>สถานการณ์ที่ 22
ผู้ป่วยหญิง อายุ 65 ปี มาขอซื้อยานอนหลับ ถือซองยา diazepam 5 mg tab มาด้วย
ผู้ป่วยมีอาการนอนไม่หลับ ถือซองยา diazepam มาขอซื้อยาที่ร้านขายยาของท่าน ถามว่าท่านสามารถจ่ายยาให้ได้หรือไม่</t>
        </is>
      </c>
      <c r="D111" t="inlineStr">
        <is>
          <t>จ่ายได้ เพราะบ้านของร้านยาอยู่ห่างจากสถานพยาบาลเกิน 10 กิโลเมตร</t>
        </is>
      </c>
      <c r="E111" t="inlineStr">
        <is>
          <t>จ่ายได้ เพราะเป็นยาที่เภสัชกรที่อยู่ในร้านที่มีใบ ขย. 2 สามารถจ่ายได้เอง</t>
        </is>
      </c>
      <c r="F111" t="inlineStr">
        <is>
          <t>จ่ายไม่ได้ เพราะผู้ป่วยไม่มีใบสั่งยาจากแพทย์</t>
        </is>
      </c>
      <c r="G111" t="inlineStr">
        <is>
          <t>จ่ายไม่ได้ เพราะเป็นวัตถุออกฤทธิ์ต่อจิตประสาทที่ไม่สามารถขายได้ในร้านขายยา</t>
        </is>
      </c>
      <c r="H111" t="inlineStr">
        <is>
          <t>ไม่มีข้อใดถูกต้อง</t>
        </is>
      </c>
      <c r="I111" t="n">
        <v>3</v>
      </c>
      <c r="J111" t="inlineStr">
        <is>
          <t>✅ คำตอบที่ถูกต้อง: ข้อ ค. จ่ายไม่ได้ เพราะผู้ป่วยไม่มีใบสั่งยาจากแพทย์
🎯 ทำไมข้อนี้ถึงถูก: ตามเฉลยทางการของคู่มือ Pharma Plus ข้อ ค ถูกกำหนดให้เป็นคำตอบที่ถูกต้อง โดยชี้ประเด็นว่ายานอนหลับกลุ่มนี้ไม่สามารถจ่ายให้ผู้ป่วยที่เดินมาขอซื้อเองได้หากไม่มีใบสั่งยาจากแพทย์ (หมายเหตุ: ในทางกฎหมายวัตถุออกฤทธิ์ฯ ปัจจุบัน Diazepam จัดเป็นวัตถุออกฤทธิ์ประเภท 2 หรือ 4 ที่มีข้อห้ามจำหน่ายในร้านยาประเภท ขย.1 ทั่วไปอย่างเข้มงวด)
🔍 ข้ออื่นผิดเพราะอะไร:
ข้อ ก. จ่ายได้ เพราะบ้านของร้านยาอยู่ห่างจากสถานพยาบาลเกิน 10 กิโลเมตร: ผิด ไม่มีข้อยกเว้นเรื่องระยะทางสำหรับวัตถุออกฤทธิ์กลุ่มนี้
ข้อ ข. จ่ายได้ เพราะเป็นยาที่เภสัชกรที่อยู่ในร้านที่มีใบ ขย. 2 สามารถจ่ายได้เอง: ผิด ร้าน ขย.2 เป็นร้านขายยาบรรจุเสร็จที่ไม่ใช่ยาอันตราย ยิ่งไม่สามารถมีหรือจ่ายยา diazepam ได้
ข้อ ง. จ่ายไม่ได้ เพราะเป็นวัตถุออกฤทธิ์ต่อจิตประสาทที่ไม่สามารถขายได้ในร้านขายยา: ในความเป็นจริงข้อความนี้สอดคล้องกับ พ.ร.บ.วัตถุออกฤทธิ์ฯ อย่างมาก แต่เฉลยหลักของข้อสอบเลือกข้อ ค เป็นคีย์สำคัญ
ข้อ จ. ไม่มีข้อใดถูกต้อง: มีข้อที่เฉลยกำหนดไว้คือข้อ ค</t>
        </is>
      </c>
      <c r="L111" t="inlineStr">
        <is>
          <t>Psychotropic Substances Act</t>
        </is>
      </c>
      <c r="M111" t="inlineStr">
        <is>
          <t>SAP</t>
        </is>
      </c>
      <c r="N111" t="inlineStr">
        <is>
          <t>ข้อ 88 ข้อสอบย้อนหลังปี 2556 Pharma Plus เล่มม่วง 2</t>
        </is>
      </c>
      <c r="O111" t="inlineStr">
        <is>
          <t>ข้อสอบเก่า</t>
        </is>
      </c>
    </row>
    <row r="112" ht="13.2" customHeight="1" s="49">
      <c r="A112" s="45" t="inlineStr">
        <is>
          <t>SAP</t>
        </is>
      </c>
      <c r="B112" s="45" t="inlineStr">
        <is>
          <t>Pharmacy Law &amp; Drug Registration</t>
        </is>
      </c>
      <c r="C112" s="45" t="inlineStr">
        <is>
          <t>Drug registration number decoding for herbal drugs</t>
        </is>
      </c>
      <c r="D112" s="45"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คำถาม: หากมีญาติติดแนะนำผู้ป่วยรายนี้ให้ใช้ยาสมุนไพร A ซึ่งอ้างว่าสามารถลดระดับน้ำตาลในเลือดได้ ทะเบียนยาในข้อใดที่เป็นข้อบ่งชี้ได้ว่ายาสมุนไพร A ขึ้นทะเบียนตำรับอย่างถูกต้อง</t>
        </is>
      </c>
      <c r="E112" s="45" t="inlineStr">
        <is>
          <t>1A 301/50</t>
        </is>
      </c>
      <c r="F112" s="45" t="inlineStr">
        <is>
          <t>2D 11/51</t>
        </is>
      </c>
      <c r="G112" s="45" t="inlineStr">
        <is>
          <t>3G 32/52</t>
        </is>
      </c>
      <c r="H112" s="45" t="inlineStr">
        <is>
          <t>2G 18/53</t>
        </is>
      </c>
      <c r="I112" s="45" t="inlineStr">
        <is>
          <t>1J 102/54</t>
        </is>
      </c>
      <c r="J112" s="57" t="inlineStr">
        <is>
          <t>ง</t>
        </is>
      </c>
      <c r="K112" s="45" t="inlineStr">
        <is>
          <t xml:space="preserve">✅ คำตอบที่ถูกต้อง: ข้อ ง. 2G 18/53
🎯 ทำไมข้อนี้ถึงถูก: 
🔍 ข้ออื่นผิดเพราะอะไร:
</t>
        </is>
      </c>
      <c r="L112" s="57" t="inlineStr">
        <is>
          <t>ข้อสอบเก่า</t>
        </is>
      </c>
      <c r="M112" s="45" t="inlineStr">
        <is>
          <t>[SOURCE: Pharma Plus เล่มม่วง 2 - ข้อสอบย้อนหลังปี 2557 วันแรก ข้อ 18]</t>
        </is>
      </c>
    </row>
    <row r="113" ht="13.2" customHeight="1" s="49">
      <c r="A113" s="45" t="inlineStr">
        <is>
          <t>SAP</t>
        </is>
      </c>
      <c r="B113" s="45" t="inlineStr">
        <is>
          <t>Pharmacy Law &amp; Drug Classification</t>
        </is>
      </c>
      <c r="C113" s="45" t="inlineStr">
        <is>
          <t>Dispensing premises for dangerous drugs (Insulin)</t>
        </is>
      </c>
      <c r="D113" s="45" t="inlineStr">
        <is>
          <t>[สถานการณ์ที่ 2] ผู้ป่วยชายไทย อายุ 65 ปี มีโรคประจำตัวเป็นโรคเบาหวาน และความดันโลหิตสูง ปัจจุบันได้รับยาดังนี้
Metformin (500) 1x3 pc
Simvastatin (20) 1x1 pc
Enalapril (10) 1x1 pc
การตรวจร่างกายวันนี้พบว่า BP 132/82 mmHg, FBS 129 mg/dL, HbA1C = 7.9%
คำถาม: NPH insulin มีจำหน่ายที่ใด</t>
        </is>
      </c>
      <c r="E113" s="45" t="inlineStr">
        <is>
          <t>ร้านขายยาแผนปัจจุบัน</t>
        </is>
      </c>
      <c r="F113" s="45" t="inlineStr">
        <is>
          <t>ร้านขายยาอันตราย และยาควบคุมพิเศษ</t>
        </is>
      </c>
      <c r="G113" s="45" t="inlineStr">
        <is>
          <t>สถานพยาบาลของแพทย์เวชปฏิบัติทั่วไป</t>
        </is>
      </c>
      <c r="H113" s="45" t="inlineStr">
        <is>
          <t>สถานพยาบาลที่รับผู้ป่วยไว้ค้างคืน</t>
        </is>
      </c>
      <c r="I113" s="45" t="inlineStr">
        <is>
          <t>ร้านขายยาทั่วไป</t>
        </is>
      </c>
      <c r="J113" s="57" t="inlineStr">
        <is>
          <t>ก</t>
        </is>
      </c>
      <c r="K113" s="45" t="inlineStr">
        <is>
          <t xml:space="preserve">✅ คำตอบที่ถูกต้อง: ข้อ ก. ร้านขายยาแผนปัจจุบัน
🎯 ทำไมข้อนี้ถึงถูก: 
🔍 ข้ออื่นผิดเพราะอะไร:
</t>
        </is>
      </c>
      <c r="L113" s="57" t="inlineStr">
        <is>
          <t>ข้อสอบเก่า</t>
        </is>
      </c>
      <c r="M113" s="45" t="inlineStr">
        <is>
          <t>[SOURCE: Pharma Plus เล่มม่วง 2 - ข้อสอบย้อนหลังปี 2557 วันแรก ข้อ 19]</t>
        </is>
      </c>
    </row>
    <row r="114" ht="13.2" customHeight="1" s="49">
      <c r="A114" s="45" t="inlineStr">
        <is>
          <t>SAP</t>
        </is>
      </c>
      <c r="B114" s="45" t="inlineStr">
        <is>
          <t>Drug Classification &amp; Pharmacy Law</t>
        </is>
      </c>
      <c r="C114" s="45" t="inlineStr">
        <is>
          <t>Legal Classification of Respiratory Formulations</t>
        </is>
      </c>
      <c r="D114" s="45" t="inlineStr">
        <is>
          <t>Budesonide MDI และ seretide accuhaler จัดเป็นยาประเภทใดตามกฎหมายตามลำดับ</t>
        </is>
      </c>
      <c r="E114" s="45" t="inlineStr">
        <is>
          <t>ยาควบคุมพิเศษ และ ยาอันตราย</t>
        </is>
      </c>
      <c r="F114" s="45" t="inlineStr">
        <is>
          <t>ยาอันตราย และ ยาควบคุมพิเศษ</t>
        </is>
      </c>
      <c r="G114" s="45" t="inlineStr">
        <is>
          <t>ยาควบคุมพิเศษซึ่งจำหน่ายจำหน่ายได้เฉพาะสถานพยาบาลที่รับผู้ป่วยค้างคืน และ ยาอันตราย</t>
        </is>
      </c>
      <c r="H114" s="45" t="inlineStr">
        <is>
          <t>ยาอันตราย และ ยาอันตราย</t>
        </is>
      </c>
      <c r="I114" s="45" t="inlineStr">
        <is>
          <t>ยาควบคุมพิเศษ และ ยาควบคุมพิเศษ</t>
        </is>
      </c>
      <c r="J114" s="57" t="inlineStr">
        <is>
          <t>ข</t>
        </is>
      </c>
      <c r="K114" s="45" t="inlineStr">
        <is>
          <t xml:space="preserve">✅ คำตอบที่ถูกต้อง: ข้อ ข. ยาอันตราย และ ยาควบคุมพิเศษ
🎯 ทำไมข้อนี้ถึงถูก: 
🔍 ข้ออื่นผิดเพราะอะไร:
</t>
        </is>
      </c>
      <c r="L114" s="57" t="inlineStr">
        <is>
          <t>ข้อสอบเก่า</t>
        </is>
      </c>
      <c r="M114" s="45" t="inlineStr">
        <is>
          <t>[SOURCE: Pharma Plus เล่มม่วง 2 - ข้อสอบย้อนหลังปี 2557 วันแรก ข้อ 54]</t>
        </is>
      </c>
    </row>
    <row r="115" ht="13.2" customHeight="1" s="49">
      <c r="A115" s="45" t="inlineStr">
        <is>
          <t>SAP</t>
        </is>
      </c>
      <c r="B115" s="45" t="inlineStr">
        <is>
          <t>Pharmacy Law &amp; Drug Categories</t>
        </is>
      </c>
      <c r="C115" s="45" t="inlineStr">
        <is>
          <t>Dispensing of Household Remedies</t>
        </is>
      </c>
      <c r="D115" s="45" t="inlineStr">
        <is>
          <t>ร้านขายยาแห่งหนึ่ง ติดป้ายเวลาทำการของเภสัชกรไว้เป็นเวลา 17:00- 20:00 น. ผู้ป่วยรายหนึ่งเดินเข้าไปในร้านยาดังกล่าว เพื่อขอซื้อยา simethicone 1 แผงเวลา 15:00 น. ซึ่งในเวลาดังกล่าวไม่มีเภสัชกรปฏิบัติงาน มีเพียงเจ้าของร้านผู้รับอนุญาตซึ่งไม่ใช่เภสัชกร เจ้าของร้านสามารถจำหน่าย simethicone ให้ผู้ป่วยรายนี้ได้หรือไม่ เพราะเหตุใด</t>
        </is>
      </c>
      <c r="E115" s="45" t="inlineStr">
        <is>
          <t>ได้ เพราะ เป็นยาสามัญประจำบ้าน</t>
        </is>
      </c>
      <c r="F115" s="45" t="inlineStr">
        <is>
          <t>ได้ ถึงแม้จะเป็นยาอันตราย แต่ร้านขายยาดังกล่าวเป็นร้านที่ได้รับอนุญาต</t>
        </is>
      </c>
      <c r="G115" s="45" t="inlineStr">
        <is>
          <t>ไม่ได้ เพราะ เป็นยาอันตราย</t>
        </is>
      </c>
      <c r="H115" s="45" t="inlineStr">
        <is>
          <t>ไม่ได้ เพราะ ไม่มีเภสัชกรปฏิบัติงาน</t>
        </is>
      </c>
      <c r="I115" s="45" t="inlineStr">
        <is>
          <t>ไม่ได้ ถึงแม้จะเป็นยาสามัญประจำบ้าน แต่ในช่วงเวลาดังกล่าวไม่มีเภสัชกรปฏิบัติงาน</t>
        </is>
      </c>
      <c r="J115" s="57" t="inlineStr">
        <is>
          <t>ก</t>
        </is>
      </c>
      <c r="K115" s="45" t="inlineStr">
        <is>
          <t xml:space="preserve">✅ คำตอบที่ถูกต้อง: ข้อ ก. ได้ เพราะ เป็นยาสามัญประจำบ้าน
🎯 ทำไมข้อนี้ถึงถูก: 
🔍 ข้ออื่นผิดเพราะอะไร:
</t>
        </is>
      </c>
      <c r="L115" s="57" t="inlineStr">
        <is>
          <t>ข้อสอบเก่า</t>
        </is>
      </c>
      <c r="M115" s="45" t="inlineStr">
        <is>
          <t>[SOURCE: Pharma Plus เล่มม่วง 2 - ข้อสอบย้อนหลังปี 2557 วันแรก ข้อ 61]</t>
        </is>
      </c>
    </row>
    <row r="116" ht="13.2" customHeight="1" s="49">
      <c r="A116" s="45" t="inlineStr">
        <is>
          <t>SAP</t>
        </is>
      </c>
      <c r="B116" s="45" t="inlineStr">
        <is>
          <t>Psychotropic Substances Act &amp; Narcotic Control</t>
        </is>
      </c>
      <c r="C116" s="45" t="inlineStr">
        <is>
          <t>Pseudoephedrine legal classification as Schedule II psychotropic substance and licensee illegal possession liability</t>
        </is>
      </c>
      <c r="D116" s="45" t="inlineStr">
        <is>
          <t>ร้านขายยาแห่งหนึ่ง มีนางสมหญิงเป็นผู้รับอนุญาต วันหนึ่งสำนักงานสาธารณสุขจังหวัดได้ทำการล่อซื้อยา pseudoephedrine จากร้านขายยาดังกล่าว พบว่ามีนายสมคิด เป็นผู้จำหน่ายยา pseudoephedrine ในขณะที่นางสมหญิงกำลังรับประทานอาหารหลังอยู่
คำถาม: นางสมหญิงมีความผิดในฐานใด</t>
        </is>
      </c>
      <c r="E116" s="45" t="inlineStr">
        <is>
          <t>ครอบครองวัตถุออกฤทธิ์ต่อจิตและประสาทประเภทที่ 2 โดยไม่ได้รับอนุญาต</t>
        </is>
      </c>
      <c r="F116" s="45" t="inlineStr">
        <is>
          <t>จำหน่ายวัตถุออกฤทธิ์ต่อจิตและประสาทประเภทที่ 2 โดยไม่ได้รับอนุญาต</t>
        </is>
      </c>
      <c r="G116" s="45" t="inlineStr">
        <is>
          <t>ครอบครองและจำหน่ายวัตถุออกฤทธิ์ต่อจิตและประสาทประเภทที่ 2 โดยไม่ได้รับอนุญาต</t>
        </is>
      </c>
      <c r="H116" s="45" t="inlineStr">
        <is>
          <t>จำหน่ายยาอันตราย โดยไม่ได้รับอนุญาต</t>
        </is>
      </c>
      <c r="I116" s="45" t="inlineStr">
        <is>
          <t>ครอบครอง และจำหน่ายยาอันตราย โดยไม่ได้รับอนุญาต</t>
        </is>
      </c>
      <c r="J116" s="57" t="inlineStr">
        <is>
          <t>ก</t>
        </is>
      </c>
      <c r="K116" s="45" t="inlineStr">
        <is>
          <t xml:space="preserve">✅ คำตอบที่ถูกต้อง: ข้อ ก. ครอบครองวัตถุออกฤทธิ์ต่อจิตและประสาทประเภทที่ 2 โดยไม่ได้รับอนุญาต
🎯 ทำไมข้อนี้ถึงถูก: 
🔍 ข้ออื่นผิดเพราะอะไร:
</t>
        </is>
      </c>
      <c r="L116" s="57" t="inlineStr">
        <is>
          <t>ข้อสอบเก่า</t>
        </is>
      </c>
      <c r="M116" s="45" t="inlineStr">
        <is>
          <t>[SOURCE: Pharma Plus เล่มม่วง 2 - ข้อสอบย้อนหลังปี 2557 วันที่ 2 ข้อ 9]</t>
        </is>
      </c>
    </row>
    <row r="117" ht="13.2" customHeight="1" s="49">
      <c r="A117" s="45" t="inlineStr">
        <is>
          <t>SAP</t>
        </is>
      </c>
      <c r="B117" s="45" t="inlineStr">
        <is>
          <t>Psychotropic Substances Act &amp; Narcotic Control</t>
        </is>
      </c>
      <c r="C117" s="45" t="inlineStr">
        <is>
          <t>Illegal selling of Schedule II psychotropic substances in community pharmacies</t>
        </is>
      </c>
      <c r="D117" s="45" t="inlineStr">
        <is>
          <t>ร้านขายยาแห่งหนึ่ง มีนางสมหญิงเป็นผู้รับอนุญาต วันหนึ่งสำนักงานสาธารณสุขจังหวัดได้ทำการล่อซื้อยา pseudoephedrine จากร้านขายยาดังกล่าว พบว่ามีนายสมคิด เป็นผู้จำหน่ายยา pseudoephedrine ในขณะที่นางสมหญิงกำลังรับประทานอาหารหลังอยู่
คำถาม: นายสมคิดมีความผิดในฐานใด</t>
        </is>
      </c>
      <c r="E117" s="45" t="inlineStr">
        <is>
          <t>ครอบครองวัตถุออกฤทธิ์ต่อจิตและประสาทประเภทที่ 2 โดยไม่ได้รับอนุญาต</t>
        </is>
      </c>
      <c r="F117" s="45" t="inlineStr">
        <is>
          <t>จำหน่ายวัตถุออกฤทธิ์ต่อจิตและประสาทประเภทที่ 2 โดยไม่ได้รับอนุญาต</t>
        </is>
      </c>
      <c r="G117" s="45" t="inlineStr">
        <is>
          <t>ครอบครองและจำหน่ายวัตถุออกฤทธิ์ต่อจิตและประสาทประเภทที่ 2 โดยไม่ได้รับอนุญาต</t>
        </is>
      </c>
      <c r="H117" s="45" t="inlineStr">
        <is>
          <t>จำหน่ายยาอันตราย โดยไม่ได้รับอนุญาต</t>
        </is>
      </c>
      <c r="I117" s="45" t="inlineStr">
        <is>
          <t>ครอบครอง และจำหน่ายยาอันตราย โดยไม่ได้รับอนุญาต</t>
        </is>
      </c>
      <c r="J117" s="57" t="inlineStr">
        <is>
          <t>ข</t>
        </is>
      </c>
      <c r="K117" s="45" t="inlineStr">
        <is>
          <t xml:space="preserve">✅ คำตอบที่ถูกต้อง: ข้อ ข. จำหน่ายวัตถุออกฤทธิ์ต่อจิตและประสาทประเภทที่ 2 โดยไม่ได้รับอนุญาต
🎯 ทำไมข้อนี้ถึงถูก: 
🔍 ข้ออื่นผิดเพราะอะไร:
</t>
        </is>
      </c>
      <c r="L117" s="57" t="inlineStr">
        <is>
          <t>ข้อสอบเก่า</t>
        </is>
      </c>
      <c r="M117" s="45" t="inlineStr">
        <is>
          <t>[SOURCE: Pharma Plus เล่มม่วง 2 - ข้อสอบย้อนหลังปี 2557 วันที่ 2 ข้อ 10]</t>
        </is>
      </c>
    </row>
    <row r="118" ht="13.2" customHeight="1" s="49">
      <c r="A118" s="45" t="inlineStr">
        <is>
          <t>SAP</t>
        </is>
      </c>
      <c r="B118" s="45" t="inlineStr">
        <is>
          <t>Pharmacy Professional Ethics &amp; Code of Conduct</t>
        </is>
      </c>
      <c r="C118" s="45" t="inlineStr">
        <is>
          <t>Prohibition of advertising and self-promotion in community pharmacy</t>
        </is>
      </c>
      <c r="D118" s="45" t="inlineStr">
        <is>
          <t>เภสัชกรหญิงโสภาเขียนป้ายติดหน้าร้านขายยาของตนว่า “วัณโรครักษาได้ โปรดปรึกษาเภสัชกร” โดยไม่ได้หยิบยกผลิตภัณฑ์ของบริษัทใดบริษัทหนึ่งขึ้นมากล่าวอ้าง เภสัชกรหญิงโสภา ทำผิดจรรยาบรรณวิชาชีพหรือไม่ เพราะเหตุใด</t>
        </is>
      </c>
      <c r="E118" s="45" t="inlineStr">
        <is>
          <t>ผิด เนื่องจากไม่ได้รักษามาตรฐานของการประกอบวิชาชีพเภสัชกรรมในระดับที่ดีที่สุด</t>
        </is>
      </c>
      <c r="F118" s="45" t="inlineStr">
        <is>
          <t>ผิด เนื่องจากเป็นการโฆษณาความรู้ความสามารถของตนเอง</t>
        </is>
      </c>
      <c r="G118" s="45" t="inlineStr">
        <is>
          <t>ผิด เนื่องจาก แสดงข้อความที่แสดงถึงการแสวงหาประโยชน์ส่วนบุคคลที่เกิดจากการประกอบวิชาชีพเภสัชกรรม</t>
        </is>
      </c>
      <c r="H118" s="45" t="inlineStr">
        <is>
          <t>ไม่ผิด เนื่องจากไม่ได้หยิบยกผลิตภัณฑ์ของบริษัทใดบริษัทหนึ่งขึ้นมากล่าวอ้าง</t>
        </is>
      </c>
      <c r="I118" s="45" t="inlineStr">
        <is>
          <t>ไม่ผิด เนื่องจากไม่ใช้หรือสนับสนุนการใช้ยาตำรับลับ</t>
        </is>
      </c>
      <c r="J118" s="57" t="inlineStr">
        <is>
          <t>ข</t>
        </is>
      </c>
      <c r="K118" s="45" t="inlineStr">
        <is>
          <t xml:space="preserve">✅ คำตอบที่ถูกต้อง: ข้อ ข. ผิด เนื่องจากเป็นการโฆษณาความรู้ความสามารถของตนเอง
🎯 ทำไมข้อนี้ถึงถูก: 
🔍 ข้ออื่นผิดเพราะอะไร:
</t>
        </is>
      </c>
      <c r="L118" s="57" t="inlineStr">
        <is>
          <t>ข้อสอบเก่า</t>
        </is>
      </c>
      <c r="M118" s="45" t="inlineStr">
        <is>
          <t>[SOURCE: Pharma Plus เล่มม่วง 2 - ข้อสอบย้อนหลังปี 2557 วันที่ 2 ข้อ 24]</t>
        </is>
      </c>
    </row>
    <row r="119" ht="13.2" customHeight="1" s="49">
      <c r="A119" s="45" t="inlineStr">
        <is>
          <t>SAP</t>
        </is>
      </c>
      <c r="B119" s="45" t="inlineStr">
        <is>
          <t>Pharmacy Professional Ethics &amp; Code of Conduct</t>
        </is>
      </c>
      <c r="C119" s="45" t="inlineStr">
        <is>
          <t>Dispensing errors and patient safety obligations in professional code of conduct</t>
        </is>
      </c>
      <c r="D119" s="45" t="inlineStr">
        <is>
          <t>[สถานการณ์ที่ 6] หญิงไทย อายุ 26 ปี ต้องการใช้ยาคุมกำเนิดชนิดรับประทาน
คำถาม: ต่อมา ผู้ป่วยรายนี้มีอาการตกขาว แพทย์จึงสั่งจ่าย clotrimazole vaginal tablet ขณะจัดยาเภสัชกรได้หยิบ co-trimoxazole tablet เภสัชกรรายนี้ประพฤติผิดจรรยาบรรณวิชาชีพในข้อใด</t>
        </is>
      </c>
      <c r="E119" s="45" t="inlineStr">
        <is>
          <t>ผู้ประกอบวิชาชีพเภสัชกรรมย่อมดำรงตนให้สมควรในสังคม โดยธรรมและเคารพต่อกฎหมายของบ้านเมือง</t>
        </is>
      </c>
      <c r="F119" s="45" t="inlineStr">
        <is>
          <t>ผู้ประกอบวิชาชีพเภสัชกรรมย่อมไม่ประพฤติหรือกระทำการใด ๆ อันเป็นเหตุให้เสื่อมเสียเกียรติศักดิ์แห่งวิชาชีพ</t>
        </is>
      </c>
      <c r="G119" s="45" t="inlineStr">
        <is>
          <t>ผู้ประกอบวิชาชีพเภสัชกรรมต้องปฏิบัติต่อผู้มารับบริการโดยสุภาพและปราศจากบังคับขู่เข็ญ</t>
        </is>
      </c>
      <c r="H119" s="45" t="inlineStr">
        <is>
          <t>ผู้ประกอบวิชาชีพเภสัชกรรมต้องประกอบวิชาชีพ โดยคำนึงถึงความปลอดภัยและเศรษฐฐานะของผู้ป่วย หรือผู้มารับบริการ</t>
        </is>
      </c>
      <c r="I119" s="45" t="inlineStr">
        <is>
          <t>ผู้ประกอบวิชาชีพเภสัชกรรมต้องไม่ใช้หรือสนับสนุนการใช้ยาตำรับลับ</t>
        </is>
      </c>
      <c r="J119" s="57" t="inlineStr">
        <is>
          <t>ง</t>
        </is>
      </c>
      <c r="K119" s="45" t="inlineStr">
        <is>
          <t xml:space="preserve">✅ คำตอบที่ถูกต้อง: ข้อ ง. ผู้ประกอบวิชาชีพเภสัชกรรมต้องประกอบวิชาชีพ โดยคำนึงถึงความปลอดภัยและเศรษฐฐานะของผู้ป่วย หรือผู้มารับบริการ
🎯 ทำไมข้อนี้ถึงถูก: 
🔍 ข้ออื่นผิดเพราะอะไร:
</t>
        </is>
      </c>
      <c r="L119" s="57" t="inlineStr">
        <is>
          <t>ข้อสอบเก่า</t>
        </is>
      </c>
      <c r="M119" s="45" t="inlineStr">
        <is>
          <t>[SOURCE: Pharma Plus เล่มม่วง 2 - ข้อสอบย้อนหลังปี 2557 วันที่ 2 ข้อ 43]</t>
        </is>
      </c>
    </row>
    <row r="120" ht="13.2" customHeight="1" s="49">
      <c r="A120" s="45" t="inlineStr">
        <is>
          <t>SAP</t>
        </is>
      </c>
      <c r="B120" s="45" t="inlineStr">
        <is>
          <t>Psychotropic Substances and Professional Ethics</t>
        </is>
      </c>
      <c r="C120" s="45" t="inlineStr">
        <is>
          <t>Legal control of Schedule II psychotropic substances and ethical violations</t>
        </is>
      </c>
      <c r="D120" s="45" t="inlineStr">
        <is>
          <t>[สถานการณ์ที่ 8] เป็นกรณีศึกษาเกี่ยวกับภาวะ anxiety + insomnia
คำถาม: การขายยา alprazolam ในร้านขายยา มีความผิดตามข้อใด</t>
        </is>
      </c>
      <c r="E120" s="45" t="inlineStr">
        <is>
          <t>ผิดกฎหมายยา แต่ไม่ผิดจรรยาบรรณวิชาชีพ</t>
        </is>
      </c>
      <c r="F120" s="45" t="inlineStr">
        <is>
          <t>ผิดกฎหมายยา และผิดจรรยาบรรณวิชาชีพ</t>
        </is>
      </c>
      <c r="G120" s="45" t="inlineStr">
        <is>
          <t>ผิดกฎหมายวัตถุออกฤทธิ์ฯ แต่ไม่ผิดจรรยาบรรณวิชาชีพ</t>
        </is>
      </c>
      <c r="H120" s="45" t="inlineStr">
        <is>
          <t>ผิดกฎหมายวัตถุออกฤทธิ์ และผิดจรรยาบรรณวิชาชีพ</t>
        </is>
      </c>
      <c r="I120" s="45" t="inlineStr">
        <is>
          <t>ผิดกฎหมายยาเสพติดให้โทษ และผิดจรรยาบรรณวิชาชีพ</t>
        </is>
      </c>
      <c r="J120" s="57" t="inlineStr">
        <is>
          <t>ง</t>
        </is>
      </c>
      <c r="K120" s="45" t="inlineStr">
        <is>
          <t xml:space="preserve">✅ คำตอบที่ถูกต้อง: ข้อ ง. ผิดกฎหมายวัตถุออกฤทธิ์ และผิดจรรยาบรรณวิชาชีพ
🎯 ทำไมข้อนี้ถึงถูก: 
🔍 ข้ออื่นผิดเพราะอะไร:
</t>
        </is>
      </c>
      <c r="L120" s="57" t="inlineStr">
        <is>
          <t>ข้อสอบเก่า</t>
        </is>
      </c>
      <c r="M120" s="45" t="inlineStr">
        <is>
          <t>[SOURCE: Pharma Plus เล่มม่วง 2 - ข้อสอบย้อนหลังปี 2557 วันที่ 2 ข้อ 54]</t>
        </is>
      </c>
    </row>
    <row r="121" ht="13.2" customHeight="1" s="49">
      <c r="A121" s="45" t="inlineStr">
        <is>
          <t>SAP</t>
        </is>
      </c>
      <c r="B121" s="45" t="inlineStr">
        <is>
          <t>Drug Classifications and Licensing Exceptions</t>
        </is>
      </c>
      <c r="C121" s="45" t="inlineStr">
        <is>
          <t>Household remedies exemption for grocery store retail</t>
        </is>
      </c>
      <c r="D121" s="45" t="inlineStr">
        <is>
          <t>[สถานการณ์ที่ 9] ผู้ป่วยหญิง อายุ 23 ปี มาขอซื้อยารักษาภาวะท้องเสียที่ร้านขายยา จากการซักประวัติเพิ่มเติมพบว่าท้องเสียมาแล้ว 3 วัน มีไข้สูง ถ่ายมูกเลือดปน ไม่มีกลิ่นผิดปกติ ในช่วงวันแรกถ่ายเหลวน้ำพุ่งมาก่อน แต่หลัง ๆ เริ่มถ่ายได้ทีละนิด แต่ต้องถ่ายบ่อยขึ้น และอ่อนเพลียมาก
คำถาม: ผงถ่านกัมมันต์ (Activated charcoal) บรรจุแผงละ 10 เม็ด สามารถวางจำหน่ายในร้านขายของชำได้หรือไม่ เพราะเหตุใด</t>
        </is>
      </c>
      <c r="E121" s="45" t="inlineStr">
        <is>
          <t>ได้ เพราะ เป็นยาสามัญประจำบ้าน</t>
        </is>
      </c>
      <c r="F121" s="45" t="inlineStr">
        <is>
          <t>ได้ เพราะ เป็นยาบรรจุเสร็จที่ไม่ใช่ยาอันตรายหรือยาควบคุมพิเศษ</t>
        </is>
      </c>
      <c r="G121" s="45" t="inlineStr">
        <is>
          <t>ไม่ได้ เพราะ เป็นยาบรรจุเสร็จที่ไม่ใช่ยาอันตรายหรือยาควบคุมพิเศษ</t>
        </is>
      </c>
      <c r="H121" s="45" t="inlineStr">
        <is>
          <t>ไม่ได้ เพราะ เป็นยาอันตราย</t>
        </is>
      </c>
      <c r="I121" s="45" t="inlineStr">
        <is>
          <t>ไม่ได้ เพราะ แม้เป็นยาสามัญประจำบ้าน เนื่องจากกระทรวงสาธารณสุขห้ามจำหน่าย เพราะมีแนวโน้มการนำไปใช้ในทางที่ผิด</t>
        </is>
      </c>
      <c r="J121" s="57" t="inlineStr">
        <is>
          <t>ก</t>
        </is>
      </c>
      <c r="K121" s="45" t="inlineStr">
        <is>
          <t xml:space="preserve">✅ คำตอบที่ถูกต้อง: ข้อ ก. ได้ เพราะ เป็นยาสามัญประจำบ้าน
🎯 ทำไมข้อนี้ถึงถูก: 
🔍 ข้ออื่นผิดเพราะอะไร:
</t>
        </is>
      </c>
      <c r="L121" s="57" t="inlineStr">
        <is>
          <t>ข้อสอบเก่า</t>
        </is>
      </c>
      <c r="M121" s="45" t="inlineStr">
        <is>
          <t>[SOURCE: Pharma Plus เล่มม่วง 2 - ข้อสอบย้อนหลังปี 2557 วันที่ 2 ข้อ 62]</t>
        </is>
      </c>
    </row>
    <row r="122" ht="13.2" customHeight="1" s="49">
      <c r="A122" s="45" t="inlineStr">
        <is>
          <t>SAP</t>
        </is>
      </c>
      <c r="B122" s="45" t="inlineStr">
        <is>
          <t>Drug Classifications and Regulations</t>
        </is>
      </c>
      <c r="C122" s="45" t="inlineStr">
        <is>
          <t>Legal classification of topical and oral retinoids</t>
        </is>
      </c>
      <c r="D122" s="45"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คำถาม: Tretinoin cream และ oral isotretinoin เป็นยาประเภทใดตามกฎหมาย ตามลำดับ</t>
        </is>
      </c>
      <c r="E122" s="45" t="inlineStr">
        <is>
          <t>ยาบรรจุเสร็จที่ไม่ใช่ยาอันตรายหรือยาควบคุมพิเศษ, ยาอันตราย</t>
        </is>
      </c>
      <c r="F122" s="45" t="inlineStr">
        <is>
          <t>ยาบรรจุเสร็จที่ไม่ใช่ยาอันตรายหรือยาควบคุมพิเศษ, ยาควบคุมพิเศษ</t>
        </is>
      </c>
      <c r="G122" s="45" t="inlineStr">
        <is>
          <t>ยาอันตราย, ยาอันตราย</t>
        </is>
      </c>
      <c r="H122" s="45" t="inlineStr">
        <is>
          <t>ยาควบคุมพิเศษ, ยาอันตราย</t>
        </is>
      </c>
      <c r="I122" s="45" t="inlineStr">
        <is>
          <t>ยาอันตราย, ยาควบคุมพิเศษ</t>
        </is>
      </c>
      <c r="J122" s="57" t="inlineStr">
        <is>
          <t>จ</t>
        </is>
      </c>
      <c r="K122" s="45" t="inlineStr">
        <is>
          <t xml:space="preserve">✅ คำตอบที่ถูกต้อง: ข้อ จ. ยาอันตราย, ยาควบคุมพิเศษ
🎯 ทำไมข้อนี้ถึงถูก: 
🔍 ข้ออื่นผิดเพราะอะไร:
</t>
        </is>
      </c>
      <c r="L122" s="57" t="inlineStr">
        <is>
          <t>ข้อสอบเก่า</t>
        </is>
      </c>
      <c r="M122" s="45" t="inlineStr">
        <is>
          <t>[SOURCE: Pharma Plus เล่มม่วง 2 - ข้อสอบย้อนหลังปี 2557 วันที่ 2 ข้อ 69]</t>
        </is>
      </c>
    </row>
    <row r="123" ht="13.2" customHeight="1" s="49">
      <c r="A123" s="45" t="inlineStr">
        <is>
          <t>SAP</t>
        </is>
      </c>
      <c r="B123" s="45" t="inlineStr">
        <is>
          <t>Drug Advertising Regulations</t>
        </is>
      </c>
      <c r="C123" s="45" t="inlineStr">
        <is>
          <t>Legal conditions for advertising finished pharmaceutical products</t>
        </is>
      </c>
      <c r="D123" s="45" t="inlineStr">
        <is>
          <t>[สถานการณ์ที่ 10] หญิงไทย อายุ 26 ปี เข้ามาร้านขายยา เนื่องจากมีปัญหาสิวหัวดำ และสิวหัวขาว กระจายทั่วทั้งบริเวณใบหน้า ยังไม่มีอาการอักเสบ ตุ่มนูนแดง หรือตุ่มหนอง
คำถาม: การโฆษณาว่ายา clindamycin gel สามารถใช้รักษาสิวได้สามารถกระทำได้หรือไม่</t>
        </is>
      </c>
      <c r="E123" s="45" t="inlineStr">
        <is>
          <t>สามารถกระทำได้ เพราะเป็นจริง</t>
        </is>
      </c>
      <c r="F123" s="45" t="inlineStr">
        <is>
          <t>สามารถกระทำได้ เพราะยาดังกล่าวจัดเป็นยาสามัญประจำบ้าน ซึ่งสามารถโฆษณาต่อประชาชนทั่วไปได้</t>
        </is>
      </c>
      <c r="G123" s="45" t="inlineStr">
        <is>
          <t>สามารถกระทำได้ เพราะยาดังกล่าวจัดเป็นยาบรรจุเสร็จฯ ซึ่งสามารถโฆษณาต่อประชาชนทั่วไปได้</t>
        </is>
      </c>
      <c r="H123" s="45" t="inlineStr">
        <is>
          <t>ไม่สามารถกระทำได้ เพราะเป็นการแสดงสรรพคุณยาอันตราย ห้ามโฆษณาต่อประชาชนทั่วไปได้</t>
        </is>
      </c>
      <c r="I123" s="45" t="inlineStr">
        <is>
          <t>ไม่สามารถกระทำได้ เพราะเป็นการแสดงสรรพคุณยาควบคุมพิเศษ ห้ามโฆษณาต่อประชาชนทั่วไปได้</t>
        </is>
      </c>
      <c r="J123" s="57" t="inlineStr">
        <is>
          <t>ค</t>
        </is>
      </c>
      <c r="K123" s="45" t="inlineStr">
        <is>
          <t xml:space="preserve">✅ คำตอบที่ถูกต้อง: ข้อ ค. สามารถกระทำได้ เพราะยาดังกล่าวจัดเป็นยาบรรจุเสร็จฯ ซึ่งสามารถโฆษณาต่อประชาชนทั่วไปได้
🎯 ทำไมข้อนี้ถึงถูก: 
🔍 ข้ออื่นผิดเพราะอะไร:
</t>
        </is>
      </c>
      <c r="L123" s="57" t="inlineStr">
        <is>
          <t>ข้อสอบเก่า</t>
        </is>
      </c>
      <c r="M123" s="45" t="inlineStr">
        <is>
          <t>[SOURCE: Pharma Plus เล่มม่วง 2 - ข้อสอบย้อนหลังปี 2557 วันที่ 2 ข้อ 72]</t>
        </is>
      </c>
    </row>
    <row r="124" ht="13.2" customHeight="1" s="49">
      <c r="A124" s="45" t="inlineStr">
        <is>
          <t>SAP</t>
        </is>
      </c>
      <c r="B124" s="45" t="inlineStr">
        <is>
          <t>Pharmaceutical Manufacturer Licensing and Privileges</t>
        </is>
      </c>
      <c r="C124" s="45" t="inlineStr">
        <is>
          <t>Wholesale rights of licensed manufacturers and restrictions on retail sales</t>
        </is>
      </c>
      <c r="D124" s="45"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คำถาม: บริษัท A ได้รับการอนุญาตให้ผลิตวัคซีนป้องกันโรคพิษสุนัขบ้าชื่อการค้า AA ข้อใดถูกต้อง</t>
        </is>
      </c>
      <c r="E124" s="45" t="inlineStr">
        <is>
          <t>บริษัท A สามารถขายปลีกวัคซีน AA ได้โดยไม่ต้องขออนุญาตขายยาแผนปัจจุบันเพิ่มเติม</t>
        </is>
      </c>
      <c r="F124" s="45" t="inlineStr">
        <is>
          <t>บริษัท A สามารถขายส่งวัคซีน AA ได้โดยไม่ต้องขออนุญาตขายยาแผนปัจจุบันเพิ่มเติม</t>
        </is>
      </c>
      <c r="G124" s="45" t="inlineStr">
        <is>
          <t>บริษัท A สามารถนำเข้าวัคซีน AA จากต่างประเทศได้โดยไม่ต้องขออนุญาตนำหรือสั่งยาแผนปัจจุบันเข้ามาในราชอาณาจักรเพิ่มเติม</t>
        </is>
      </c>
      <c r="H124" s="45" t="inlineStr">
        <is>
          <t>ไม่มีข้อใดถูกต้อง</t>
        </is>
      </c>
      <c r="I124" s="45" t="inlineStr">
        <is>
          <t>ข้อ 1 และ 2 ถูก</t>
        </is>
      </c>
      <c r="J124" s="57" t="inlineStr">
        <is>
          <t>ข</t>
        </is>
      </c>
      <c r="K124" s="45" t="inlineStr">
        <is>
          <t xml:space="preserve">✅ คำตอบที่ถูกต้อง: ข้อ ข. บริษัท A สามารถขายส่งวัคซีน AA ได้โดยไม่ต้องขออนุญาตขายยาแผนปัจจุบันเพิ่มเติม
🎯 ทำไมข้อนี้ถึงถูก: 
🔍 ข้ออื่นผิดเพราะอะไร:
</t>
        </is>
      </c>
      <c r="L124" s="57" t="inlineStr">
        <is>
          <t>ข้อสอบเก่า</t>
        </is>
      </c>
      <c r="M124" s="45" t="inlineStr">
        <is>
          <t>[SOURCE: Pharma Plus เล่มม่วง 2 - ข้อสอบย้อนหลังปี 2557 วันที่ 2 ข้อ 87]</t>
        </is>
      </c>
    </row>
    <row r="125" ht="24" customHeight="1" s="49">
      <c r="A125" s="62" t="n">
        <v>110</v>
      </c>
      <c r="B125" s="62" t="inlineStr">
        <is>
          <t>ข้อสอบเก่า</t>
        </is>
      </c>
      <c r="C125" s="62" t="inlineStr">
        <is>
          <t>2558</t>
        </is>
      </c>
      <c r="D125" s="62" t="inlineStr">
        <is>
          <t>SAP</t>
        </is>
      </c>
      <c r="E125" s="78" t="inlineStr">
        <is>
          <t>Drug Regulatory Affairs</t>
        </is>
      </c>
      <c r="F125" s="78" t="inlineStr">
        <is>
          <t>Safety Monitoring Program (SMP) duration for new drugs</t>
        </is>
      </c>
      <c r="G125" s="78" t="inlineStr">
        <is>
          <t>ยาใหม่ อย. กำหนดให้ต้องติดตามความปลอดภัยนานเท่าใด</t>
        </is>
      </c>
      <c r="H125" s="78" t="inlineStr">
        <is>
          <t>3 เดือน</t>
        </is>
      </c>
      <c r="I125" s="78" t="inlineStr">
        <is>
          <t>6 เดือน</t>
        </is>
      </c>
      <c r="J125" s="78" t="inlineStr">
        <is>
          <t>12 เดือน</t>
        </is>
      </c>
      <c r="K125" s="78" t="inlineStr">
        <is>
          <t>18 เดือน</t>
        </is>
      </c>
      <c r="L125" s="78" t="inlineStr">
        <is>
          <t>24 เดือน</t>
        </is>
      </c>
      <c r="M125" s="62" t="inlineStr">
        <is>
          <t>จ</t>
        </is>
      </c>
      <c r="N125" s="78" t="inlineStr">
        <is>
          <t xml:space="preserve">✅ คำตอบที่ถูกต้อง: ข้อ จ. 24 เดือน
🎯 ทำไมข้อนี้ถึงถูก:
🔍 ข้ออื่นผิดเพราะอะไร:
</t>
        </is>
      </c>
      <c r="O125" s="78" t="inlineStr">
        <is>
          <t>[SOURCE: Pharma Plus เล่มม่วง 2 - ข้อสอบย้อนหลังปี 2558 วันที่ 1 ข้อ 18]</t>
        </is>
      </c>
    </row>
    <row r="126" ht="24" customHeight="1" s="49">
      <c r="A126" s="62" t="n">
        <v>111</v>
      </c>
      <c r="B126" s="62" t="inlineStr">
        <is>
          <t>ข้อสอบเก่า</t>
        </is>
      </c>
      <c r="C126" s="62" t="inlineStr">
        <is>
          <t>2558</t>
        </is>
      </c>
      <c r="D126" s="62" t="inlineStr">
        <is>
          <t>SAP</t>
        </is>
      </c>
      <c r="E126" s="78" t="inlineStr">
        <is>
          <t>Pharmacy Law &amp; Community Practice Standards</t>
        </is>
      </c>
      <c r="F126" s="78" t="inlineStr">
        <is>
          <t>Good Pharmacy Practice (GPP) scope and enforcement</t>
        </is>
      </c>
      <c r="G126" s="78" t="inlineStr">
        <is>
          <t>Good Pharmacy Practice ใช้สำหรับสถานที่ใด</t>
        </is>
      </c>
      <c r="H126" s="78" t="inlineStr">
        <is>
          <t>โรงงานผลิตยา</t>
        </is>
      </c>
      <c r="I126" s="78" t="inlineStr">
        <is>
          <t>ร้านยา ขย1</t>
        </is>
      </c>
      <c r="J126" s="78" t="inlineStr">
        <is>
          <t>ร้านยา ขย2</t>
        </is>
      </c>
      <c r="K126" s="78" t="inlineStr">
        <is>
          <t>ร้านยาคุณภาพ</t>
        </is>
      </c>
      <c r="L126" s="78" t="inlineStr">
        <is>
          <t>ร้านยาแผนปัจจุบัน</t>
        </is>
      </c>
      <c r="M126" s="62" t="inlineStr">
        <is>
          <t>จ</t>
        </is>
      </c>
      <c r="N126" s="78" t="inlineStr">
        <is>
          <t xml:space="preserve">✅ คำตอบที่ถูกต้อง: ข้อ จ. ร้านยาแผนปัจจุบัน
🎯 ทำไมข้อนี้ถึงถูก:
🔍 ข้ออื่นผิดเพราะอะไร:
</t>
        </is>
      </c>
      <c r="O126" s="78" t="inlineStr">
        <is>
          <t>[SOURCE: Pharma Plus เล่มม่วง 2 - ข้อสอบย้อนหลังปี 2558 วันที่ 1 ข้อ 92]</t>
        </is>
      </c>
    </row>
    <row r="127" ht="24" customHeight="1" s="49">
      <c r="A127" s="62" t="n">
        <v>112</v>
      </c>
      <c r="B127" s="62" t="inlineStr">
        <is>
          <t>ข้อสอบเก่า</t>
        </is>
      </c>
      <c r="C127" s="62" t="inlineStr">
        <is>
          <t>2558</t>
        </is>
      </c>
      <c r="D127" s="62" t="inlineStr">
        <is>
          <t>SAP</t>
        </is>
      </c>
      <c r="E127" s="78" t="inlineStr">
        <is>
          <t>Pharmacovigilance &amp; Drug Safety</t>
        </is>
      </c>
      <c r="F127" s="78" t="inlineStr">
        <is>
          <t>Spontaneous reporting system for adverse drug reactions</t>
        </is>
      </c>
      <c r="G127" s="78" t="inlineStr">
        <is>
          <t>อย. ได้รับรายงานอาการไม่พึงประสงค์ คลื่นไส้ อาเจียน ตับอักเสบ จากขี้เหล็ก จัดเป็นการรายงานแบบใด</t>
        </is>
      </c>
      <c r="H127" s="78" t="inlineStr">
        <is>
          <t>Spontaneous report</t>
        </is>
      </c>
      <c r="I127" s="78" t="inlineStr">
        <is>
          <t>Intervention</t>
        </is>
      </c>
      <c r="J127" s="78" t="inlineStr">
        <is>
          <t>Safety program</t>
        </is>
      </c>
      <c r="K127" s="78" t="inlineStr">
        <is>
          <t>Intensive report</t>
        </is>
      </c>
      <c r="L127" s="78" t="inlineStr">
        <is>
          <t>Therapeutic monitoring</t>
        </is>
      </c>
      <c r="M127" s="62" t="inlineStr">
        <is>
          <t>ก</t>
        </is>
      </c>
      <c r="N127" s="78" t="inlineStr">
        <is>
          <t xml:space="preserve">✅ คำตอบที่ถูกต้อง: ข้อ ก. Spontaneous report
🎯 ทำไมข้อนี้ถึงถูก:
🔍 ข้ออื่นผิดเพราะอะไร:
</t>
        </is>
      </c>
      <c r="O127" s="78" t="inlineStr">
        <is>
          <t>[SOURCE: Pharma Plus เล่มม่วง 2 - ข้อสอบย้อนหลังปี 2558 วันที่ 2 ข้อ 6]</t>
        </is>
      </c>
    </row>
    <row r="128" ht="24" customHeight="1" s="49">
      <c r="A128" s="62" t="n">
        <v>113</v>
      </c>
      <c r="B128" s="62" t="inlineStr">
        <is>
          <t>ข้อสอบเก่า</t>
        </is>
      </c>
      <c r="C128" s="62" t="inlineStr">
        <is>
          <t>2558</t>
        </is>
      </c>
      <c r="D128" s="62" t="inlineStr">
        <is>
          <t>SAP</t>
        </is>
      </c>
      <c r="E128" s="78" t="inlineStr">
        <is>
          <t>Pharmacy Professional Standards</t>
        </is>
      </c>
      <c r="F128" s="78" t="inlineStr">
        <is>
          <t>Accreditation of Community Pharmacies by The Pharmacy Council</t>
        </is>
      </c>
      <c r="G128" s="78" t="inlineStr">
        <is>
          <t>ใครเป็นผู้รับรองคุณภาพร้านยา</t>
        </is>
      </c>
      <c r="H128" s="78" t="inlineStr">
        <is>
          <t>องค์การอาหารและยา</t>
        </is>
      </c>
      <c r="I128" s="78" t="inlineStr">
        <is>
          <t>องค์การเภสัชกรรม</t>
        </is>
      </c>
      <c r="J128" s="78" t="inlineStr">
        <is>
          <t>สภาเภสัชกรรม</t>
        </is>
      </c>
      <c r="K128" s="78" t="inlineStr">
        <is>
          <t>สมาคมเภสัชกรรมชุมชน</t>
        </is>
      </c>
      <c r="L128" s="78" t="inlineStr">
        <is>
          <t>ASHP</t>
        </is>
      </c>
      <c r="M128" s="62" t="inlineStr">
        <is>
          <t>ค</t>
        </is>
      </c>
      <c r="N128" s="78" t="inlineStr">
        <is>
          <t xml:space="preserve">✅ คำตอบที่ถูกต้อง: ข้อ ค. สภาเภสัชกรรม
🎯 ทำไมข้อนี้ถึงถูก:
🔍 ข้ออื่นผิดเพราะอะไร:
</t>
        </is>
      </c>
      <c r="O128" s="78" t="inlineStr">
        <is>
          <t>[SOURCE: Pharma Plus เล่มม่วง 2 - ข้อสอบย้อนหลังปี 2558 วันที่ 2 ข้อ 37]</t>
        </is>
      </c>
    </row>
    <row r="129" ht="24" customHeight="1" s="49">
      <c r="A129" s="62" t="n">
        <v>114</v>
      </c>
      <c r="B129" s="62" t="inlineStr">
        <is>
          <t>ข้อสอบเก่า</t>
        </is>
      </c>
      <c r="C129" s="62" t="inlineStr">
        <is>
          <t>2558</t>
        </is>
      </c>
      <c r="D129" s="62" t="inlineStr">
        <is>
          <t>SAP</t>
        </is>
      </c>
      <c r="E129" s="78" t="inlineStr">
        <is>
          <t>Intellectual Property and Patent Laws</t>
        </is>
      </c>
      <c r="F129" s="78" t="inlineStr">
        <is>
          <t>Compulsory Licensing (CL) and Access to Essential Medicines</t>
        </is>
      </c>
      <c r="G129" s="78" t="inlineStr">
        <is>
          <t>มาตรการบังคับใช้สิทธิเหนือสิทธิบัตรยา (Compulsory Licensing: CL) มีประโยชน์ที่สำคัญที่สุดอย่างไร</t>
        </is>
      </c>
      <c r="H129" s="78" t="inlineStr">
        <is>
          <t>ทำให้คนไข้เข้าถึงยาได้ง่าย</t>
        </is>
      </c>
      <c r="I129" s="78" t="inlineStr">
        <is>
          <t>คุ้มครองเจ้าของยาต้นแบบ</t>
        </is>
      </c>
      <c r="J129" s="78" t="inlineStr">
        <is>
          <t>เพื่อลดต้นทุนการผลิต</t>
        </is>
      </c>
      <c r="K129" s="78" t="inlineStr">
        <is>
          <t>เพื่อจำกัดการใช้ยาอย่างถูกต้อง</t>
        </is>
      </c>
      <c r="L129" s="78" t="inlineStr">
        <is>
          <t>เพื่อประสิทธิภาพ ความปลอดภัยของผู้ป่วย</t>
        </is>
      </c>
      <c r="M129" s="62" t="inlineStr">
        <is>
          <t>ก</t>
        </is>
      </c>
      <c r="N129" s="78" t="inlineStr">
        <is>
          <t xml:space="preserve">✅ คำตอบที่ถูกต้อง: ข้อ ก. ทำให้คนไข้เข้าถึงยาได้ง่าย
🎯 ทำไมข้อนี้ถึงถูก:
🔍 ข้ออื่นผิดเพราะอะไร:
</t>
        </is>
      </c>
      <c r="O129" s="78" t="inlineStr">
        <is>
          <t>[SOURCE: Pharma Plus เล่มม่วง 2 - ข้อสอบย้อนหลังปี 2558 วันที่ 2 ข้อ 62]</t>
        </is>
      </c>
    </row>
    <row r="130" ht="24" customHeight="1" s="49">
      <c r="A130" s="62" t="n">
        <v>115</v>
      </c>
      <c r="B130" s="62" t="inlineStr">
        <is>
          <t>ข้อสอบเก่า</t>
        </is>
      </c>
      <c r="C130" s="62" t="inlineStr">
        <is>
          <t>2558</t>
        </is>
      </c>
      <c r="D130" s="62" t="inlineStr">
        <is>
          <t>SAP</t>
        </is>
      </c>
      <c r="E130" s="78" t="inlineStr">
        <is>
          <t>Public Health Policy and Vaccination Programs</t>
        </is>
      </c>
      <c r="F130" s="78" t="inlineStr">
        <is>
          <t>National Expanded Program on Immunization (EPI) Schedule in Thailand</t>
        </is>
      </c>
      <c r="G130" s="78" t="inlineStr">
        <is>
          <t>[กรณีศึกษา 11]
เด็กอายุ 5 ขวบถูกสุนัขกัดที่น่องหลายแผล มีแผลลึก ไม่ทราบประวัติฉีดวัคซีน
คำถาม: วัคซีนในข้อใดไม่ได้อยู่ในแผนงานสร้างเสริมภูมิคุ้มกันโรคพื้นฐาน (Expanded Program on Immunization: EPI) ของประเทศไทยในปี พ.ศ. 2558</t>
        </is>
      </c>
      <c r="H130" s="78" t="inlineStr">
        <is>
          <t>BCG</t>
        </is>
      </c>
      <c r="I130" s="78" t="inlineStr">
        <is>
          <t>PCV</t>
        </is>
      </c>
      <c r="J130" s="78" t="inlineStr">
        <is>
          <t>MMR</t>
        </is>
      </c>
      <c r="K130" s="78" t="inlineStr">
        <is>
          <t>HBV</t>
        </is>
      </c>
      <c r="L130" s="78" t="inlineStr">
        <is>
          <t>OPV</t>
        </is>
      </c>
      <c r="M130" s="62" t="inlineStr">
        <is>
          <t>ข</t>
        </is>
      </c>
      <c r="N130" s="78" t="inlineStr">
        <is>
          <t xml:space="preserve">✅ คำตอบที่ถูกต้อง: ข้อ ข. PCV
🎯 ทำไมข้อนี้ถึงถูก:
🔍 ข้ออื่นผิดเพราะอะไร:
</t>
        </is>
      </c>
      <c r="O130" s="78" t="inlineStr">
        <is>
          <t>[SOURCE: Pharma Plus เล่มม่วง 2 - ข้อสอบย้อนหลังปี 2558 วันที่ 2 ข้อ 78]</t>
        </is>
      </c>
    </row>
    <row r="131" ht="24" customHeight="1" s="49">
      <c r="A131" s="62" t="n">
        <v>116</v>
      </c>
      <c r="B131" s="78" t="inlineStr">
        <is>
          <t>[กรณีศึกษา]
ผู้ป่วยไปซื้อยา diclofenac มาจากร้านชำเพื่อบรรเทาอาการปวด
คำถาม: ร้านชำสามารถขายยา diclofenac ได้หรือไม่</t>
        </is>
      </c>
      <c r="C131" s="62" t="inlineStr"/>
      <c r="D131" s="78" t="inlineStr">
        <is>
          <t>ขายได้ เพราะเป็นยาแผนปัจจุบันบรรจุเสร็จ</t>
        </is>
      </c>
      <c r="E131" s="78" t="inlineStr">
        <is>
          <t>ขายได้ เพราะเป็นยาสามัญประจำบ้าน</t>
        </is>
      </c>
      <c r="F131" s="78" t="inlineStr">
        <is>
          <t>ขายได้ เพราะยานี้ไม่จำเป็นต้องขายโดยเภสัชกร</t>
        </is>
      </c>
      <c r="G131" s="78" t="inlineStr">
        <is>
          <t>ขายไม่ได้ในร้านชำ เนื่องจากเป็นยาอันตราย</t>
        </is>
      </c>
      <c r="H131" s="78" t="inlineStr">
        <is>
          <t>ขายไม่ได้ในร้านชำ เพราะเป็นยาควบคุมพิเศษ</t>
        </is>
      </c>
      <c r="I131" s="62" t="inlineStr">
        <is>
          <t>4</t>
        </is>
      </c>
      <c r="J131" s="78" t="inlineStr">
        <is>
          <t>✅ คำตอบที่ถูกต้อง: ข้อ ง. ขายไม่ได้ในร้านชำ เนื่องจากเป็นยาอันตราย
🎯 ทำไมข้อนี้ถึงถูก:
Diclofenac ชนิดรับประทานจัดเป็นยาอันตรายตาม พ.ร.บ. ยา ซึ่งกฎหมายกำหนดให้จำหน่ายได้เฉพาะในร้านขายยาแผนปัจจุบัน (ข.ย.1) โดยการส่งมอบของเภสัชกร ร้านชำไม่สามารถจำหน่ายได้ (ร้านชำขายได้เฉพาะยาสามัญประจำบ้านเท่านั้น)
🔍 ข้ออื่นผิดเพราะอะไร:
• • ข้อ ก.: ยาแผนปัจจุบันบรรจุเสร็จที่มิใช่ยาอันตรายหรือยาควบคุมพิเศษ (ข.ย.2) ไม่ครอบคลุมยา diclofenac ซึ่งมีสถานะเป็นยาอันตราย
• ข้อ ข.: Diclofenac ไม่ใช่ยาสามัญประจำบ้านแผนปัจจุบัน จึงไม่สามารถวางขายตามร้านชำทั่วไปได้
• ข้อ ค.: Diclofenac เป็นยาอันตราย ต้องส่งมอบและให้คำแนะนำโดยเภสัชกรชั้นหนึ่งในร้านขายยาแผนปัจจุบันเท่านั้น
• ข้อ จ.: Diclofenac ชนิดรับประทานทั่วไปจัดเป็นยาอันตราย ยังไม่ได้ถูกยกระดับเป็นยาควบคุมพิเศษ</t>
        </is>
      </c>
      <c r="K131" s="62" t="inlineStr"/>
      <c r="L131" s="78" t="inlineStr">
        <is>
          <t>Pharmacy Law</t>
        </is>
      </c>
      <c r="M131" s="62" t="inlineStr">
        <is>
          <t>SAP</t>
        </is>
      </c>
      <c r="N131" s="78" t="inlineStr">
        <is>
          <t>[SOURCE: Pharma Plus เล่มม่วง 2 - ข้อสอบย้อนหลัง PLE-CC1 ปี 2564 วันที่ 1 ข้อ 14]</t>
        </is>
      </c>
      <c r="O131" s="62" t="inlineStr">
        <is>
          <t>ข้อสอบเก่า</t>
        </is>
      </c>
      <c r="P131" s="62" t="inlineStr">
        <is>
          <t>2564</t>
        </is>
      </c>
    </row>
    <row r="132" ht="24" customHeight="1" s="49">
      <c r="A132" s="62" t="n">
        <v>117</v>
      </c>
      <c r="B132" s="78" t="inlineStr">
        <is>
          <t>ยาใดที่จำหน่ายในร้านชำไม่ได้</t>
        </is>
      </c>
      <c r="C132" s="62" t="inlineStr"/>
      <c r="D132" s="78" t="inlineStr">
        <is>
          <t>ผงเกลือแร่ซอง ผสมน้ำ 250 mL</t>
        </is>
      </c>
      <c r="E132" s="78" t="inlineStr">
        <is>
          <t>ยาธาตุน้ำแดง 180 mL</t>
        </is>
      </c>
      <c r="F132" s="78" t="inlineStr">
        <is>
          <t>โพรวิโดนไอโอดีน 30 mL</t>
        </is>
      </c>
      <c r="G132" s="78" t="inlineStr">
        <is>
          <t>ยาลดไข้แก้หวัด 4 เม็ด</t>
        </is>
      </c>
      <c r="H132" s="78" t="inlineStr">
        <is>
          <t>ยาระบายมะขามแขก 4 เม็ด</t>
        </is>
      </c>
      <c r="I132" s="62" t="inlineStr">
        <is>
          <t>4</t>
        </is>
      </c>
      <c r="J132" s="78" t="inlineStr">
        <is>
          <t>✅ คำตอบที่ถูกต้อง: ข้อ ง. ยาลดไข้แก้หวัด 4 เม็ด
🎯 ทำไมข้อนี้ถึงถูก:
ยาลดไข้แก้หวัดสูตรผสม (เช่น paracetamol ผสม chlorpheniramine หรือ phenylephrine) ถูกยกเลิกจากการเป็นยาสามัญประจำบ้าน และมีสถานะเป็นยาอันตราย จึงห้ามจำหน่ายในร้านชำ
🔍 ข้ออื่นผิดเพราะอะไร:
• • ข้อ ก.: ผงน้ำตาลเกลือแร่ (Oral Rehydration Salts) ซองสำหรับผสมน้ำ เป็นยาสามัญประจำบ้านแผนปัจจุบัน ร้านชำสามารถขายได้
• ข้อ ข.: ยาธาตุน้ำแดง ขนาดบรรจุ 180 mL เป็นยาสามัญประจำบ้านแผนปัจจุบันกลุ่มยาแก้ท้องอืด ท้องเฟ้อ ร้านชำขายได้
• ข้อ ค.: โพรวิโดนไอโอดีน (Povidone iodine) ชนิดใส่แผล ขนาดไม่เกิน 30 mL เป็นยาสามัญประจำบ้านแผนปัจจุบัน ร้านชำขายได้
• ข้อ จ.: ยาระบายมะขามแขก ขนาดบรรจุ 4 เม็ด จัดเป็นยาสามัญประจำบ้านกลุ่มยาระบาย ร้านชำสามารถจำหน่ายได้</t>
        </is>
      </c>
      <c r="K132" s="62" t="inlineStr"/>
      <c r="L132" s="78" t="inlineStr">
        <is>
          <t>Pharmacy Law</t>
        </is>
      </c>
      <c r="M132" s="62" t="inlineStr">
        <is>
          <t>SAP</t>
        </is>
      </c>
      <c r="N132" s="78" t="inlineStr">
        <is>
          <t>[SOURCE: Pharma Plus เล่มม่วง 2 - ข้อสอบย้อนหลัง PLE-CC1 ปี 2564 วันที่ 1 ข้อ 27]</t>
        </is>
      </c>
      <c r="O132" s="62" t="inlineStr">
        <is>
          <t>ข้อสอบเก่า</t>
        </is>
      </c>
      <c r="P132" s="62" t="inlineStr">
        <is>
          <t>2564</t>
        </is>
      </c>
    </row>
    <row r="133" ht="24" customHeight="1" s="49">
      <c r="A133" s="62" t="n">
        <v>118</v>
      </c>
      <c r="B133" s="78" t="inlineStr">
        <is>
          <t>แพทย์สั่งจ่ายยา beclomethasone nasal spray ถามว่ายาใดไม่สามารถหาซื้อได้ในร้านยาคุณภาพ (ห้ามจำหน่ายในร้านยา)</t>
        </is>
      </c>
      <c r="C133" s="62" t="inlineStr"/>
      <c r="D133" s="78" t="inlineStr">
        <is>
          <t>Cetirizine</t>
        </is>
      </c>
      <c r="E133" s="78" t="inlineStr">
        <is>
          <t>Zafirlukast</t>
        </is>
      </c>
      <c r="F133" s="78" t="inlineStr">
        <is>
          <t>Fexofenadine</t>
        </is>
      </c>
      <c r="G133" s="78" t="inlineStr">
        <is>
          <t>Pseudoephedrine</t>
        </is>
      </c>
      <c r="H133" s="78" t="inlineStr">
        <is>
          <t>Budesonide</t>
        </is>
      </c>
      <c r="I133" s="62" t="inlineStr">
        <is>
          <t>4</t>
        </is>
      </c>
      <c r="J133" s="78" t="inlineStr">
        <is>
          <t>✅ คำตอบที่ถูกต้อง: ข้อ ง. Pseudoephedrine
🎯 ทำไมข้อนี้ถึงถูก:
Pseudoephedrine ทุกรูปแบบทั้งเดี่ยวและสูตรผสม ถูกยกระดับเป็นวัตถุออกฤทธิ์ต่อจิตและประสาทประเภท 2 (Psychotropic Substance Schedule II) ตามกฎหมายไทย ห้ามจำหน่ายในร้านขายยาทุกประเภท โดยจำหน่ายและใช้ได้เฉพาะในสถานพยาบาล (โรงพยาบาลหรือคลินิก) เท่านั้น
🔍 ข้ออื่นผิดเพราะอะไร:
• • ข้อ ก.: Cetirizine เป็นยาอันตราย ร้านขายยาแผนปัจจุบันสามารถจำหน่ายได้ภายใต้การดูแลของเภสัชกร
• ข้อ ข.: Zafirlukast เป็น leukotriene receptor antagonist จัดเป็นยาอันตราย สามารถจำหน่ายในร้านขายยาได้
• ข้อ ค.: Fexofenadine เป็น antihistamine ชนิดยาอันตราย สามารถจำหน่ายในร้านขายยาได้
• ข้อ จ.: Budesonide nasal spray จัดเป็นยาอันตราย สามารถจำหน่ายในร้านขายยาที่มีเภสัชกรปฏิบัติการได้</t>
        </is>
      </c>
      <c r="K133" s="62" t="inlineStr"/>
      <c r="L133" s="78" t="inlineStr">
        <is>
          <t>Pharmacy Law</t>
        </is>
      </c>
      <c r="M133" s="62" t="inlineStr">
        <is>
          <t>SAP</t>
        </is>
      </c>
      <c r="N133" s="78" t="inlineStr">
        <is>
          <t>[SOURCE: Pharma Plus เล่มม่วง 2 - ข้อสอบย้อนหลัง PLE-CC1 ปี 2564 วันที่ 1 ข้อ 44]</t>
        </is>
      </c>
      <c r="O133" s="62" t="inlineStr">
        <is>
          <t>ข้อสอบเก่า</t>
        </is>
      </c>
      <c r="P133" s="62" t="inlineStr">
        <is>
          <t>2564</t>
        </is>
      </c>
    </row>
    <row r="134" ht="24" customHeight="1" s="49">
      <c r="A134" s="62" t="n">
        <v>119</v>
      </c>
      <c r="B134" s="78" t="inlineStr">
        <is>
          <t>[กรณีศึกษา การตรวจร้านชำ]
เภสัชกรโรงพยาบาลชุมชน ตรวจร้านชำวันที่ 15 มิย 2561 พบยาเม็ดแก้ปวดจัดเป็นชุด 3 เม็ด ใส่ถุงซองใส ไม่มีฉลากหรือเขียนข้อมูลใด ๆ และ พบยาน้ำลดกรดระบุวันหมดอายุ มีนาคม 2560 จึงนำส่งยาแก้ปวดให้กรมวิทย์ตรวจวิเคราะห์ พบว่าเป็นยา piroxicam สอบถามพบว่าร้านชำซื้อยาเม็ดแก้ปวดนี้มาจากร้านขายยา A โดยร้านยา A เป็นร้านขายยาแผนปัจจุบันที่มีใบอนุญาตขายยาตามกฎหมาย
คำถาม: ถามว่าผู้รับอนุญาตร้านยา A ถือว่ากระทำความผิดหรือไม่</t>
        </is>
      </c>
      <c r="C134" s="62" t="inlineStr"/>
      <c r="D134" s="78" t="inlineStr">
        <is>
          <t>ผิด เพราะจัดยาชุด</t>
        </is>
      </c>
      <c r="E134" s="78" t="inlineStr">
        <is>
          <t>ผิด เพราะขายยาอันตราย</t>
        </is>
      </c>
      <c r="F134" s="78" t="inlineStr">
        <is>
          <t>ไม่ผิด เพราะเภสัชกรเป็นผู้จัดยาให้</t>
        </is>
      </c>
      <c r="G134" s="78" t="inlineStr">
        <is>
          <t>ไม่ผิด เพราะมีใบอนุญาตขายยาแผนปัจจุบัน</t>
        </is>
      </c>
      <c r="H134" s="78" t="inlineStr">
        <is>
          <t>ไม่ผิด เพราะยาเม็ดแก้ปวดที่ขายไม่มี steroid เจือปน</t>
        </is>
      </c>
      <c r="I134" s="62" t="inlineStr">
        <is>
          <t>1</t>
        </is>
      </c>
      <c r="J134" s="78" t="inlineStr">
        <is>
          <t>✅ คำตอบที่ถูกต้อง: ข้อ ก. ผิด เพราะจัดยาชุด
🎯 ทำไมข้อนี้ถึงถูก: ตามพระราชบัญญัติยา พ.ศ. 2510 มาตรา 75 ทวิ บัญญัติห้ามมิให้ผู้ใดผลิต ขาย หรือนำหรือสั่งเข้ามาในราชอาณาจักรซึ่งยาชุด การที่ร้านขายยา A นำยาหลายขนานมาจัดรวมเป็นชุดบรรจุในซองเดียวกันเพื่อขาย จึงมีความผิดฐานขายยาชุดตามกฎหมายอย่างชัดเจน
🔍 ข้ออื่นผิดเพราะอะไร:
• ข้อ ข.: ร้านขายยา A มีใบอนุญาตขายยาแผนปัจจุบัน (ข.ย.1) จึงมีสิทธิขายยาอันตรายได้ แต่ความผิดในกรณีนี้คือการจัดเป็น 'ยาชุด' ซึ่งมีกฎหมายห้ามไว้โดยเด็ดขาด
• ข้อ ค.: แม้เภสัชกรจะเป็นผู้จัด แต่หากเป็นการจัดรวมเป็นยาชุดเพื่อจำหน่าย ย่อมมีความผิดตามกฎหมายเช่นเดียวกัน
• ข้อ ง.: การมีใบอนุญาตขายยาแผนปัจจุบันไม่ได้ให้สิทธิหรือยกเว้นในการผลิตหรือขายยาชุด
• ข้อ จ.: นิยามของยาชุดตามกฎหมายครอบคลุมยาหลายชนิดที่จัดรวมกันเพื่อมุ่งหมายบรรเทาอาการโดยไม่คำนึงถึงว่ามีสเตียรอยด์หรือไม่</t>
        </is>
      </c>
      <c r="K134" s="62" t="inlineStr"/>
      <c r="L134" s="78" t="inlineStr">
        <is>
          <t>Drug Act B.E. 2510</t>
        </is>
      </c>
      <c r="M134" s="62" t="inlineStr">
        <is>
          <t>SAP</t>
        </is>
      </c>
      <c r="N134" s="78" t="inlineStr">
        <is>
          <t>[SOURCE: Pharma Plus เล่มม่วง 2 - ข้อสอบย้อนหลัง PLE-CC1 ปี 2564 วันที่ 1 ข้อ 87]</t>
        </is>
      </c>
      <c r="O134" s="62" t="inlineStr">
        <is>
          <t>ข้อสอบเก่า</t>
        </is>
      </c>
      <c r="P134" s="62" t="inlineStr">
        <is>
          <t>2564</t>
        </is>
      </c>
    </row>
    <row r="135" ht="24" customHeight="1" s="49">
      <c r="A135" s="62" t="n">
        <v>120</v>
      </c>
      <c r="B135" s="78" t="inlineStr">
        <is>
          <t>[กรณีศึกษา การตรวจร้านชำ]
เภสัชกรโรงพยาบาลชุมชน ตรวจร้านชำวันที่ 15 มิย 2561 พบยาเม็ดแก้ปวดจัดเป็นชุด 3 เม็ด ใส่ถุงซองใส ไม่มีฉลากหรือเขียนข้อมูลใด ๆ และ พบยาน้ำลดกรดระบุวันหมดอายุ มีนาคม 2560 จึงนำส่งยาแก้ปวดให้กรมวิทย์ตรวจวิเคราะห์ พบว่าเป็นยา piroxicam สอบถามพบว่าร้านชำซื้อยาเม็ดแก้ปวดนี้มาจากร้านขายยา A โดยร้านยา A เป็นร้านขายยาแผนปัจจุบันที่มีใบอนุญาตขายยาตามกฎหมาย
คำถาม: ยาน้ำลดกรดจัดเป็นยาประเภทใด</t>
        </is>
      </c>
      <c r="C135" s="62" t="inlineStr"/>
      <c r="D135" s="78" t="inlineStr">
        <is>
          <t>ยาเสื่อมคุณภาพ</t>
        </is>
      </c>
      <c r="E135" s="78" t="inlineStr">
        <is>
          <t>ยาหมดอายุ</t>
        </is>
      </c>
      <c r="F135" s="78" t="inlineStr">
        <is>
          <t>ยาผิดมาตรฐาน</t>
        </is>
      </c>
      <c r="G135" s="78" t="inlineStr">
        <is>
          <t>ยาปลอม</t>
        </is>
      </c>
      <c r="H135" s="78" t="inlineStr">
        <is>
          <t>ยาชุด</t>
        </is>
      </c>
      <c r="I135" s="62" t="inlineStr">
        <is>
          <t>1</t>
        </is>
      </c>
      <c r="J135" s="78" t="inlineStr">
        <is>
          <t>✅ คำตอบที่ถูกต้อง: ข้อ ก. ยาเสื่อมคุณภาพ
🎯 ทำไมข้อนี้ถึงถูก: ตามพระราชบัญญัติยา พ.ศ. 2510 มาตรา 73 กำหนดนิยามของ 'ยาเสื่อมคุณภาพ' ไว้ชัดเจนในอนุมาตรา (4) ว่าหมายรวมถึง 'ยาที่สิ้นอายุการใช้ตามที่แสดงไว้ในฉลากที่ภาชนะหรือหีบห่อบรรจุ' ดังนั้นยาน้ำลดกรดที่ระบุวันหมดอายุมีนาคม 2560 เมื่อตรวจพบในเดือนมิถุนายน 2561 จึงมีสถานะทางกฎหมายเป็นยาเสื่อมคุณภาพ
🔍 ข้ออื่นผิดเพราะอะไร:
• ข้อ ข.: 'ยาหมดอายุ' เป็นคำเรียกทั่วไปในภาษาพูด แต่ในบทบัญญัติแห่งกฎหมายพระราชบัญญัติยาจะจัดประเภทเข้าเป็น 'ยาเสื่อมคุณภาพ'
• ข้อ ค.: 'ยาผิดมาตรฐาน' หมายถึงยาที่มีสารสำคัญขาดหรือเกินเกินเกณฑ์มาตรฐาน หรือไม่เป็นไปตามข้อกำหนดในตำรับยาที่ขึ้นทะเบียนไว้
• ข้อ ง.: 'ยาปลอม' หมายถึงยาที่ทำเลียนแบบ ยาที่แสดงชื่อหรือเครื่องหมายการค้าอันเป็นเท็จ หรือยาที่ไม่มีตัวยาสำคัญตามที่ระบุ
• ข้อ จ.: 'ยาชุด' หมายถึงยาแผนปัจจุบันที่นำมาจัดรวมกันในซองเดียวเพื่อขายเป็นชุด</t>
        </is>
      </c>
      <c r="K135" s="62" t="inlineStr"/>
      <c r="L135" s="78" t="inlineStr">
        <is>
          <t>Drug Act B.E. 2510</t>
        </is>
      </c>
      <c r="M135" s="62" t="inlineStr">
        <is>
          <t>SAP</t>
        </is>
      </c>
      <c r="N135" s="78" t="inlineStr">
        <is>
          <t>[SOURCE: Pharma Plus เล่มม่วง 2 - ข้อสอบย้อนหลัง PLE-CC1 ปี 2564 วันที่ 1 ข้อ 88]</t>
        </is>
      </c>
      <c r="O135" s="62" t="inlineStr">
        <is>
          <t>ข้อสอบเก่า</t>
        </is>
      </c>
      <c r="P135" s="62" t="inlineStr">
        <is>
          <t>2564</t>
        </is>
      </c>
    </row>
    <row r="136" ht="24" customHeight="1" s="49">
      <c r="A136" s="62" t="n">
        <v>121</v>
      </c>
      <c r="B136" s="78" t="inlineStr">
        <is>
          <t>ข้อใดถูกต้องเกี่ยวกับเลขทะเบียนตำรับยา 2C12/60</t>
        </is>
      </c>
      <c r="C136" s="62" t="inlineStr"/>
      <c r="D136" s="78" t="inlineStr">
        <is>
          <t>ยาแผนปัจจุบันสำหรับมนุษย์ถูกขึ้นทะเบียนในเดือนธันวาคม 2560</t>
        </is>
      </c>
      <c r="E136" s="78" t="inlineStr">
        <is>
          <t>2 หมายถึง ยาแผนปัจจุบันสำหรับมนุษย์ที่มีตัวยาสำคัญมากกว่า 1</t>
        </is>
      </c>
      <c r="F136" s="78" t="inlineStr">
        <is>
          <t>2 หมายถึง ยาผสมสำหรับมนุษย์ที่แบ่งบรรจุภายในประเทศ</t>
        </is>
      </c>
      <c r="G136" s="78" t="inlineStr">
        <is>
          <t>C หมายถึง ยาแผนปัจจุบันที่แบ่งบรรจุภายในประเทศ</t>
        </is>
      </c>
      <c r="H136" s="78" t="inlineStr">
        <is>
          <t>C หมายถึงยาแผนปัจจุบันที่ผลิตภายในประเทศ</t>
        </is>
      </c>
      <c r="I136" s="62" t="inlineStr">
        <is>
          <t>4</t>
        </is>
      </c>
      <c r="J136" s="78" t="inlineStr">
        <is>
          <t>✅ คำตอบที่ถูกต้อง: ข้อ ง. C หมายถึง ยาแผนปัจจุบันที่แบ่งบรรจุภายในประเทศ
🎯 ทำไมข้อนี้ถึงถูก: โครงสร้างเลขทะเบียนตำรับยาแผนปัจจุบันของไทย: ตัวเลขด้านหน้า '2' หมายถึง ยาแผนปัจจุบันสำหรับมนุษย์ที่เป็นยาผสม (multiple active ingredients) ตัวอักษรภาษาอังกฤษ 'C' หมายถึง ยาที่แบ่งบรรจุภายในประเทศ (Repackaged locally) เลข '12' คือลำดับที่ของการขึ้นทะเบียนตำรับยาในปีนั้น และ '60' คือปี พ.ศ. สองหลักท้ายที่ได้รับการขึ้นทะเบียน (พ.ศ. 2560)
🔍 ข้ออื่นผิดเพราะอะไร:
• ข้อ ก.: เลข 12 หมายถึงลำดับที่ของการขึ้นทะเบียนตำรับยาในปีนั้น ไม่ใช่เดือนธันวาคม
• ข้อ ข.: ตัวเลข 2 หมายถึงยาผสม (มีตัวยาสำคัญมากกว่า 1 ตัว) สำหรับมนุษย์ แต่คำตอบข้อ ง. ให้ความหมายของหมวดอักษร C ที่ตรงตามนิยามมาตรฐานระบบทะเบียนยาอย่างแม่นยำ
• ข้อ ค.: ตัวเลข 2 หมายถึงยาผสมเท่านั้น ไม่ได้ครอบคลุมถึงการแบ่งบรรจุ ซึ่งการแบ่งบรรจุระบุด้วยอักษร C
• ข้อ จ.: อักษร A หมายถึงยาที่ผลิตภายในประเทศ ส่วน C หมายถึงยาที่นำเข้ามาเพื่อแบ่งบรรจุภายในประเทศ</t>
        </is>
      </c>
      <c r="K136" s="62" t="inlineStr"/>
      <c r="L136" s="78" t="inlineStr">
        <is>
          <t>Drug Registration Regulations</t>
        </is>
      </c>
      <c r="M136" s="62" t="inlineStr">
        <is>
          <t>SAP</t>
        </is>
      </c>
      <c r="N136" s="78" t="inlineStr">
        <is>
          <t>[SOURCE: Pharma Plus เล่มม่วง 2 - ข้อสอบย้อนหลัง PLE-CC1 ปี 2564 วันที่ 1 ข้อ 89]</t>
        </is>
      </c>
      <c r="O136" s="62" t="inlineStr">
        <is>
          <t>ข้อสอบเก่า</t>
        </is>
      </c>
      <c r="P136" s="62" t="inlineStr">
        <is>
          <t>2564</t>
        </is>
      </c>
    </row>
    <row r="137" ht="24" customHeight="1" s="49">
      <c r="A137" s="62" t="n">
        <v>122</v>
      </c>
      <c r="B137" s="78" t="inlineStr">
        <is>
          <t>[กฎหมายยาว่าด้วยลักษณะยาผิดมาตรฐาน]
จากการสุ่มทดสอบยาสำเร็จรูปพบว่ามีปริมาณตัวยาสำคัญ (% label amount) เท่ากับ 70% ซึ่งเกณฑ์ที่ผู้ผลิตกำหนดไว้ในทะเบียนยาคือ 90-110%
คำถาม: จากการสุ่มทดสอบยาพบว่ามี % label amount 70% ซึ่งเกณฑ์ที่ผู้ผลิตกำหนดไว้คือ ให้มีตัวยาสำคัญอยู่ในช่วง 90-110% ดังนั้น ยานี้จัดเป็นยาใดตามกฎหมาย</t>
        </is>
      </c>
      <c r="C137" s="62" t="inlineStr"/>
      <c r="D137" s="78" t="inlineStr">
        <is>
          <t>ยาปลอม</t>
        </is>
      </c>
      <c r="E137" s="78" t="inlineStr">
        <is>
          <t>ยาผิดมาตรฐาน</t>
        </is>
      </c>
      <c r="F137" s="78" t="inlineStr">
        <is>
          <t>ยาเสื่อมคุณภาพ</t>
        </is>
      </c>
      <c r="G137" s="78" t="inlineStr">
        <is>
          <t>ยาไม่ได้ขึ้นทะเบียน</t>
        </is>
      </c>
      <c r="H137" s="78" t="inlineStr">
        <is>
          <t>ยาที่ถูกเพิกถอนทะเบียน</t>
        </is>
      </c>
      <c r="I137" s="62" t="inlineStr">
        <is>
          <t>2</t>
        </is>
      </c>
      <c r="J137" s="78" t="inlineStr">
        <is>
          <t>✅ คำตอบที่ถูกต้อง: ข้อ ข. ยาผิดมาตรฐาน
🎯 ทำไมข้อนี้ถึงถูก:
ตามพระราชบัญญัติยา พ.ศ. 2510 มาตรา 74 (1) 'ยาผิดมาตรฐาน' หมายถึง ยาที่มีปริมาณสารออกฤทธิ์ขาดหรือเกินกว่าเกณฑ์ร้อยละที่กำหนดไว้ในตำรับยาที่ขึ้นทะเบียนไว้ แต่สำหรับยาแผนปัจจุบันที่มีสารออกฤทธิ์ขาดหรือเกินจากเกณฑ์ที่ขึ้นทะเบียนไว้ หากขาดเกินไม่ถึงเกณฑ์ยาปลอม (คือปริมาณสารออกฤทธิ์ไม่ต่ำกว่า 20% หรือเกินกว่าเกณฑ์ปกติโดยมีตัวยาจริง) จัดเป็น 'ยาผิดมาตรฐาน' โดยตรง
🔍 ข้ออื่นผิดเพราะอะไร:
• ข้อ ก. ยาปลอม: ตามกฎหมายยาปลอมกรณีสารออกฤทธิ์บกพร่อง จะต้องมีปริมาณสารออกฤทธิ์ขาดหรือเกินกว่าร้อยละยี่สิบจากเกณฑ์ต่ำสุดหรือสูงสุด (ในกรณีนี้ 70% ต่ำกว่า 90% แต่เป็นความเบี่ยงเบนทางคุณภาพทั่วไปที่ตรงกับนิยามยาผิดมาตรฐานของสภาฯ)
• ข้อ ค. ยาเสื่อมคุณภาพ: หมายถึงยาที่สิ้นอายุตามที่แสดงไว้ในฉลาก หรือยาที่แปรสภาพจนมีลักษณะของยาปลอมหรือยาผิดมาตรฐานจากการเก็บรักษา
• ข้อ ง. ยาไม่ได้ขึ้นทะเบียน: หมายถึงยาที่ไม่ได้รับอนุญาตขึ้นทะเบียนตำรับยาตั้งแต่ต้น
• ข้อ จ. ยาที่ถูกเพิกถอนทะเบียน: หมายถึงยาที่เคยมีทะเบียนแต่ถูกรัฐมนตรีสั่งเพิกถอนทะเบียนตำรับยา</t>
        </is>
      </c>
      <c r="K137" s="62" t="inlineStr"/>
      <c r="L137" s="78" t="inlineStr">
        <is>
          <t>Pharmacy Law</t>
        </is>
      </c>
      <c r="M137" s="62" t="inlineStr">
        <is>
          <t>SAP</t>
        </is>
      </c>
      <c r="N137" s="78" t="inlineStr">
        <is>
          <t>[SOURCE: Pharma Plus เล่มม่วง 2 - ข้อสอบย้อนหลัง PLE-CC1 ปี 2564 วันที่ 2 ข้อ 33]</t>
        </is>
      </c>
      <c r="O137" s="62" t="inlineStr">
        <is>
          <t>ข้อสอบเก่า</t>
        </is>
      </c>
      <c r="P137" s="62" t="inlineStr">
        <is>
          <t>2564</t>
        </is>
      </c>
    </row>
    <row r="138" ht="24" customHeight="1" s="49">
      <c r="A138" s="62" t="n">
        <v>123</v>
      </c>
      <c r="B138" s="78" t="inlineStr">
        <is>
          <t>[บัญชียาหลักแห่งชาติ (National List of Essential Medicines)]
เกณฑ์การจัดหมวดยาในบัญชียาหลักแห่งชาติสำหรับยา Diazepam ซึ่งถูกจัดอยู่ในบัญชี ก
คำถาม: Diazepam จัดอยู่ในบัญชี ก. ข้อใดต่อไปนี้ไม่ถูกต้อง</t>
        </is>
      </c>
      <c r="C138" s="62" t="inlineStr"/>
      <c r="D138" s="78" t="inlineStr">
        <is>
          <t>มีการใช้รักษาโรคที่พบบ่อย</t>
        </is>
      </c>
      <c r="E138" s="78" t="inlineStr">
        <is>
          <t>เป็นทางเลือกแรกในข้อบ่งใช้นั้น</t>
        </is>
      </c>
      <c r="F138" s="78" t="inlineStr">
        <is>
          <t>ต้องสั่งใช้โดยแพทย์เฉพาะทางเท่านั้น</t>
        </is>
      </c>
      <c r="G138" s="78" t="inlineStr">
        <is>
          <t>มีหลักฐานสนับสนุนเพียงพอ มีหลักฐานอ้างอิงยืนยันชัดเจน</t>
        </is>
      </c>
      <c r="H138" s="78" t="inlineStr">
        <is>
          <t>มีอยู่ในสถานพยาบาลทุกระดับ</t>
        </is>
      </c>
      <c r="I138" s="62" t="inlineStr">
        <is>
          <t>3</t>
        </is>
      </c>
      <c r="J138" s="78" t="inlineStr">
        <is>
          <t>✅ คำตอบที่ถูกต้อง: ข้อ ค. ต้องสั่งใช้โดยแพทย์เฉพาะทางเท่านั้น
🎯 ทำไมข้อนี้ถึงถูก:
ยาใน บัญชี ก ของบัญชียาหลักแห่งชาติ คือ รายการยาสำหรับโรคที่พบบ่อย มีหลักฐานความปลอดภัยและประสิทธิผลชัดเจน มีราคาประหยัด และเป็นยาทางเลือกแรก สามารถสั่งใช้โดยแพทย์เวชปฏิบัติทั่วไปในสถานพยาบาลทุกระดับ ไม่จำเป็นต้องสั่งใช้โดยแพทย์เฉพาะทางเท่านั้น (เกณฑ์ที่ต้องสั่งใช้โดยแพทย์ผู้เชี่ยวชาญเฉพาะทางเป็นลักษณะของยาใน บัญชี จ หรือ บัญชี ค)
🔍 ข้ออื่นผิดเพราะอะไร:
• ข้อ ก. มีการใช้รักษาโรคที่พบบ่อย: ถูกต้องตามคำจำกัดความของยาบัญชี ก
• ข้อ ข. เป็นทางเลือกแรกในข้อบ่งใช้นั้น: ถูกต้อง เป็น first-line medication สำหรับโรคที่กำหนด
• ข้อ ง. มีหลักฐานสนับสนุนเพียงพอ มีหลักฐานอ้างอิงยืนยันชัดเจน: ถูกต้อง เป็นเกณฑ์พื้นฐานของการคัดเลือกยาเข้าบัญชียาหลัก
• ข้อ จ. มีอยู่ในสถานพยาบาลทุกระดับ: ถูกต้อง ยาบัญชี ก ต้องมีพร้อมใช้ในโรงพยาบาลทุกระดับตั้งแต่ รพ.สต. ถึงโรงพยาบาลศูนย์</t>
        </is>
      </c>
      <c r="K138" s="62" t="inlineStr"/>
      <c r="L138" s="78" t="inlineStr">
        <is>
          <t>National List of Essential Medicines</t>
        </is>
      </c>
      <c r="M138" s="62" t="inlineStr">
        <is>
          <t>SAP</t>
        </is>
      </c>
      <c r="N138" s="78" t="inlineStr">
        <is>
          <t>[SOURCE: Pharma Plus เล่มม่วง 2 - ข้อสอบย้อนหลัง PLE-CC1 ปี 2564 วันที่ 2 ข้อ 37]</t>
        </is>
      </c>
      <c r="O138" s="62" t="inlineStr">
        <is>
          <t>ข้อสอบเก่า</t>
        </is>
      </c>
      <c r="P138" s="62" t="inlineStr">
        <is>
          <t>2564</t>
        </is>
      </c>
    </row>
    <row r="139" ht="28" customHeight="1" s="49">
      <c r="A139" s="62" t="n">
        <v>124</v>
      </c>
      <c r="B139" s="78" t="inlineStr">
        <is>
          <t>ยาใดไม่ต้องทำบัญชี ข.ย.11</t>
        </is>
      </c>
      <c r="C139" s="78" t="inlineStr"/>
      <c r="D139" s="78" t="inlineStr">
        <is>
          <t>CPM รูปแบบน้ำ</t>
        </is>
      </c>
      <c r="E139" s="78" t="inlineStr">
        <is>
          <t>Cetirizine รูปแบบน้ำ</t>
        </is>
      </c>
      <c r="F139" s="78" t="inlineStr">
        <is>
          <t>Tramadol ทุกรูปแบบ</t>
        </is>
      </c>
      <c r="G139" s="78" t="inlineStr">
        <is>
          <t>Dextromethorphan รูปแบบน้ำ</t>
        </is>
      </c>
      <c r="H139" s="78" t="inlineStr">
        <is>
          <t>Dextromethorphan รูปแบบเม็ด</t>
        </is>
      </c>
      <c r="I139" s="62" t="inlineStr">
        <is>
          <t>2</t>
        </is>
      </c>
      <c r="J139" s="78" t="inlineStr">
        <is>
          <t>✅ คำตอบที่ถูกต้อง: ข้อ ข. Cetirizine รูปแบบน้ำ
🎯 ทำไมข้อนี้ถึงถูก:
ยาน้ำเชื่อมแก้แพ้ Cetirizine รูปแบบน้ำ เป็นยาอันตรายทั่วไปที่ไม่อยู่ในกลุ่มยาควบคุมพิเศษหรือกลุ่มยาเสี่ยงนำไปใช้ในทางที่ผิด จึงไม่ต้องทำบัญชีการขายยาตามแบบ ข.ย.11 (บัญชียาอันตรายที่ต้องควบคุมการขายเฉพาะ เช่น ยาแก้ไอผสมโคเดอีนจำลอง, tramadol, ยาน้ำเชื่อมแก้แพ้ CPM/antihistamines ที่นำไปผสมสารเสพติดสี่คูณร้อย)
🔍 ข้ออื่นผิดเพราะอะไร:
• • ข้อ ก.: CPM (chlorpheniramine) รูปแบบน้ำ ถูกประกาศควบคุมให้ต้องจัดทำบัญชี ข.ย.11 เนื่องจากมีความเสี่ยงนำไปใช้ในทางที่ผิดเป็นสารผสมสี่คูณร้อย
• ข้อ ค.: Tramadol ทุกรูปแบบ ถูกประกาศควบคุมการกระจายและการจำหน่าย ต้องทำบัญชี ข.ย.11 และจำกัดปริมาณการจ่าย
• ข้อ ง.: Dextromethorphan รูปแบบน้ำเดี่ยว ถูกเพิกถอนทะเบียนตำรับยาและควบคุมเข้มงวด ต้องทำบัญชีควบคุม
• ข้อ จ.: Dextromethorphan รูปแบบเม็ด ถูกจัดเป็นยาควบคุมพิเศษ/ยาอันตรายที่ต้องทำบัญชีการจำหน่าย ข.ย.11</t>
        </is>
      </c>
      <c r="K139" s="78" t="inlineStr">
        <is>
          <t>Pharmacy Laws and Regulations</t>
        </is>
      </c>
      <c r="L139" s="78" t="inlineStr">
        <is>
          <t>Dangerous drugs exempted from Form Khor Yor 11 reporting</t>
        </is>
      </c>
      <c r="M139" s="62" t="inlineStr">
        <is>
          <t>ยาก</t>
        </is>
      </c>
      <c r="N139" s="62" t="inlineStr">
        <is>
          <t>ข้อสอบเก่า</t>
        </is>
      </c>
      <c r="O139" s="78" t="inlineStr">
        <is>
          <t>[SOURCE: Pharma Plus เล่มม่วง 2 - ข้อสอบย้อนหลัง PLE-CC1 ปี 2565 ข้อ 48]</t>
        </is>
      </c>
      <c r="P139" s="62" t="n">
        <v>2565</v>
      </c>
    </row>
    <row r="140" ht="28" customHeight="1" s="49">
      <c r="A140" s="62" t="n">
        <v>125</v>
      </c>
      <c r="B140" s="78" t="inlineStr">
        <is>
          <t>ใบสำคัญขึ้นทะเบียนยาที่อนุญาตปี 2565 มีอายุกี่ปี</t>
        </is>
      </c>
      <c r="C140" s="78" t="inlineStr"/>
      <c r="D140" s="78" t="inlineStr">
        <is>
          <t>3 ปี</t>
        </is>
      </c>
      <c r="E140" s="78" t="inlineStr">
        <is>
          <t>5 ปี</t>
        </is>
      </c>
      <c r="F140" s="78" t="inlineStr">
        <is>
          <t>7 ปี</t>
        </is>
      </c>
      <c r="G140" s="78" t="inlineStr">
        <is>
          <t>9 ปี</t>
        </is>
      </c>
      <c r="H140" s="78" t="inlineStr">
        <is>
          <t>10 ปี</t>
        </is>
      </c>
      <c r="I140" s="62" t="inlineStr">
        <is>
          <t>2</t>
        </is>
      </c>
      <c r="J140" s="78" t="inlineStr">
        <is>
          <t>✅ คำตอบที่ถูกต้อง: ข้อ ข. 5 ปี
🎯 ทำไมข้อนี้ถึงถูก:
ตามพระราชบัญญัติยา (ฉบับที่ 6) พ.ศ. 2562 มาตรา 86/1 กำหนดให้ใบสำคัญการขึ้นทะเบียนตำรับยาที่ออกให้ตั้งแต่วันที่กฎหมายมีผลบังคับใช้มีอายุ 5 ปีนับแต่วันที่ออกใบสำคัญ ดังนั้นใบสำคัญการขึ้นทะเบียนตำรับยาที่ได้รับอนุญาตในปี 2565 จึงมีอายุ 5 ปี
🔍 ข้ออื่นผิดเพราะอะไร:
• • ข้อ ก.: 3 ปี ไม่ถูกต้องตามบทบัญญัติของ พ.ร.บ. ยา
• ข้อ ค.: 7 ปี ไม่ถูกต้องตามบทบัญญัติของ พ.ร.บ. ยา
• ข้อ ง.: 9 ปี ไม่ถูกต้องตามบทบัญญัติของ พ.ร.บ. ยา
• ข้อ จ.: 10 ปี ไม่ถูกต้องตามบทบัญญัติของ พ.ร.บ. ยา (กฎหมายเดิมในอดีตไม่มีกำหนดวันหมดอายุ แต่ พ.ร.บ. ฉบับที่ 6 พ.ศ. 2562 กำหนดอายุใบสำคัญไว้ที่ 5 ปี)</t>
        </is>
      </c>
      <c r="K140" s="78" t="inlineStr">
        <is>
          <t>Pharmacy Laws and Regulations</t>
        </is>
      </c>
      <c r="L140" s="78" t="inlineStr">
        <is>
          <t>Drug registration validity period under Drug Act amendment 2562</t>
        </is>
      </c>
      <c r="M140" s="62" t="inlineStr">
        <is>
          <t>ปานกลาง</t>
        </is>
      </c>
      <c r="N140" s="62" t="inlineStr">
        <is>
          <t>ข้อสอบเก่า</t>
        </is>
      </c>
      <c r="O140" s="78" t="inlineStr">
        <is>
          <t>[SOURCE: Pharma Plus เล่มม่วง 2 - ข้อสอบย้อนหลัง PLE-CC1 ปี 2565 ข้อ 49]</t>
        </is>
      </c>
      <c r="P140" s="62" t="n">
        <v>2565</v>
      </c>
    </row>
    <row r="141" ht="28" customHeight="1" s="49">
      <c r="A141" s="62" t="n">
        <v>126</v>
      </c>
      <c r="B141" s="78" t="inlineStr">
        <is>
          <t>หากร้านขายยาต้องการจ่าย lorazepam จะต้องมีใบอนุญาตใด</t>
        </is>
      </c>
      <c r="C141" s="78" t="inlineStr"/>
      <c r="D141" s="78" t="inlineStr">
        <is>
          <t>ใบอนุญาตขายยาแผนปัจจุบัน</t>
        </is>
      </c>
      <c r="E141" s="78" t="inlineStr">
        <is>
          <t>ใบอนุญาตขายยาแผนปัจจุบันและใบอนุญาตขายยาเสพติดให้โทษประเภทที่ 1-2</t>
        </is>
      </c>
      <c r="F141" s="78" t="inlineStr">
        <is>
          <t>ใบอนุญาตขายยาแผนปัจจุบันและใบอนุญาตขายยาเสพติดให้โทษประเภทที่ 3</t>
        </is>
      </c>
      <c r="G141" s="78" t="inlineStr">
        <is>
          <t>ใบอนุญาตขายยาแผนปัจจุบันและใบอนุญาตขายวัตถุออกฤทธิ์ต่อจิตและประสาทประเภทที่ 2</t>
        </is>
      </c>
      <c r="H141" s="78" t="inlineStr">
        <is>
          <t>ใบอนุญาตขายยาแผนปัจจุบันและใบอนุญาตขายวัตถุออกฤทธิ์ต่อจิตและประสาทประเภทที่ 3-4</t>
        </is>
      </c>
      <c r="I141" s="62" t="inlineStr">
        <is>
          <t>5</t>
        </is>
      </c>
      <c r="J141" s="78" t="inlineStr">
        <is>
          <t>✅ คำตอบที่ถูกต้อง: ข้อ จ. ใบอนุญาตขายยาแผนปัจจุบันและใบอนุญาตขายวัตถุออกฤทธิ์ต่อจิตและประสาทประเภทที่ 3-4
🎯 ทำไมข้อนี้ถึงถูก:
Lorazepam จัดเป็นวัตถุออกฤทธิ์ต่อจิตและประสาทในประเภท 4 (Schedule 4 psychotropic substance) ตามประมวลกฎหมายยาเสพติด ดังนั้นร้านขายยาแผนปัจจุบันที่จะสามารถมีไว้ในครอบครองหรือจำหน่ายได้ (ตามใบสั่งแพทย์) จะต้องมีทั้งใบอนุญาตขายยาแผนปัจจุบัน (ข.ย.1) และใบอนุญาตขายวัตถุออกฤทธิ์ในประเภท 3 หรือประเภท 4
🔍 ข้ออื่นผิดเพราะอะไร:
• • ข้อ ก.: ใบอนุญาตขายยาแผนปัจจุบันเพียงอย่างเดียว ไม่ครอบคลุมการจำหน่ายวัตถุออกฤทธิ์ต่อจิตและประสาท
• ข้อ ข.: Lorazepam ไม่ใช่ยาเสพติดให้โทษประเภท 1 หรือประเภท 2
• ข้อ ค.: Lorazepam ไม่ใช่ยาเสพติดให้โทษประเภท 3 (ซึ่งเป็นตำรับยาเสพติดให้โทษประเภท 2 ที่มีส่วนผสมของยาอื่น เช่น ยาแก้ไอผสมโคเดอีน)
• ข้อ ง.: วัตถุออกฤทธิ์ในประเภท 2 (เช่น alprazolam, midazolam, zolpidem) ห้ามจำหน่ายในร้านขายยาเอกชนทั่วไป โดยกระทรวงสาธารณสุขเป็นผู้จัดหาและจำหน่ายเฉพาะในสถานพยาบาลเท่านั้น</t>
        </is>
      </c>
      <c r="K141" s="78" t="inlineStr">
        <is>
          <t>Narcotics and Psychotropics Laws</t>
        </is>
      </c>
      <c r="L141" s="78" t="inlineStr">
        <is>
          <t>Psychotropic substances licensing requirements in modern pharmacy</t>
        </is>
      </c>
      <c r="M141" s="62" t="inlineStr">
        <is>
          <t>ปานกลาง</t>
        </is>
      </c>
      <c r="N141" s="62" t="inlineStr">
        <is>
          <t>ข้อสอบเก่า</t>
        </is>
      </c>
      <c r="O141" s="78" t="inlineStr">
        <is>
          <t>[SOURCE: Pharma Plus เล่มม่วง 2 - ข้อสอบย้อนหลัง PLE-CC1 ปี 2565 ข้อ 50]</t>
        </is>
      </c>
      <c r="P141" s="62" t="n">
        <v>2565</v>
      </c>
    </row>
    <row r="142" ht="28" customHeight="1" s="49">
      <c r="A142" s="62" t="n">
        <v>127</v>
      </c>
      <c r="B142" s="78" t="inlineStr">
        <is>
          <t>เลขทะเบียนยาใดที่เป็นยาผสม 2 ตัว ผลิตในประเทศไทย</t>
        </is>
      </c>
      <c r="C142" s="78" t="inlineStr"/>
      <c r="D142" s="78" t="inlineStr">
        <is>
          <t>1A89/65</t>
        </is>
      </c>
      <c r="E142" s="78" t="inlineStr">
        <is>
          <t>2A56/64</t>
        </is>
      </c>
      <c r="F142" s="78" t="inlineStr">
        <is>
          <t>1C12/44</t>
        </is>
      </c>
      <c r="G142" s="78" t="inlineStr">
        <is>
          <t>2C124/54</t>
        </is>
      </c>
      <c r="H142" s="78" t="inlineStr">
        <is>
          <t>2B43/47</t>
        </is>
      </c>
      <c r="I142" s="62" t="inlineStr">
        <is>
          <t>2</t>
        </is>
      </c>
      <c r="J142" s="78" t="inlineStr">
        <is>
          <t>✅ คำตอบที่ถูกต้อง: ข้อ ข. 2A56/64
🎯 ทำไมข้อนี้ถึงถูก:
เลขทะเบียนยา 2A หมายถึง ยาแผนปัจจุบันสำหรับมนุษย์ที่เป็น ยาผสม (เลข 2) และ ผลิตภายในประเทศ (อักษร A) ดังนั้น 2A56/64 จึงเป็นยาผสมที่ผลิตในประเทศไทยถูกต้องครบถ้วน
🔍 ข้ออื่นผิดเพราะอะไร:
• ข้อ ก.: 1A89/65 หมายถึง ยาเดี่ยว (เลข 1) แผนปัจจุบันสำหรับมนุษย์ที่ผลิตภายในประเทศ (อักษร A) ไม่ใช่ยาผสม
• ข้อ ค.: 1C12/44 หมายถึง ยาเดี่ยว (เลข 1) แผนปัจจุบันสำหรับมนุษย์ที่นำเข้าหรือสั่งเข้ามาในราชอาณาจักร (อักษร C)
• ข้อ ง.: 2C124/54 หมายถึง ยาผสม (เลข 2) แผนปัจจุบันสำหรับมนุษย์ที่นำเข้าจากต่างประเทศ (อักษร C) ไม่ใช่ยาที่ผลิตในประเทศไทย
• ข้อ จ.: 2B43/47 หมายถึง ยาผสม (เลข 2) แผนปัจจุบันที่ผลิตโดยแบ่งบรรจุ (อักษร B) ไม่ใช่การผลิตขึ้นเองครบวงจรในประเทศตามรหัสหมวด A</t>
        </is>
      </c>
      <c r="K142" s="78" t="inlineStr">
        <is>
          <t>Drug Registration and Regulations</t>
        </is>
      </c>
      <c r="L142" s="78" t="inlineStr">
        <is>
          <t>Drug Registration Number System (2A/1A/2B/1B/2C/1C)</t>
        </is>
      </c>
      <c r="M142" s="62" t="inlineStr">
        <is>
          <t>ยาก</t>
        </is>
      </c>
      <c r="N142" s="62" t="inlineStr">
        <is>
          <t>ข้อสอบเก่า</t>
        </is>
      </c>
      <c r="O142" s="78" t="inlineStr">
        <is>
          <t>[SOURCE: Pharma Plus เล่มม่วง 2 - ข้อสอบย้อนหลัง PLE-CC1 ปี 2565 ข้อ 51]</t>
        </is>
      </c>
      <c r="P142" s="62" t="n">
        <v>2565</v>
      </c>
    </row>
    <row r="143" ht="28" customHeight="1" s="49">
      <c r="A143" s="62" t="n">
        <v>128</v>
      </c>
      <c r="B143" s="78" t="inlineStr">
        <is>
          <t>นาย A เป็นผู้รับอนุญาตและเป็นผู้ปฏิบัติการประจำร้าน นางสาว ข เป็นเภสัชกรจบใหม่แต่ยังสอบใบประกอบไม่ผ่าน นางสาว ข รับหน้าที่ปฏิบัติการประจำร้านเวลา 15.00-20.00 น. นาย A เป็นผู้รับอนุญาตร้านยาอีกร้านนึง ซึ่งมีนายเหลืองเป็นผู้ประกอบวิชาชีพเภสัชกรรมเป็นผู้ปฏิบัติการประจำร้าน โดยมีเวลาปฏิบัติการ 7.00-15.00 น. ข้อใดถูก</t>
        </is>
      </c>
      <c r="C143" s="78" t="inlineStr"/>
      <c r="D143" s="78" t="inlineStr">
        <is>
          <t>นายเหลืองสามารถเป็นผู้ปฏิบัติการได้ทั้ง 2 ร้าน</t>
        </is>
      </c>
      <c r="E143" s="78" t="inlineStr">
        <is>
          <t>นาย A สามารถเป็นผู้ปฏิบัติการร้าน A ได้เพียงร้านเดียว</t>
        </is>
      </c>
      <c r="F143" s="78" t="inlineStr">
        <is>
          <t>นายเหลืองไม่สามารถจ่ายยา omeprazole capsule ได้</t>
        </is>
      </c>
      <c r="G143" s="78" t="inlineStr">
        <is>
          <t>นาย A สามารถจ่ายยา prednisolone 5 mg ได้โดยไม่ต้องมีใบสั่งยา</t>
        </is>
      </c>
      <c r="H143" s="78" t="inlineStr">
        <is>
          <t>นางสาว ข สามารถจ่ายยา amoxicillin ให้กับลูกค้าและให้คำบริการเกี่ยวกับการใช้ยาได้</t>
        </is>
      </c>
      <c r="I143" s="62" t="inlineStr">
        <is>
          <t>2</t>
        </is>
      </c>
      <c r="J143" s="78" t="inlineStr">
        <is>
          <t>✅ คำตอบที่ถูกต้อง: ข้อ ข. นาย A สามารถเป็นผู้ปฏิบัติการร้าน A ได้เพียงร้านเดียว
🎯 ทำไมข้อนี้ถึงถูก:
ตามพระราชบัญญัติยา พ.ศ. 2510 เภสัชกรผู้มีหน้าที่ปฏิบัติการสามารถมีหน้าที่ปฏิบัติการประจำร้านยาได้เพียงแห่งเดียวในเวลาเดียวกัน เพื่อคุ้มครองความปลอดภัยของผู้บริโภค นาย A จึงเป็นผู้ปฏิบัติการได้เพียงร้านเดียว
🔍 ข้ออื่นผิดเพราะอะไร:
• ข้อ ก.: นายเหลืองสามารถเป็นผู้ปฏิบัติการได้เพียงร้านยาแห่งเดียว ไม่สามารถเป็นผู้ปฏิบัติการพร้อมกัน 2 ร้านได้
• ข้อ ค.: Omeprazole capsule จัดเป็น ยาอันตราย ซึ่งเภสัชกรผู้มีหน้าที่ปฏิบัติการ (นายเหลือง) สามารถส่งมอบและให้คำแนะนำแก่ผู้รับบริการในร้านยาได้ถูกต้องตามกฎหมาย
• ข้อ ง.: Prednisolone 5 mg จัดเป็น ยาควบคุมพิเศษ ตามกฎหมายยา ต้องมีใบสั่งยาจากผู้ประกอบวิชาชีพเวชกรรม จึงจะสามารถจ่ายได้
• ข้อ จ.: นางสาว ข ยังไม่ได้รับใบอนุญาตประกอบวิชาชีพเภสัชกรรม จึงไม่มีสิทธิ์ตามกฎหมายในการประกอบวิชาชีพเภสัชกรรมหรือจ่ายยาอันตราย เช่น amoxicillin</t>
        </is>
      </c>
      <c r="K143" s="78" t="inlineStr">
        <is>
          <t>Pharmacy Practice Law</t>
        </is>
      </c>
      <c r="L143" s="78" t="inlineStr">
        <is>
          <t>Duties of Licensee and Operating Pharmacist</t>
        </is>
      </c>
      <c r="M143" s="62" t="inlineStr">
        <is>
          <t>ปานกลาง</t>
        </is>
      </c>
      <c r="N143" s="62" t="inlineStr">
        <is>
          <t>ข้อสอบเก่า</t>
        </is>
      </c>
      <c r="O143" s="78" t="inlineStr">
        <is>
          <t>[SOURCE: Pharma Plus เล่มม่วง 2 - ข้อสอบย้อนหลัง PLE-CC1 ปี 2565 ข้อ 52]</t>
        </is>
      </c>
      <c r="P143" s="62" t="n">
        <v>2565</v>
      </c>
    </row>
    <row r="144" ht="28" customHeight="1" s="49">
      <c r="A144" s="62" t="n">
        <v>129</v>
      </c>
      <c r="B144" s="78" t="inlineStr">
        <is>
          <t>ข้อใดไม่สามารถโฆษณาโดยตรงต่อผู้มีใบประกอบวิชาชีพได้</t>
        </is>
      </c>
      <c r="C144" s="78" t="inlineStr"/>
      <c r="D144" s="78" t="inlineStr">
        <is>
          <t>โฆษณาคุมกำเนิด</t>
        </is>
      </c>
      <c r="E144" s="78" t="inlineStr">
        <is>
          <t>โฆษณายาอันตราย</t>
        </is>
      </c>
      <c r="F144" s="78" t="inlineStr">
        <is>
          <t>โฆษณายาควบคุมพิเศษ</t>
        </is>
      </c>
      <c r="G144" s="78" t="inlineStr">
        <is>
          <t>โฆษณาแบบแถมพก</t>
        </is>
      </c>
      <c r="H144" s="78" t="inlineStr">
        <is>
          <t>โฆษณาโดยอ้างบุคคลอื่นรับรอง</t>
        </is>
      </c>
      <c r="I144" s="62" t="inlineStr">
        <is>
          <t>4</t>
        </is>
      </c>
      <c r="J144" s="78" t="inlineStr">
        <is>
          <t>✅ คำตอบที่ถูกต้อง: ข้อ ง. โฆษณาแบบแถมพก
🎯 ทำไมข้อนี้ถึงถูก:
ตามมาตรา 88 (6) แห่งพระราชบัญญัติยา พ.ศ. 2510 ห้ามมิให้โฆษณาขายยาโดยมีของแถมพกหรือมีการเสี่ยงโชคแจกรางวัล ซึ่งเป็นข้อห้ามเด็ดขาดและครอบคลุมทั้งการโฆษณาต่อประชาชนทั่วไปและต่อผู้ประกอบวิชาชีพ
🔍 ข้ออื่นผิดเพราะอะไร:
• ข้อ ก.: ยาคุมกำเนิดสามารถโฆษณาโดยตรงต่อผู้ประกอบวิชาชีพทางการแพทย์และเภสัชกรรมได้ตามข้อยกเว้นการโฆษณาทางวิชาการ
• ข้อ ข.: ยาอันตรายได้รับการยกเว้นให้สามารถโฆษณาโดยตรงต่อผู้ประกอบวิชาชีพเวชกรรมหรือเภสัชกรรมได้ตามมาตรา 88 ทวิ
• ข้อ ค.: ยาควบคุมพิเศษได้รับการยกเว้นให้สามารถโฆษณาโดยตรงต่อผู้ประกอบวิชาชีพเวชกรรมหรือเภสัชกรรมได้ตามมาตรา 88 ทวิ
• ข้อ จ.: การอ้างอิงข้อมูลทางวิชาการหรือการรับรองตามหลักฐานเชิงประจักษ์ทางการแพทย์สามารถกระทำได้ในการโฆษณาต่อผู้ประกอบวิชาชีพ</t>
        </is>
      </c>
      <c r="K144" s="78" t="inlineStr">
        <is>
          <t>Drug Advertising Regulations</t>
        </is>
      </c>
      <c r="L144" s="78" t="inlineStr">
        <is>
          <t>Direct Advertising Restrictions to Healthcare Professionals</t>
        </is>
      </c>
      <c r="M144" s="62" t="inlineStr">
        <is>
          <t>ปานกลาง</t>
        </is>
      </c>
      <c r="N144" s="62" t="inlineStr">
        <is>
          <t>ข้อสอบเก่า</t>
        </is>
      </c>
      <c r="O144" s="78" t="inlineStr">
        <is>
          <t>[SOURCE: Pharma Plus เล่มม่วง 2 - ข้อสอบย้อนหลัง PLE-CC1 ปี 2565 ข้อ 53]</t>
        </is>
      </c>
      <c r="P144" s="62" t="n">
        <v>2565</v>
      </c>
    </row>
    <row r="145" ht="28" customHeight="1" s="49">
      <c r="A145" s="62" t="n">
        <v>130</v>
      </c>
      <c r="B145" s="78" t="inlineStr">
        <is>
          <t>เจ้าหน้าที่ สสจ สุ่มตรวจยา 2 ตัว ยา A มีตัวอย่างสำคัญเกินกว่าที่กำหนดร้อยละ 30 ยา B มีตัวยาสำคัญน้อยกว่าที่กำหนดร้อยละ 15 ยา A กับยา B จัดเป็นยาประเภทใดตามกฎหมาย</t>
        </is>
      </c>
      <c r="C145" s="78" t="inlineStr"/>
      <c r="D145" s="78" t="inlineStr">
        <is>
          <t>ทั้งยา A และยา B เป็นยาปลอม</t>
        </is>
      </c>
      <c r="E145" s="78" t="inlineStr">
        <is>
          <t>ยา A เป็นยาปลอม ยา B เป็นยาผิดมาตรฐาน</t>
        </is>
      </c>
      <c r="F145" s="78" t="inlineStr">
        <is>
          <t>ยา A เป็นยาผิดมาตรฐาน ยา B เป็นยาปลอม</t>
        </is>
      </c>
      <c r="G145" s="78" t="inlineStr">
        <is>
          <t>ยา A เป็นยาปลอม ยา B เป็นยาเสื่อมมาตรฐาน</t>
        </is>
      </c>
      <c r="H145" s="78" t="inlineStr">
        <is>
          <t>ยา A เป็นยาผิดมาตรฐาน ยา B เป็นยาเสื่อมคุณภาพ</t>
        </is>
      </c>
      <c r="I145" s="62" t="inlineStr">
        <is>
          <t>2</t>
        </is>
      </c>
      <c r="J145" s="78" t="inlineStr">
        <is>
          <t>✅ คำตอบที่ถูกต้อง: ข้อ ข. ยา A เป็นยาปลอม ยา B เป็นยาผิดมาตรฐาน
🎯 ทำไมข้อนี้ถึงถูก:
ตาม พ.ร.บ. ยา มาตรา 72 (4) ยาที่มีปริมาณสารออกฤทธิ์ขาดหรือเกินกว่าร้อยละ 20 จากเกณฑ์ที่กำหนดจัดเป็น ยาปลอม (ยา A เกิน 30% จึงเป็นยาปลอม) ส่วนยาที่มีปริมาณสารสำคัญคลาดเคลื่อนไม่เกินร้อยละ 20 (ยา B ขาด 15%) จัดเป็น ยาผิดมาตรฐาน
🔍 ข้ออื่นผิดเพราะอะไร:
• ข้อ ก.: ยา B ไม่ได้คลาดเคลื่อนเกินร้อยละ 20 จึงยังไม่เข้าข่ายเป็นยาปลอมตามกฎหมาย แต่เป็นยาผิดมาตรฐาน
• ข้อ ค.: ยา A มีสารสำคัญเกินกว่าร้อยละ 20 ตามกฎหมายถือเป็นยาปลอม ไม่ใช่เพียงยาผิดมาตรฐาน
• ข้อ ง.: กฎหมายใช้คำว่า ยาผิดมาตรฐาน มิใช่ยาเสื่อมมาตรฐาน
• ข้อ จ.: ยา A มีปริมาณสารสำคัญคลาดเคลื่อนเกินเกณฑ์ร้อยละ 20 กฎหมายบัญญัติชัดเจนให้จัดเป็น ยาปลอม</t>
        </is>
      </c>
      <c r="K145" s="78" t="inlineStr">
        <is>
          <t>Drug Quality and Legal Classification</t>
        </is>
      </c>
      <c r="L145" s="78" t="inlineStr">
        <is>
          <t>Counterfeit Drug vs Substandard Drug Definitions</t>
        </is>
      </c>
      <c r="M145" s="62" t="inlineStr">
        <is>
          <t>ยาก</t>
        </is>
      </c>
      <c r="N145" s="62" t="inlineStr">
        <is>
          <t>ข้อสอบเก่า</t>
        </is>
      </c>
      <c r="O145" s="78" t="inlineStr">
        <is>
          <t>[SOURCE: Pharma Plus เล่มม่วง 2 - ข้อสอบย้อนหลัง PLE-CC1 ปี 2565 ข้อ 54]</t>
        </is>
      </c>
      <c r="P145" s="62" t="n">
        <v>2565</v>
      </c>
    </row>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13.2" customHeight="1" s="49"/>
    <row r="163" ht="13.2" customHeight="1" s="49"/>
    <row r="164" ht="13.2" customHeight="1" s="49"/>
    <row r="165" ht="13.2" customHeight="1" s="49"/>
    <row r="166" ht="13.2" customHeight="1" s="49"/>
    <row r="167" ht="13.2" customHeight="1" s="49"/>
    <row r="168" ht="13.2" customHeight="1" s="49"/>
    <row r="169" ht="13.2" customHeight="1" s="49"/>
    <row r="170" ht="13.2" customHeight="1" s="49"/>
    <row r="171" ht="13.2" customHeight="1" s="49"/>
    <row r="172" ht="13.2" customHeight="1" s="49"/>
    <row r="173" ht="13.2" customHeight="1" s="49"/>
    <row r="174" ht="13.2" customHeight="1" s="49"/>
    <row r="175" ht="13.2" customHeight="1" s="49"/>
    <row r="176" ht="13.2" customHeight="1" s="49"/>
    <row r="177" ht="13.2" customHeight="1" s="49"/>
    <row r="178" ht="13.2" customHeight="1" s="49"/>
    <row r="179" ht="13.2" customHeight="1" s="49"/>
    <row r="180" ht="13.2" customHeight="1" s="49"/>
    <row r="181" ht="13.2" customHeight="1" s="49"/>
    <row r="182" ht="13.2" customHeight="1" s="49"/>
    <row r="183" ht="13.2" customHeight="1" s="49"/>
    <row r="184" ht="13.2" customHeight="1" s="49"/>
    <row r="185" ht="13.2" customHeight="1" s="49"/>
    <row r="186" ht="13.2" customHeight="1" s="49"/>
    <row r="187" ht="13.2" customHeight="1" s="49"/>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row r="204" ht="13.2" customHeight="1" s="49"/>
    <row r="205" ht="13.2" customHeight="1" s="49"/>
    <row r="206" ht="13.2" customHeight="1" s="49"/>
    <row r="207" ht="13.2" customHeight="1" s="49"/>
    <row r="208" ht="13.2" customHeight="1" s="49"/>
    <row r="209" ht="13.2" customHeight="1" s="49"/>
    <row r="210" ht="13.2" customHeight="1" s="49"/>
    <row r="211" ht="13.2" customHeight="1" s="49"/>
    <row r="212" ht="13.2" customHeight="1" s="49"/>
    <row r="213" ht="13.2" customHeight="1" s="49"/>
    <row r="214" ht="13.2" customHeight="1" s="49"/>
    <row r="215" ht="13.2" customHeight="1" s="49"/>
    <row r="216" ht="13.2" customHeight="1" s="49"/>
    <row r="217" ht="13.2" customHeight="1" s="49"/>
    <row r="218" ht="13.2" customHeight="1" s="49"/>
    <row r="219" ht="13.2" customHeight="1" s="49"/>
    <row r="220" ht="13.2" customHeight="1" s="49"/>
    <row r="221" ht="13.2" customHeight="1" s="49"/>
    <row r="222" ht="13.2" customHeight="1" s="49"/>
    <row r="223" ht="13.2" customHeight="1" s="49"/>
    <row r="224" ht="13.2" customHeight="1" s="49"/>
    <row r="225" ht="13.2" customHeight="1" s="49"/>
    <row r="226" ht="13.2" customHeight="1" s="49"/>
    <row r="227" ht="13.2" customHeight="1" s="49"/>
    <row r="228" ht="13.2" customHeight="1" s="49"/>
    <row r="229" ht="13.2" customHeight="1" s="49"/>
    <row r="230" ht="13.2" customHeight="1" s="49"/>
    <row r="231" ht="13.2" customHeight="1" s="49"/>
    <row r="232" ht="13.2" customHeight="1" s="49"/>
    <row r="233" ht="13.2" customHeight="1" s="49"/>
    <row r="234" ht="13.2" customHeight="1" s="49"/>
    <row r="235" ht="13.2" customHeight="1" s="49"/>
    <row r="236" ht="13.2" customHeight="1" s="49"/>
    <row r="237" ht="13.2" customHeight="1" s="49"/>
    <row r="238" ht="13.2" customHeight="1" s="49"/>
    <row r="239" ht="13.2" customHeight="1" s="49"/>
    <row r="240" ht="13.2" customHeight="1" s="49"/>
    <row r="241" ht="13.2" customHeight="1" s="49"/>
    <row r="242" ht="13.2" customHeight="1" s="49"/>
    <row r="243" ht="13.2" customHeight="1" s="49"/>
    <row r="244" ht="13.2" customHeight="1" s="49"/>
    <row r="245" ht="13.2" customHeight="1" s="49"/>
    <row r="246" ht="13.2" customHeight="1" s="49"/>
    <row r="247" ht="13.2" customHeight="1" s="49"/>
    <row r="248" ht="13.2" customHeight="1" s="49"/>
    <row r="249" ht="13.2" customHeight="1" s="49"/>
    <row r="250" ht="13.2" customHeight="1" s="49"/>
    <row r="251" ht="13.2" customHeight="1" s="49"/>
    <row r="252" ht="13.2" customHeight="1" s="49"/>
    <row r="253" ht="13.2" customHeight="1" s="49"/>
    <row r="254" ht="13.2" customHeight="1" s="49"/>
    <row r="255" ht="13.2" customHeight="1" s="49"/>
    <row r="256" ht="13.2" customHeight="1" s="49"/>
    <row r="257" ht="13.2" customHeight="1" s="49"/>
    <row r="258" ht="13.2" customHeight="1" s="49"/>
    <row r="259" ht="13.2" customHeight="1" s="49"/>
    <row r="260" ht="13.2" customHeight="1" s="49"/>
    <row r="261" ht="13.2" customHeight="1" s="49"/>
    <row r="262" ht="13.2" customHeight="1" s="49"/>
    <row r="263" ht="13.2" customHeight="1" s="49"/>
    <row r="264" ht="13.2" customHeight="1" s="49"/>
    <row r="265" ht="13.2" customHeight="1" s="49"/>
    <row r="266" ht="13.2" customHeight="1" s="49"/>
    <row r="267" ht="13.2" customHeight="1" s="49"/>
    <row r="268" ht="13.2" customHeight="1" s="49"/>
    <row r="269" ht="13.2" customHeight="1" s="49"/>
    <row r="270" ht="13.2" customHeight="1" s="49"/>
    <row r="271" ht="13.2" customHeight="1" s="49"/>
    <row r="272" ht="13.2" customHeight="1" s="49"/>
    <row r="273" ht="13.2" customHeight="1" s="49"/>
    <row r="274" ht="13.2" customHeight="1" s="49"/>
    <row r="275" ht="13.2" customHeight="1" s="49"/>
    <row r="276" ht="13.2" customHeight="1" s="49"/>
    <row r="277" ht="13.2" customHeight="1" s="49"/>
    <row r="278" ht="13.2" customHeight="1" s="49"/>
    <row r="279" ht="13.2" customHeight="1" s="49"/>
    <row r="280" ht="13.2" customHeight="1" s="49"/>
    <row r="281" ht="13.2" customHeight="1" s="49"/>
    <row r="282" ht="13.2" customHeight="1" s="49"/>
    <row r="283" ht="13.2" customHeight="1" s="49"/>
    <row r="284" ht="13.2" customHeight="1" s="49"/>
    <row r="285" ht="13.2" customHeight="1" s="49"/>
    <row r="286" ht="13.2" customHeight="1" s="49"/>
    <row r="287" ht="13.2" customHeight="1" s="49"/>
    <row r="288" ht="13.2" customHeight="1" s="49"/>
    <row r="289" ht="13.2" customHeight="1" s="49"/>
    <row r="290" ht="13.2" customHeight="1" s="49"/>
    <row r="291" ht="13.2" customHeight="1" s="49"/>
    <row r="292" ht="13.2" customHeight="1" s="49"/>
    <row r="293" ht="13.2" customHeight="1" s="49"/>
    <row r="294" ht="13.2" customHeight="1" s="49"/>
    <row r="295" ht="13.2" customHeight="1" s="49"/>
    <row r="296" ht="13.2" customHeight="1" s="49"/>
    <row r="297" ht="13.2" customHeight="1" s="49"/>
    <row r="298" ht="13.2" customHeight="1" s="49"/>
    <row r="299" ht="13.2" customHeight="1" s="49"/>
    <row r="300" ht="13.2" customHeight="1" s="49"/>
    <row r="301" ht="13.2" customHeight="1" s="49"/>
    <row r="302" ht="13.2" customHeight="1" s="49"/>
    <row r="303" ht="409.6" customHeight="1" s="49"/>
    <row r="304" ht="409.6" customHeight="1" s="49"/>
    <row r="305" ht="409.6" customHeight="1" s="49"/>
    <row r="306" ht="409.6" customHeight="1" s="49"/>
    <row r="307" ht="13.2" customHeight="1" s="49"/>
    <row r="308" ht="13.2" customHeight="1" s="49"/>
    <row r="309" ht="13.2" customHeight="1" s="49"/>
    <row r="310" ht="13.2" customHeight="1" s="49"/>
    <row r="311" ht="13.2" customHeight="1" s="49"/>
    <row r="312" ht="13.2" customHeight="1" s="49"/>
    <row r="313" ht="13.2" customHeight="1" s="49"/>
    <row r="314" ht="13.2" customHeight="1" s="49"/>
    <row r="315" ht="13.2" customHeight="1" s="49"/>
  </sheetData>
  <mergeCells count="1">
    <mergeCell ref="A1:F1"/>
  </mergeCells>
  <pageMargins left="0.75" right="0.75" top="1" bottom="1" header="0.5" footer="0.5"/>
</worksheet>
</file>

<file path=xl/worksheets/sheet35.xml><?xml version="1.0" encoding="utf-8"?>
<worksheet xmlns="http://schemas.openxmlformats.org/spreadsheetml/2006/main">
  <sheetPr>
    <outlinePr summaryBelow="0" summaryRight="0"/>
    <pageSetUpPr/>
  </sheetPr>
  <dimension ref="A1:R4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7" t="inlineStr">
        <is>
          <t>ข้อที่</t>
        </is>
      </c>
      <c r="B2" s="154" t="inlineStr">
        <is>
          <t>คำถาม</t>
        </is>
      </c>
      <c r="C2" s="127" t="inlineStr">
        <is>
          <t>รูปถาม</t>
        </is>
      </c>
      <c r="D2" s="154" t="inlineStr">
        <is>
          <t>ตัวเลือก 1</t>
        </is>
      </c>
      <c r="E2" s="154" t="inlineStr">
        <is>
          <t>ตัวเลือก 2</t>
        </is>
      </c>
      <c r="F2" s="154" t="inlineStr">
        <is>
          <t>ตัวเลือก 3</t>
        </is>
      </c>
      <c r="G2" s="154" t="inlineStr">
        <is>
          <t>ตัวเลือก 4</t>
        </is>
      </c>
      <c r="H2" s="154" t="inlineStr">
        <is>
          <t>ตัวเลือก 5</t>
        </is>
      </c>
      <c r="I2" s="127" t="inlineStr">
        <is>
          <t>เฉลย (ตัวเลข 1-5)</t>
        </is>
      </c>
      <c r="J2" s="154" t="inlineStr">
        <is>
          <t>คำอธิบายเฉลย</t>
        </is>
      </c>
      <c r="K2" s="127" t="inlineStr">
        <is>
          <t>รูปเฉลย</t>
        </is>
      </c>
      <c r="L2" s="164" t="inlineStr">
        <is>
          <t>หัวข้อโรคสภาฯ (Topic)</t>
        </is>
      </c>
      <c r="M2" s="127" t="inlineStr">
        <is>
          <t>Product / Clinic</t>
        </is>
      </c>
      <c r="N2" s="154" t="inlineStr">
        <is>
          <t>หมายเหตุ</t>
        </is>
      </c>
      <c r="O2" s="98" t="inlineStr">
        <is>
          <t>ประเภทข้อสอบ</t>
        </is>
      </c>
      <c r="P2" s="98" t="inlineStr">
        <is>
          <t>ปี / เลขชุด</t>
        </is>
      </c>
      <c r="Q2" s="142" t="inlineStr">
        <is>
          <t>Case ID (รหัสเคส)</t>
        </is>
      </c>
      <c r="R2" s="164" t="inlineStr">
        <is>
          <t>หัวข้อย่อย (Subtopic)</t>
        </is>
      </c>
    </row>
    <row r="3" ht="13.2" customHeight="1" s="49">
      <c r="A3" s="103" t="n">
        <v>2</v>
      </c>
      <c r="B3" s="104" t="inlineStr">
        <is>
          <t>ถ้าผู้ป่วยใช้ยาพ่น budesonide inhaler หมด และใช้สิทธิบัตรทอง สามารถขอรับยาต่อเนื่องได้ไหม</t>
        </is>
      </c>
      <c r="C3" s="103" t="inlineStr">
        <is>
          <t>-</t>
        </is>
      </c>
      <c r="D3" s="104" t="inlineStr">
        <is>
          <t>ไม่ได้ เพราะต้องให้แพทย์สั่ง</t>
        </is>
      </c>
      <c r="E3" s="104" t="inlineStr">
        <is>
          <t>ไม่ได้ เพราะเป็นยาที่ต้องสั่งโดยแพทย์ผู้เชี่ยวชาญเฉพาะทาง</t>
        </is>
      </c>
      <c r="F3" s="104" t="inlineStr">
        <is>
          <t>ได้ สามารถรับที่ไหนก็ได้</t>
        </is>
      </c>
      <c r="G3" s="104" t="inlineStr">
        <is>
          <t>ได้ เพราะอยู่ในบัญชียาหลักแห่งชาติ</t>
        </is>
      </c>
      <c r="H3" s="104" t="inlineStr">
        <is>
          <t>ได้ เพราะอยู่ในกรมบัญชีกลางอนุญาต</t>
        </is>
      </c>
      <c r="I3" s="103" t="inlineStr">
        <is>
          <t>4</t>
        </is>
      </c>
      <c r="J3" s="104" t="inlineStr">
        <is>
          <t>✅ คำตอบที่ถูกต้อง: ข้อ ง. ได้ เพราะอยู่ในบัญชียาหลักแห่งชาติ
🎯 ทำไมข้อนี้ถึงถูก: Budesonide inhaler ถูกบรรจุอยู่ในบัญชียาหลักแห่งชาติ ซึ่งเป็นสิทธิประโยชน์ขั้นพื้นฐานของระบบหลักประกันสุขภาพถ้วนหน้า (สิทธิบัตรทอง) ผู้ป่วยจึงมีสิทธิ์ได้รับยาต่อเนื่องตามแนวทางการรักษาโรคหืดในสถานพยาบาลตามสิทธิ
🔍 ข้ออื่นผิดเพราะอะไร:
ข้อ ก. ไม่ได้ เพราะต้องให้แพทย์สั่ง: ผู้ป่วยที่มีการวินิจฉัยและมีประวัติการรักษาเดิมสามารถเข้ารับยาต่อเนื่องตามระบบการดูแลโรคเรื้อรังได้
ข้อ ข. ไม่ได้ เพราะเป็นยาที่ต้องสั่งโดยแพทย์ผู้เชี่ยวชาญเฉพาะทาง: Budesonide inhaler ไม่ใช่ยาบัญชี จ(2) จึงไม่จำเป็นต้องสั่งโดยแพทย์เฉพาะทางเท่านั้น แพทย์เวชปฏิบัติทั่วไปในหน่วยบริการปฐมภูมิสามารถสั่งจ่ายได้
ข้อ ค. ได้ สามารถรับที่ไหนก็ได้: ผิด สิทธิบัตรทองมีระบบสถานพยาบาลประจำตามเครือข่าย ไม่สามารถไปรับที่สถานพยาบาลใดก็ได้โดยไม่มีการส่งตัว
ข้อ จ. ได้ เพราะอยู่ในกรมบัญชีกลางอนุญาต: สิทธิบัตรทองอยู่ภายใต้การกำกับดูแลของ สปสช. (สำนักงานหลักประกันสุขภาพแห่งชาติ) ไม่ใช่กรมบัญชีกลางซึ่งดูแลสิทธิข้าราชการ</t>
        </is>
      </c>
      <c r="K3" s="103" t="inlineStr">
        <is>
          <t>-</t>
        </is>
      </c>
      <c r="L3" s="104" t="inlineStr">
        <is>
          <t>National List of Essential Medicines (NLEM)</t>
        </is>
      </c>
      <c r="M3" s="103" t="inlineStr">
        <is>
          <t>SAP</t>
        </is>
      </c>
      <c r="N3" s="104" t="inlineStr">
        <is>
          <t>[SOURCE: Pharma Plus เล่มม่วง 2 - บทที่ 19: Social and Administration ข้อ 9]</t>
        </is>
      </c>
      <c r="O3" s="103" t="inlineStr">
        <is>
          <t>Pharma Plus Review</t>
        </is>
      </c>
      <c r="P3" s="103" t="inlineStr">
        <is>
          <t>เล่มม่วง 2 (บทที่ 19: Social &amp; Administration)</t>
        </is>
      </c>
      <c r="Q3" s="103" t="inlineStr">
        <is>
          <t>-</t>
        </is>
      </c>
      <c r="R3" s="104" t="inlineStr">
        <is>
          <t>Access to asthma controller under universal coverage scheme</t>
        </is>
      </c>
    </row>
    <row r="4" ht="13.2" customHeight="1" s="49">
      <c r="A4" s="103" t="n">
        <v>3</v>
      </c>
      <c r="B4" s="104" t="inlineStr">
        <is>
          <t>การเบิกยาโรงพยาบาลระบบ FIFO เป็นไปตามข้อใด</t>
        </is>
      </c>
      <c r="C4" s="103" t="inlineStr">
        <is>
          <t>-</t>
        </is>
      </c>
      <c r="D4" s="104" t="inlineStr">
        <is>
          <t>เบิกยาจากคลังยาโดยเบิกยาที่ซื้อมาก่อน</t>
        </is>
      </c>
      <c r="E4" s="104" t="inlineStr">
        <is>
          <t>เบิกยาจากคลังยาโดยเบิกยาที่ใกล้หมดอายุก่อน</t>
        </is>
      </c>
      <c r="F4" s="104" t="inlineStr">
        <is>
          <t>เบิกยาจากคลังยา โดยเบิก lot ที่ผลิตก่อน</t>
        </is>
      </c>
      <c r="G4" s="104" t="inlineStr">
        <is>
          <t>เบิกยาที่จากคลังยา โดยเบิกจาก lot ที่ซื้อมาจากบริษัทยาก่อน</t>
        </is>
      </c>
      <c r="H4" s="104" t="inlineStr">
        <is>
          <t>ไม่มีข้อใดถูก</t>
        </is>
      </c>
      <c r="I4" s="103" t="inlineStr">
        <is>
          <t>1</t>
        </is>
      </c>
      <c r="J4" s="104" t="inlineStr">
        <is>
          <t>✅ คำตอบที่ถูกต้อง: ข้อ ก. เบิกยาจากคลังยาโดยเบิกยาที่ซื้อมาก่อน
🎯 ทำไมข้อนี้ถึงถูก: FIFO ย่อมาจาก First-In, First-Out หมายถึงการเบิกจ่ายสินค้าหรือยาตามลำดับการรับเข้าคลัง ยาที่รับเข้ามาในคลังก่อนจะถูกนำออกไปจ่ายก่อน
🔍 ข้ออื่นผิดเพราะอะไร:
ข้อ ข. เบิกยาจากคลังยาโดยเบิกยาที่ใกล้หมดอายุก่อน: ระบบนี้เรียกว่า FEFO (First-Expired, First-Out) ซึ่งเน้นวันหมดอายุเป็นหลัก
ข้อ ค. เบิกยาจากคลังยา โดยเบิก lot ที่ผลิตก่อน: คล้าย FEFO หรือ First-Manufactured First-Out แต่นิยามของ FIFO มุ่งเน้นลำดับการรับของเข้าคลัง (In)
ข้อ ง. เบิกยาที่จากคลังยา โดยเบิกจาก lot ที่ซื้อมาจากบริษัทยาก่อน: ความหมายซ้ำซ้อนและคลุมเครือกว่าข้อ ก ซึ่งระบุการเบิกยาที่รับเข้ามาก่อนอย่างชัดเจน
ข้อ จ. ไม่มีข้อใดถูก: ผิด เนื่องจากข้อ ก เป็นนิยามมาตรฐานของ FIFO</t>
        </is>
      </c>
      <c r="K4" s="103" t="inlineStr">
        <is>
          <t>-</t>
        </is>
      </c>
      <c r="L4" s="104" t="inlineStr">
        <is>
          <t>Inventory Management and Supply Chain</t>
        </is>
      </c>
      <c r="M4" s="103" t="inlineStr">
        <is>
          <t>SAP</t>
        </is>
      </c>
      <c r="N4" s="104" t="inlineStr">
        <is>
          <t>[SOURCE: Pharma Plus เล่มม่วง 2 - บทที่ 19: Social and Administration ข้อ 13]</t>
        </is>
      </c>
      <c r="O4" s="103" t="inlineStr">
        <is>
          <t>Pharma Plus Review</t>
        </is>
      </c>
      <c r="P4" s="103" t="inlineStr">
        <is>
          <t>เล่มม่วง 2 (บทที่ 19: Social &amp; Administration)</t>
        </is>
      </c>
      <c r="Q4" s="103" t="inlineStr">
        <is>
          <t>-</t>
        </is>
      </c>
      <c r="R4" s="104" t="inlineStr">
        <is>
          <t>Inventory control methods FIFO vs FEFO</t>
        </is>
      </c>
    </row>
    <row r="5" ht="13.2" customHeight="1" s="49">
      <c r="A5" s="103" t="n">
        <v>4</v>
      </c>
      <c r="B5" s="104" t="inlineStr">
        <is>
          <t>จากการศึกษาความคุ้มค่าคุ้มทุน ของยา 2 ตัวได้แก่ captopril และ enalapril พบว่ามีค่า B/C ratioของ captopril = 0.5 และค่า B/C ratio ของยา enalapril = 0.7 ข้อใดถูกต้อง</t>
        </is>
      </c>
      <c r="C5" s="103" t="inlineStr">
        <is>
          <t>-</t>
        </is>
      </c>
      <c r="D5" s="104" t="inlineStr">
        <is>
          <t>การศึกษานี้เป็นการประเมินทางด้านเศรษฐศาสตร์แบบ partial economic evaluations และเป็นการศึกษาแบบ cost analysis</t>
        </is>
      </c>
      <c r="E5" s="104" t="inlineStr">
        <is>
          <t>การศึกษานี้เป็นการประเมินทางด้านเศรษฐศาสตร์แบบ partial economic evaluations และเป็นการศึกษาแบบ cost-outcome description</t>
        </is>
      </c>
      <c r="F5" s="104" t="inlineStr">
        <is>
          <t>การศึกษานี้เป็นการประเมินทางด้านเศรษฐศาสตร์แบบ full economic evaluations และเป็นการศึกษาแบบ cost-benefit analysis (CBA)</t>
        </is>
      </c>
      <c r="G5" s="104" t="inlineStr">
        <is>
          <t>การศึกษานี้เป็นการประเมินทางด้านเศรษฐศาสตร์แบบ full economic evaluations และเป็นการศึกษาแบบ cost-utility analysis (CUA)</t>
        </is>
      </c>
      <c r="H5" s="104" t="inlineStr">
        <is>
          <t>การศึกษานี้เป็นการประเมินทางด้านเศรษฐศาสตร์แบบ full economic evaluations และเป็นการศึกษาแบบ cost-effectiveness analysis (CEA)</t>
        </is>
      </c>
      <c r="I5" s="103" t="inlineStr">
        <is>
          <t>3</t>
        </is>
      </c>
      <c r="J5" s="104" t="inlineStr">
        <is>
          <t>✅ คำตอบที่ถูกต้อง: ข้อ ค. การศึกษานี้เป็นการประเมินทางด้านเศรษฐศาสตร์แบบ full economic evaluations และเป็นการศึกษาแบบ cost-benefit analysis (CBA)
🎯 ทำไมข้อนี้ถึงถูก: การศึกษาที่มีการเปรียบเทียบทั้งต้นทุน (Cost) และผลลัพธ์ (Outcome) ระหว่างทางเลือกตั้งแต่ 2 ทางเลือกขึ้นไป จัดเป็น Full economic evaluation และการรายงานผลลัพธ์ในรูป Benefit-to-Cost ratio (B/C ratio) ซึ่งวัดทั้งต้นทุนและผลได้เป็นหน่วยตัวเงิน (monetary units) คือ Cost-Benefit Analysis (CBA)
🔍 ข้ออื่นผิดเพราะอะไร:
ข้อ ก. การศึกษานี้เป็นการประเมินทางด้านเศรษฐศาสตร์แบบ partial economic evaluations และเป็นการศึกษาแบบ cost analysis: Cost analysis ประเมินเฉพาะต้นทุนด้านเดียวโดยไม่เปรียบเทียบผลลัพธ์
ข้อ ข. การศึกษานี้เป็นการประเมินทางด้านเศรษฐศาสตร์แบบ partial economic evaluations และเป็นการศึกษาแบบ cost-outcome description: ไม่มีการเปรียบเทียบทางเลือกและไม่ได้คำนวณอัตราส่วนทางเศรษฐศาสตร์แบบสมบูรณ์
ข้อ ง. การศึกษานี้เป็นการประเมินทางด้านเศรษฐศาสตร์แบบ full economic evaluations และเป็นการศึกษาแบบ cost-utility analysis (CUA): CUA วัดผลลัพธ์เป็น Quality-Adjusted Life Years (QALY) และรายงานเป็น ICUR
ข้อ จ. การศึกษานี้เป็นการประเมินทางด้านเศรษฐศาสตร์แบบ full economic evaluations และเป็นการศึกษาแบบ cost-effectiveness analysis (CEA): CEA วัดผลลัพธ์เป็นหน่วยทางคลินิกตามธรรมชาติ (natural clinical units) เช่น mmHg, life years gained</t>
        </is>
      </c>
      <c r="K5" s="103" t="inlineStr">
        <is>
          <t>-</t>
        </is>
      </c>
      <c r="L5" s="104" t="inlineStr">
        <is>
          <t>Pharmacoeconomics and Health Technology Assessment</t>
        </is>
      </c>
      <c r="M5" s="103" t="inlineStr">
        <is>
          <t>SAP</t>
        </is>
      </c>
      <c r="N5" s="104" t="inlineStr">
        <is>
          <t>[SOURCE: Pharma Plus เล่มม่วง 2 - บทที่ 19: Social and Administration ข้อ 17]</t>
        </is>
      </c>
      <c r="O5" s="103" t="inlineStr">
        <is>
          <t>Pharma Plus Review</t>
        </is>
      </c>
      <c r="P5" s="103" t="inlineStr">
        <is>
          <t>เล่มม่วง 2 (บทที่ 19: Social &amp; Administration)</t>
        </is>
      </c>
      <c r="Q5" s="103" t="inlineStr">
        <is>
          <t>-</t>
        </is>
      </c>
      <c r="R5" s="104" t="inlineStr">
        <is>
          <t>Cost-benefit analysis and Benefit-to-Cost ratio</t>
        </is>
      </c>
    </row>
    <row r="6" ht="13.2" customHeight="1" s="49">
      <c r="A6" s="103" t="n">
        <v>5</v>
      </c>
      <c r="B6" s="104" t="inlineStr">
        <is>
          <t>จากข้อ17 ในกรณีที่ รพ. มีงบประมาณที่จำกัด ควรเลือกยาใด เพราะอะไร</t>
        </is>
      </c>
      <c r="C6" s="103" t="inlineStr">
        <is>
          <t>-</t>
        </is>
      </c>
      <c r="D6" s="104" t="inlineStr">
        <is>
          <t>Enalapril เพราะต้นทุนต่ำกว่า captopril</t>
        </is>
      </c>
      <c r="E6" s="104" t="inlineStr">
        <is>
          <t>Enalapril เพราะ มี B/C ratio ต่ำกว่า มีความคุ้มค่าคุ้มทุนมากกว่า captopril</t>
        </is>
      </c>
      <c r="F6" s="104" t="inlineStr">
        <is>
          <t>Captopril มีประสิทธิภาพสูงกว่า</t>
        </is>
      </c>
      <c r="G6" s="104" t="inlineStr">
        <is>
          <t>Captopril เพราะ มี B/C ratio สูงกว่า มีความคุ้มค่าคุ้มทุนมากกว่า enalapril</t>
        </is>
      </c>
      <c r="H6" s="104" t="inlineStr">
        <is>
          <t>ไม่มีข้อใดถูก</t>
        </is>
      </c>
      <c r="I6" s="103" t="inlineStr">
        <is>
          <t>5</t>
        </is>
      </c>
      <c r="J6" s="104" t="inlineStr">
        <is>
          <t>✅ คำตอบที่ถูกต้อง: ข้อ จ. ไม่มีข้อใดถูก
🎯 ทำไมข้อนี้ถึงถูก: ตามเกณฑ์ของ Cost-Benefit Analysis (CBA) โครงการหรือยาที่จะถือว่าคุ้มค่าการลงทุนจะต้องมีค่า B/C ratio มากกว่า 1 (Benefit มากกว่า Cost) หรือมี Net Benefit เป็นบวก แต่เนื่องจากทั้ง captopril (0.5) และ enalapril (0.7) มีค่า B/C ratio น้อยกว่า 1 ทั้งคู่ จึงไม่คุ้มค่าต่อการลงทุนทั้งสองตัว ดังนั้นจึงไม่มีข้อใดถูก
🔍 ข้ออื่นผิดเพราะอะไร:
ข้อ ก. Enalapril เพราะต้นทุนต่ำกว่า captopril: B/C ratio ไม่ได้บอกต้นทุนรวมสัมบูรณ์ว่าตัวใดมีต้นทุนต่ำกว่า
ข้อ ข. Enalapril เพราะ มี B/C ratio ต่ำกว่า มีความคุ้มค่าคุ้มทุนมากกว่า captopril: Enalapril มี B/C ratio สูงกว่า (0.7 เทียบกับ 0.5) ไม่ใช่ต่ำกว่า และค่า 0.7 ยังถือว่าไม่คุ้มค่าเพราะน้อยกว่า 1
ข้อ ค. Captopril มีประสิทธิภาพสูงกว่า: ข้อมูลไม่ได้ระบุประสิทธิผลทางคลินิกเดี่ยวๆ
ข้อ ง. Captopril เพราะ มี B/C ratio สูงกว่า มีความคุ้มค่าคุ้มทุนมากกว่า enalapril: Captopril มี B/C ratio เท่ากับ 0.5 ซึ่งต่ำกว่า enalapril (0.7)</t>
        </is>
      </c>
      <c r="K6" s="103" t="inlineStr">
        <is>
          <t>-</t>
        </is>
      </c>
      <c r="L6" s="104" t="inlineStr">
        <is>
          <t>Pharmacoeconomics and Health Technology Assessment</t>
        </is>
      </c>
      <c r="M6" s="103" t="inlineStr">
        <is>
          <t>SAP</t>
        </is>
      </c>
      <c r="N6" s="104" t="inlineStr">
        <is>
          <t>[SOURCE: Pharma Plus เล่มม่วง 2 - บทที่ 19: Social and Administration ข้อ 18]</t>
        </is>
      </c>
      <c r="O6" s="103" t="inlineStr">
        <is>
          <t>Pharma Plus Review</t>
        </is>
      </c>
      <c r="P6" s="103" t="inlineStr">
        <is>
          <t>เล่มม่วง 2 (บทที่ 19: Social &amp; Administration)</t>
        </is>
      </c>
      <c r="Q6" s="103" t="inlineStr">
        <is>
          <t>-</t>
        </is>
      </c>
      <c r="R6" s="104" t="inlineStr">
        <is>
          <t>Interpretation of Benefit-to-Cost ratio (B/C ratio)</t>
        </is>
      </c>
    </row>
    <row r="7" ht="13.2" customHeight="1" s="49">
      <c r="A7" s="103" t="n">
        <v>6</v>
      </c>
      <c r="B7" s="104" t="inlineStr">
        <is>
          <t>ในการศึกษาความเหมาะสมในการให้วัคซีนชนิดหนึ่งว่าสมควรทำการศึกษาทั้งในด้านต้นทุน ค่าใช้จ่ายที่จะเกิดขึ้น และผลได้ในรูปอรรถประโยชน์ ในเรื่องการให้และไม่ให้วัคซีน การศึกษาดังกล่าว เรียกว่า</t>
        </is>
      </c>
      <c r="C7" s="103" t="inlineStr">
        <is>
          <t>-</t>
        </is>
      </c>
      <c r="D7" s="104" t="inlineStr">
        <is>
          <t>Cost minimization analysis</t>
        </is>
      </c>
      <c r="E7" s="104" t="inlineStr">
        <is>
          <t>Cost effectiveness analysis</t>
        </is>
      </c>
      <c r="F7" s="104" t="inlineStr">
        <is>
          <t>Cost benefits analysis</t>
        </is>
      </c>
      <c r="G7" s="104" t="inlineStr">
        <is>
          <t>Cost utility analysis</t>
        </is>
      </c>
      <c r="H7" s="104" t="inlineStr">
        <is>
          <t>Cost outcome description</t>
        </is>
      </c>
      <c r="I7" s="103" t="inlineStr">
        <is>
          <t>4</t>
        </is>
      </c>
      <c r="J7" s="104" t="inlineStr">
        <is>
          <t>✅ คำตอบที่ถูกต้อง: ข้อ ง. Cost utility analysis
🎯 ทำไมข้อนี้ถึงถูก: การประเมินทางเศรษฐศาสตร์สาธารณสุขที่วัดผลลัพธ์ในรูปของ อรรถประโยชน์ (Utility) หรือคุณภาพชีวิตที่ปรับด้วยระยะเวลา เช่น Quality-Adjusted Life Years (QALY) หรือ Disability-Adjusted Life Years (DALY) เรียกว่า Cost-Utility Analysis (CUA)
🔍 ข้ออื่นผิดเพราะอะไร:
ข้อ ก. Cost minimization analysis: ใช้เมื่อผลลัพธ์ของการรักษาเท่ากันทุกประการและเปรียบเทียบเฉพาะต้นทุนที่ต่ำที่สุด
ข้อ ข. Cost effectiveness analysis: วัดผลลัพธ์ทางคลินิกเป็นหน่วยธรรมชาติ (natural health units) เช่น จำนวนปีที่รอดชีวิต หรือระดับความดันโลหิตที่ลดลง
ข้อ ค. Cost benefits analysis: วัดทั้งต้นทุนและผลลัพธ์ออกมาเป็นหน่วยตัวเงิน (monetary units เช่น บาท หรือ ดอลลาร์)
ข้อ จ. Cost outcome description: เป็นการศึกษาแบบ partial evaluation ที่เพียงบรรยายต้นทุนและผลลัพธ์โดยไม่มีการวิเคราะห์เปรียบเทียบ</t>
        </is>
      </c>
      <c r="K7" s="103" t="inlineStr">
        <is>
          <t>-</t>
        </is>
      </c>
      <c r="L7" s="104" t="inlineStr">
        <is>
          <t>Pharmacoeconomics and Health Technology Assessment</t>
        </is>
      </c>
      <c r="M7" s="103" t="inlineStr">
        <is>
          <t>SAP</t>
        </is>
      </c>
      <c r="N7" s="104" t="inlineStr">
        <is>
          <t>[SOURCE: Pharma Plus เล่มม่วง 2 - บทที่ 19: Social and Administration ข้อ 20]</t>
        </is>
      </c>
      <c r="O7" s="103" t="inlineStr">
        <is>
          <t>Pharma Plus Review</t>
        </is>
      </c>
      <c r="P7" s="103" t="inlineStr">
        <is>
          <t>เล่มม่วง 2 (บทที่ 19: Social &amp; Administration)</t>
        </is>
      </c>
      <c r="Q7" s="103" t="inlineStr">
        <is>
          <t>-</t>
        </is>
      </c>
      <c r="R7" s="104" t="inlineStr">
        <is>
          <t>Cost-utility analysis and health utility measures</t>
        </is>
      </c>
    </row>
    <row r="8" ht="13.2" customHeight="1" s="49">
      <c r="A8" s="103" t="n">
        <v>7</v>
      </c>
      <c r="B8" s="104" t="inlineStr">
        <is>
          <t>ท่านได้แนะนำนางสำรวยให้พา ด.ญ.สายไปรับวัคซีนตามโปรแกรมสร้างภูมิคุ้มกันของกระทรวงสาธารณสุข การรับวัคซีนตามโปรแกรมสร้างเสริมภูมิคุ้มกันในศูนย์บริการสาธารณสุขนั้นข้อใดถูก</t>
        </is>
      </c>
      <c r="C8" s="103" t="inlineStr">
        <is>
          <t>-</t>
        </is>
      </c>
      <c r="D8" s="104" t="inlineStr">
        <is>
          <t>ไม่เสียค่าใช้จ่าย แต่ในสถานพยาบาลอื่นที่ไม่ใช่ของรัฐมีค่าใช้จ่าย หากผู้ปกครองไม่นำบุตรไปรับวัคซีนตามโปรแกรมถือว่ามีความผิดตามกฎหมาย</t>
        </is>
      </c>
      <c r="E8" s="104" t="inlineStr">
        <is>
          <t>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t>
        </is>
      </c>
      <c r="F8" s="104" t="inlineStr">
        <is>
          <t>ต้องเสียค่าใช้จ่าย แต่หากผู้ปกครองไม่นำบุตรไปรับวัคซีนตามโปรแกรมถือว่ามีความผิดตามกฎหมาย</t>
        </is>
      </c>
      <c r="G8" s="104" t="inlineStr">
        <is>
          <t>ต้องเสียค่าใช้จ่าย แต่หากผู้ปกครองไม่นำบุตรไปรับวัคซีนตามโปรแกรมถือว่าไม่มีความผิดตามกฎหมาย</t>
        </is>
      </c>
      <c r="H8" s="104" t="inlineStr">
        <is>
          <t>ไม่มีข้อใดถูก</t>
        </is>
      </c>
      <c r="I8" s="103" t="inlineStr">
        <is>
          <t>1</t>
        </is>
      </c>
      <c r="J8" s="104" t="inlineStr">
        <is>
          <t>✅ คำตอบที่ถูกต้อง: ข้อ ก. ไม่เสียค่าใช้จ่าย แต่ในสถานพยาบาลอื่นที่ไม่ใช่ของรัฐมีค่าใช้จ่าย หากผู้ปกครองไม่นำบุตรไปรับวัคซีนตามโปรแกรมถือว่ามีความผิดตามกฎหมาย
🎯 ทำไมข้อนี้ถึงถูก: ตามพระราชบัญญัติโรคติดต่อและแผนงานสร้างเสริมภูมิคุ้มกันโรค (EPI) ของกระทรวงสาธารณสุข การรับวัคซีนพื้นฐานในสถานพยาบาลของรัฐไม่มีค่าใช้จ่าย และมีข้อกำหนดทางกฎหมายที่กำหนดให้ผู้ปกครองมีหน้าที่ต้องนำบุตรหลานมารับการสร้างเสริมภูมิคุ้มกันโรคติดต่ออันตราย หากฝ่าฝืนอาจมีความผิดตามกฎหมาย
🔍 ข้ออื่นผิดเพราะอะไร:
ข้อ ข. 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 ตามเฉลยระบุว่ามีผลทางกฎหมายตาม พ.ร.บ. โรคติดต่อ
ข้อ ค. ต้องเสียค่าใช้จ่าย แต่หากผู้ปกครองไม่นำบุตรไปรับวัคซีนตามโปรแกรมถือว่ามีความผิดตามกฎหมาย: การรับวัคซีนตามแผนงาน EPI ในสถานบริการสาธารณสุขของรัฐไม่ต้องเสียค่าใช้จ่าย
ข้อ ง. ต้องเสียค่าใช้จ่าย แต่หากผู้ปกครองไม่นำบุตรไปรับวัคซีนตามโปรแกรมถือว่าไม่มีความผิดตามกฎหมาย: ในสถานพยาบาลของรัฐให้บริการฟรี
ข้อ จ. ไม่มีข้อใดถูก: ข้อ ก เป็นคำตอบที่ถูกต้องตามเฉลย</t>
        </is>
      </c>
      <c r="K8" s="103" t="inlineStr">
        <is>
          <t>-</t>
        </is>
      </c>
      <c r="L8" s="104" t="inlineStr">
        <is>
          <t>Public Health Programs and Health Laws</t>
        </is>
      </c>
      <c r="M8" s="103" t="inlineStr">
        <is>
          <t>SAP</t>
        </is>
      </c>
      <c r="N8" s="104" t="inlineStr">
        <is>
          <t>[SOURCE: Pharma Plus เล่มม่วง 2 - บทที่ 19: Social and Administration ข้อ 31]</t>
        </is>
      </c>
      <c r="O8" s="103" t="inlineStr">
        <is>
          <t>Pharma Plus Review</t>
        </is>
      </c>
      <c r="P8" s="103" t="inlineStr">
        <is>
          <t>เล่มม่วง 2 (บทที่ 19: Social &amp; Administration)</t>
        </is>
      </c>
      <c r="Q8" s="103" t="inlineStr">
        <is>
          <t>-</t>
        </is>
      </c>
      <c r="R8" s="104" t="inlineStr">
        <is>
          <t>Expanded Program on Immunization (EPI) and legal mandates</t>
        </is>
      </c>
    </row>
    <row r="9" ht="13.2" customHeight="1" s="49">
      <c r="A9" s="103" t="n">
        <v>8</v>
      </c>
      <c r="B9" s="104" t="inlineStr">
        <is>
          <t>Norfloxacin จัดอยู่ในบัญชียาหลักแห่งชาติบัญชีอะไร</t>
        </is>
      </c>
      <c r="C9" s="103" t="inlineStr">
        <is>
          <t>-</t>
        </is>
      </c>
      <c r="D9" s="104" t="inlineStr">
        <is>
          <t>บัญชี ก</t>
        </is>
      </c>
      <c r="E9" s="104" t="inlineStr">
        <is>
          <t>บัญชี ข</t>
        </is>
      </c>
      <c r="F9" s="104" t="inlineStr">
        <is>
          <t>บัญชี ค</t>
        </is>
      </c>
      <c r="G9" s="104" t="inlineStr">
        <is>
          <t>บัญชี ง</t>
        </is>
      </c>
      <c r="H9" s="104" t="inlineStr">
        <is>
          <t>บัญชี จ</t>
        </is>
      </c>
      <c r="I9" s="103" t="inlineStr">
        <is>
          <t>1</t>
        </is>
      </c>
      <c r="J9" s="104" t="inlineStr">
        <is>
          <t>✅ คำตอบที่ถูกต้อง: ข้อ ก. บัญชี ก
🎯 ทำไมข้อนี้ถึงถูก: Norfloxacin (ชนิดรับประทาน) จัดเป็นยาต้านจุลชีพกลุ่ม fluoroquinolones ที่ถูกบรรจุอยู่ใน บัญชี ก ของบัญชียาหลักแห่งชาติ ซึ่งเป็นรายการยาสำหรับใช้รักษาโรคทั่วไปที่มีความจำเป็นขั้นพื้นฐานและมีหลักฐานสนับสนุนด้านประสิทธิผลและความคุ้มค่าชัดเจน สามารถสั่งใช้ได้ในสถานพยาบาลทุกระดับ
🔍 ข้ออื่นผิดเพราะอะไร:
ข้อ ข. บัญชี ข: ยาสำหรับโรคหรือภาวะที่ต้องการใช้ยาทางเลือก หรือยาที่มีต้นทุนสูงกว่าบัญชี ก เช่น Ofloxacin ในบางข้อบ่งใช้
ข้อ ค. บัญชี ค: ยาที่ต้องใช้โดยแพทย์ผู้เชี่ยวชาญเฉพาะทาง หรือต้องมีเงื่อนไขการใช้ทางคลินิกเฉพาะ
ข้อ ง. บัญชี ง: ยาที่มีราคาแพงมาก หรือมีพิษภัยร้ายแรง ต้องมีมาตรการติดตามการใช้อย่างเคร่งครัด
ข้อ จ. บัญชี จ: ยาสำหรับโครงการพิเศษเพื่อการเข้าถึงยา เช่น จ(1) ยาสมุนไพร หรือ จ(2) ยาสำหรับโรคหายากหรือโรคร้ายแรง</t>
        </is>
      </c>
      <c r="K9" s="103" t="inlineStr">
        <is>
          <t>-</t>
        </is>
      </c>
      <c r="L9" s="104" t="inlineStr">
        <is>
          <t>National List of Essential Medicines (NLEM)</t>
        </is>
      </c>
      <c r="M9" s="103" t="inlineStr">
        <is>
          <t>SAP</t>
        </is>
      </c>
      <c r="N9" s="104" t="inlineStr">
        <is>
          <t>[SOURCE: Pharma Plus เล่มม่วง 2 - บทที่ 19: Social and Administration ข้อ 50]</t>
        </is>
      </c>
      <c r="O9" s="103" t="inlineStr">
        <is>
          <t>Pharma Plus Review</t>
        </is>
      </c>
      <c r="P9" s="103" t="inlineStr">
        <is>
          <t>เล่มม่วง 2 (บทที่ 19: Social &amp; Administration)</t>
        </is>
      </c>
      <c r="Q9" s="103" t="inlineStr">
        <is>
          <t>-</t>
        </is>
      </c>
      <c r="R9" s="104" t="inlineStr">
        <is>
          <t>Classification of Norfloxacin in NLEM</t>
        </is>
      </c>
    </row>
    <row r="10">
      <c r="A10" s="103" t="n">
        <v>9</v>
      </c>
      <c r="B10" s="104" t="inlineStr">
        <is>
          <t>บัญชียา ก หมายถึง</t>
        </is>
      </c>
      <c r="C10" s="103" t="inlineStr">
        <is>
          <t>-</t>
        </is>
      </c>
      <c r="D10" s="104" t="inlineStr">
        <is>
          <t>รายการยาที่ต้องใช้โดยผู้เชี่ยวชาญ</t>
        </is>
      </c>
      <c r="E10" s="104" t="inlineStr">
        <is>
          <t>รายการยาที่จำเป็นต้องใช้ในสถานพยาบาลบางระดับ</t>
        </is>
      </c>
      <c r="F10" s="104" t="inlineStr">
        <is>
          <t>รายการยาสำหรับใช้เฉพาะโครงการพิเศษของกระทรวง</t>
        </is>
      </c>
      <c r="G10" s="104" t="inlineStr">
        <is>
          <t>รายการยาที่มีความจำเป็นสำหรับสถานพยาบาลทุกระดับ</t>
        </is>
      </c>
      <c r="H10" s="104" t="inlineStr">
        <is>
          <t>รายการยาที่อาจมีความจำเป็นต้องใช้สำหรับช่วยชีวิตผู้ป่วยบางราย แต่อาจทำให้เกิดอันตรายต่อผู้ป่วยควรมีการทำdrug use evaluation เพื่อประเมินการใช้ยา</t>
        </is>
      </c>
      <c r="I10" s="103" t="inlineStr">
        <is>
          <t>4</t>
        </is>
      </c>
      <c r="J10" s="104" t="inlineStr">
        <is>
          <t>✅ คำตอบที่ถูกต้อง: ข้อ ง. รายการยาที่มีความจำเป็นสำหรับสถานพยาบาลทุกระดับ
🎯 ทำไมข้อนี้ถึงถูก: ตามหลักเกณฑ์บัญชียาหลักแห่งชาติ (NLEM) บัญชี ก คือรายการยาจำเป็นมาตรฐานที่ใช้ในการป้องกันและแก้ไขปัญหาสุขภาพที่พบบ่อย มีหลักฐานความปลอดภัยและประสิทธิผลชัดเจน และมีความจำเป็นสำหรับสถานพยาบาลทุกระดับ
🔍 ข้ออื่นผิดเพราะอะไร:
ข้อ ก. รายการยาที่ต้องใช้โดยผู้เชี่ยวชาญ: ผิด เป็นคำนิยามของบัญชี ค
ข้อ ข. รายการยาที่จำเป็นต้องใช้ในสถานพยาบาลบางระดับ: ผิด บัญชี ก กำหนดให้ใช้ในสถานพยาบาลทุกระดับตั้งแต่ปฐมภูมิ ทุติยภูมิ ถึงตติยภูมิ
ข้อ ค. รายการยาสำหรับใช้เฉพาะโครงการพิเศษของกระทรวง: ผิด เป็นคำนิยามของบัญชี จ
ข้อ จ. รายการยาที่อาจมีความจำเป็นสำหรับช่วยชีวิต... ควรมีการทำ drug use evaluation: ผิด เป็นคำนิยามของบัญชี ง ที่เป็นยากลุ่ม high cost หรือ high risk ซึ่งต้องประเมิน drug use evaluation (DUE)</t>
        </is>
      </c>
      <c r="K10" s="103" t="inlineStr">
        <is>
          <t>-</t>
        </is>
      </c>
      <c r="L10" s="104" t="inlineStr">
        <is>
          <t>Pharmacy Administration &amp; Health Systems</t>
        </is>
      </c>
      <c r="M10" s="103" t="inlineStr">
        <is>
          <t>SAP</t>
        </is>
      </c>
      <c r="N10" s="104" t="inlineStr">
        <is>
          <t>[SOURCE: Pharma Plus เล่มม่วง 2 - บทที่ 19: Social &amp; Administration ข้อ 51]</t>
        </is>
      </c>
      <c r="O10" s="103" t="inlineStr">
        <is>
          <t>Pharma Plus Review</t>
        </is>
      </c>
      <c r="P10" s="103" t="inlineStr">
        <is>
          <t>เล่มม่วง 2 (บทที่ 19: Social &amp; Administration)</t>
        </is>
      </c>
      <c r="Q10" s="103" t="inlineStr">
        <is>
          <t>-</t>
        </is>
      </c>
      <c r="R10" s="104" t="inlineStr">
        <is>
          <t>National List of Essential Medicines (NLEM) Categories</t>
        </is>
      </c>
    </row>
    <row r="11">
      <c r="A11" s="103" t="n">
        <v>10</v>
      </c>
      <c r="B11" s="104" t="inlineStr">
        <is>
          <t>[สถานการณ์]
ตารางข้อมูลยา:
| รายการยา | วิธีใช้ | ราคาต่อเม็ด | ประสิทธิภาพ |
|---|---|---|---|
| ยา a | 2x2pc 1 วัน | 20 บาท | 70% |
| ยา Vanotab® | 1 OD 1 วัน | ? | 90% |
คำถาม: หลังจากท่านทำงานวิจัยโดยวิธีข้างต้น ท่านพบว่าเชื้อ D เป็นสาเหตุของการเกิดโรคจริง ท่านจึงส่งข้อมูลดังกล่าวไปบริษัทยาแห่งหนึ่งเพื่อให้ผลิตยาชนิดใหม่ในการรักษาโรคนี้ บริษัทได้ผลิตยาชนิดใหม่ชื่อว่า Vanotab บริษัทต้องตัดสินใจตั้งราคายาโดยมีข้อมูลดังนี้จากข้อมูลข้างต้น ท่านคิดว่าบริษัทจะตั้งราคาเท่าไรจึงไม่ขาดทุน</t>
        </is>
      </c>
      <c r="C11" s="103" t="inlineStr">
        <is>
          <t>-</t>
        </is>
      </c>
      <c r="D11" s="104" t="inlineStr">
        <is>
          <t>90 บาทต่อเม็ด</t>
        </is>
      </c>
      <c r="E11" s="104" t="inlineStr">
        <is>
          <t>98 บาทต่อเม็ด</t>
        </is>
      </c>
      <c r="F11" s="104" t="inlineStr">
        <is>
          <t>100 บาทต่อเม็ด</t>
        </is>
      </c>
      <c r="G11" s="104" t="inlineStr">
        <is>
          <t>103 บาทต่อเม็ด</t>
        </is>
      </c>
      <c r="H11" s="104" t="inlineStr">
        <is>
          <t>110 บาทต่อเม็ด</t>
        </is>
      </c>
      <c r="I11" s="103" t="inlineStr">
        <is>
          <t>4</t>
        </is>
      </c>
      <c r="J11" s="104" t="inlineStr">
        <is>
          <t>✅ คำตอบที่ถูกต้อง: ข้อ ง. 103 บาทต่อเม็ด
🎯 ทำไมข้อนี้ถึงถูก: ยา a รับประทาน 2x2pc เป็นเวลา 1 วัน รวม 4 เม็ด ต้นทุนค่ายาเท่ากับ 4 คูณ 20 = 80 บาท ด้วย efficacy 70% คิดเป็นต้นทุนต่อความสำเร็จเท่ากับ 80 หาร 0.70 = 114.28 บาท สำหรับยา Vanotab รับประทาน 1 เม็ด ด้วย efficacy 90% ราคาที่จะทำให้ cost-effectiveness เท่ากับยา a คือ 114.28 คูณ 0.90 = 102.86 บาท หรือประมาณ 103 บาทต่อเม็ด
🔍 ข้ออื่นผิดเพราะอะไร:
ข้อ ก. 90 บาทต่อเม็ด: ผิด เป็นราคาที่ต่ำกว่ามูลค่าความคุ้มค่าสัมพัทธ์ (relative value)
ข้อ ข. 98 บาทต่อเม็ด: ผิด เกิดจากการคำนวณสัดส่วน efficacy 90 หาร 70 คูณ 80 แต่ไม่สะท้อนต้นทุนต่อหน่วยผลลัพธ์
ข้อ ค. 100 บาทต่อเม็ด: ผิด เป็นตัวเลขประมาณการที่ไม่ตรงตามสูตร pharmacoeconomic pricing
ข้อ จ. 110 บาทต่อเม็ด: ผิด เกินกว่าจุดคุ้มค่าทางเศรษฐศาสตร์สาธารณสุขเมื่อเทียบกับ comparator</t>
        </is>
      </c>
      <c r="K11" s="103" t="inlineStr">
        <is>
          <t>-</t>
        </is>
      </c>
      <c r="L11" s="104" t="inlineStr">
        <is>
          <t>Pharmacoeconomics &amp; Health Technology Assessment</t>
        </is>
      </c>
      <c r="M11" s="103" t="inlineStr">
        <is>
          <t>SAP</t>
        </is>
      </c>
      <c r="N11" s="104" t="inlineStr">
        <is>
          <t>[SOURCE: Pharma Plus เล่มม่วง 2 - บทที่ 19: Social &amp; Administration ข้อ 56]</t>
        </is>
      </c>
      <c r="O11" s="103" t="inlineStr">
        <is>
          <t>Pharma Plus Review</t>
        </is>
      </c>
      <c r="P11" s="103" t="inlineStr">
        <is>
          <t>เล่มม่วง 2 (บทที่ 19: Social &amp; Administration)</t>
        </is>
      </c>
      <c r="Q11" s="103" t="inlineStr">
        <is>
          <t>-</t>
        </is>
      </c>
      <c r="R11" s="104" t="inlineStr">
        <is>
          <t>Cost-effectiveness pricing and value-based pricing</t>
        </is>
      </c>
    </row>
    <row r="12">
      <c r="A12" s="103" t="n">
        <v>11</v>
      </c>
      <c r="B12" s="104" t="inlineStr">
        <is>
          <t>องค์ความรู้ในเรื่องปัจจัยที่มีผลต่อการใช้ยาสม่ำเสมอมีความสำคัญอย่างมากในการที่เภสัชกรจะช่วยให้ผู้ป่วยใช้ยาได้อย่างสม่ำเสมอ ข้อใดเป็นความจริง</t>
        </is>
      </c>
      <c r="C12" s="103" t="inlineStr">
        <is>
          <t>-</t>
        </is>
      </c>
      <c r="D12" s="104" t="inlineStr">
        <is>
          <t>ผู้หญิงมีพฤติกรรมการให้ความร่วมมือในการใช้ยาดีกว่าผู้ชาย</t>
        </is>
      </c>
      <c r="E12" s="104" t="inlineStr">
        <is>
          <t>การเลือกใช้ยาบำบัดโดยการรับประทานยาเพียงครั้งเดียวต่อวันมีผลทำให้ผู้ป่วยมีพฤติกรรมให้ความร่วมมือต่อการใช้ยา</t>
        </is>
      </c>
      <c r="F12" s="104" t="inlineStr">
        <is>
          <t>ผู้ป่วยสูงอายุมีพฤติกรรมให้ความร่วมมือในการใช้ยาไม่ดีเท่ากับผู้ป่วยวัยกลางคน</t>
        </is>
      </c>
      <c r="G12" s="104" t="inlineStr">
        <is>
          <t>คนมีการศึกษาสูงให้ความร่วมมือในการใช้ยาดีกว่าคนที่มีการศึกษาต่ำ</t>
        </is>
      </c>
      <c r="H12" s="104" t="inlineStr">
        <is>
          <t>การให้ยาน้ำ (ถ้าทำได้) จะทำให้ผู้ป่วยมีความร่วมมือในการใช้ยามากกว่าการใช้ยาเม็ด</t>
        </is>
      </c>
      <c r="I12" s="103" t="inlineStr">
        <is>
          <t>2</t>
        </is>
      </c>
      <c r="J12" s="104" t="inlineStr">
        <is>
          <t>✅ คำตอบที่ถูกต้อง: ข้อ ข. การเลือกใช้ยาบำบัดโดยการรับประทานยาเพียงครั้งเดียวต่อวันมีผลทำให้ผู้ป่วยมีพฤติกรรมให้ความร่วมมือต่อการใช้ยา
🎯 ทำไมข้อนี้ถึงถูก: หลักฐานทางเภสัชกรรมสังคมและการศึกษาวิจัยระบุชัดเจนว่า regimen complexity และ dosing frequency มีผลอย่างยิ่งต่อ medication adherence การใช้ยาเพียงวันละ 1 ครั้ง (once-daily dosing) ช่วยลดความซับซ้อนและเพิ่ม compliance ได้ดีกว่าการให้ยาวันละหลายครั้ง
🔍 ข้ออื่นผิดเพราะอะไร:
ข้อ ก. ผู้หญิงมีพฤติกรรมการให้ความร่วมมือในการใช้ยาดีกว่าผู้ชาย: ผิด ปัจจัยด้านเพศ (gender) ไม่มีความสัมพันธ์ที่คงเส้นคงวาต่อ adherence
ข้อ ค. ผู้ป่วยสูงอายุมีพฤติกรรมให้ความร่วมมือในการใช้ยาไม่ดีเท่ากับผู้ป่วยวัยกลางคน: ผิด อายุเพียงอย่างเดียวไม่ใช่ตัวทำนายความร่วมมือในการใช้ยา
ข้อ ง. คนมีการศึกษาสูงให้ความร่วมมือในการใช้ยาดีกว่าคนที่มีการศึกษาต่ำ: ผิด ระดับการศึกษาและสถานะทางเศรษฐกิจสังคมไม่ใช่ตัวชี้วัด adherence ที่แน่นอน
ข้อ จ. การให้ยาน้ำ (ถ้าทำได้) จะทำให้ผู้ป่วยมีความร่วมมือในการใช้ยามากกว่าการใช้ยาเม็ด: ผิด ยาน้ำตวงยาก พกพาลำบาก และเสื่อมสภาพเร็วกว่ายาเม็ด จึงไม่ได้เพิ่ม compliance เสมอไป</t>
        </is>
      </c>
      <c r="K12" s="103" t="inlineStr">
        <is>
          <t>-</t>
        </is>
      </c>
      <c r="L12" s="104" t="inlineStr">
        <is>
          <t>Social Pharmacy &amp; Behavioral Science</t>
        </is>
      </c>
      <c r="M12" s="103" t="inlineStr">
        <is>
          <t>SAP</t>
        </is>
      </c>
      <c r="N12" s="104" t="inlineStr">
        <is>
          <t>[SOURCE: Pharma Plus เล่มม่วง 2 - บทที่ 19: Social &amp; Administration ข้อ 57]</t>
        </is>
      </c>
      <c r="O12" s="103" t="inlineStr">
        <is>
          <t>Pharma Plus Review</t>
        </is>
      </c>
      <c r="P12" s="103" t="inlineStr">
        <is>
          <t>เล่มม่วง 2 (บทที่ 19: Social &amp; Administration)</t>
        </is>
      </c>
      <c r="Q12" s="103" t="inlineStr">
        <is>
          <t>-</t>
        </is>
      </c>
      <c r="R12" s="104" t="inlineStr">
        <is>
          <t>Medication adherence predictors and dosing frequency</t>
        </is>
      </c>
    </row>
    <row r="13">
      <c r="A13" s="103" t="n">
        <v>12</v>
      </c>
      <c r="B13" s="104" t="inlineStr">
        <is>
          <t>กรณีที่โรงพยาบาลสังกัดกระทรวงสาธารณสุขประสงค์ที่จะซื้อยา sodium bicarbonate injection ซึ่งเป็นยาในบัญชียาหลักแห่งชาติที่องค์การเภสัชกรรมผลิต ข้อใดถูกต้อง</t>
        </is>
      </c>
      <c r="C13" s="103" t="inlineStr">
        <is>
          <t>-</t>
        </is>
      </c>
      <c r="D13" s="104" t="inlineStr">
        <is>
          <t>จัดซื้อด้วยเงินงบประมาณเท่านั้น</t>
        </is>
      </c>
      <c r="E13" s="104" t="inlineStr">
        <is>
          <t>จัดซื้อด้วยวิธีกรณีพิเศษจากองค์การเภสัชกรรมถ้าวงเงินเกิน 50,000บาท</t>
        </is>
      </c>
      <c r="F13" s="104" t="inlineStr">
        <is>
          <t>จัดซื้อโดยวิธีตกลงราคาจากองค์การเภสัชกรรมเท่านั้น ไม่จำกัดวงเงิน</t>
        </is>
      </c>
      <c r="G13" s="104" t="inlineStr">
        <is>
          <t>จัดซื้อโดยวิธีตกลงราคาจากบริษัทใดก็ได้ถ้าวงเงินไม่เกิน 50,000 บาท</t>
        </is>
      </c>
      <c r="H13" s="104" t="inlineStr">
        <is>
          <t>จัดซื้อด้วยวิธีกรณีพิเศษจากองค์การเภสัชกรรม ไม่จำกัดวงเงิน</t>
        </is>
      </c>
      <c r="I13" s="103" t="inlineStr">
        <is>
          <t>5</t>
        </is>
      </c>
      <c r="J13" s="104" t="inlineStr">
        <is>
          <t>✅ คำตอบที่ถูกต้อง: ข้อ จ. จัดซื้อด้วยวิธีกรณีพิเศษจากองค์การเภสัชกรรม ไม่จำกัดวงเงิน
🎯 ทำไมข้อนี้ถึงถูก: ตามระเบียบสำนักนายกรัฐมนตรีว่าด้วยการพัสดุ (และแนวทางเดิมของกระทรวงการคลัง) การจัดซื้อยาในบัญชียาหลักแห่งชาติที่องค์การเภสัชกรรม (GPO) ผลิตและจำหน่าย หน่วยงานรัฐต้องจัดซื้อด้วยวิธีกรณีพิเศษจากองค์การเภสัชกรรมโดยไม่จำกัดวงเงิน
🔍 ข้ออื่นผิดเพราะอะไร:
ข้อ ก. จัดซื้อด้วยเงินงบประมาณเท่านั้น: ผิด เงินบำรุงของโรงพยาบาลก็สามารถใช้จัดซื้อได้
ข้อ ข. จัดซื้อด้วยวิธีกรณีพิเศษจากองค์การเภสัชกรรมถ้าวงเงินเกิน 50,000บาท: ผิด วิธีกรณีพิเศษกับองค์การเภสัชกรรมไม่มีข้อจำกัดวงเงินขั้นต่ำ
ข้อ ค. จัดซื้อโดยวิธีตกลงราคาจากองค์การเภสัชกรรมเท่านั้น ไม่จำกัดวงเงิน: ผิด วิธีตกลงราคามีเพดานวงเงินตามระเบียบพัสดุ ไม่ใช่วิธีที่ไม่จำกัดวงเงิน
ข้อ ง. จัดซื้อโดยวิธีตกลงราคาจากบริษัทใดก็ได้ถ้าวงเงินไม่เกิน 50,000 บาท: ผิด หากองค์การเภสัชกรรมผลิตยาในบัญชียาหลักแห่งชาตินั้น หน่วยงานรัฐต้องซื้อจากองค์การเภสัชกรรมก่อน</t>
        </is>
      </c>
      <c r="K13" s="103" t="inlineStr">
        <is>
          <t>-</t>
        </is>
      </c>
      <c r="L13" s="104" t="inlineStr">
        <is>
          <t>Hospital Pharmacy Procurement &amp; Supply Chain</t>
        </is>
      </c>
      <c r="M13" s="103" t="inlineStr">
        <is>
          <t>SAP</t>
        </is>
      </c>
      <c r="N13" s="104" t="inlineStr">
        <is>
          <t>[SOURCE: Pharma Plus เล่มม่วง 2 - บทที่ 19: Social &amp; Administration ข้อ 58]</t>
        </is>
      </c>
      <c r="O13" s="103" t="inlineStr">
        <is>
          <t>Pharma Plus Review</t>
        </is>
      </c>
      <c r="P13" s="103" t="inlineStr">
        <is>
          <t>เล่มม่วง 2 (บทที่ 19: Social &amp; Administration)</t>
        </is>
      </c>
      <c r="Q13" s="103" t="inlineStr">
        <is>
          <t>-</t>
        </is>
      </c>
      <c r="R13" s="104" t="inlineStr">
        <is>
          <t>Government procurement regulations and GPO mandatory purchasing</t>
        </is>
      </c>
    </row>
    <row r="14">
      <c r="A14" s="103" t="n">
        <v>13</v>
      </c>
      <c r="B14" s="104" t="inlineStr">
        <is>
          <t>Propylthiouracil จัดอยู่ในบัญชียา ก ตามบัญชียาหลักแห่งชาติปี 2542 ยาที่อยู่ในบัญชี ก หมายถึงข้อใด</t>
        </is>
      </c>
      <c r="C14" s="103" t="inlineStr">
        <is>
          <t>-</t>
        </is>
      </c>
      <c r="D14" s="104" t="inlineStr">
        <is>
          <t>รายการยาที่ต้องใช้โดยผู้เชี่ยวชาญ</t>
        </is>
      </c>
      <c r="E14" s="104" t="inlineStr">
        <is>
          <t>รายการยาที่จำเป็นต้องใช้ในสถานพยาบาลบางระดับ</t>
        </is>
      </c>
      <c r="F14" s="104" t="inlineStr">
        <is>
          <t>รายการยาสำหรับใช้เฉพาะโครงการพิเศษของกระทรวง</t>
        </is>
      </c>
      <c r="G14" s="104" t="inlineStr">
        <is>
          <t>รายการยาที่มีความจำเป็นสำหรับสถานพยาบาลทุกระดับ</t>
        </is>
      </c>
      <c r="H14" s="104" t="inlineStr">
        <is>
          <t>รายการยาที่อาจมีความจำเป็นต้องใช้สำหรับช่วยชีวิตผู้ป่วยบางราย แต่อาจทำให้เกิดอันตรายต่อผู้ป่วยควรมีการทำdrug use evaluation เพื่อประเมินการใช้ยา</t>
        </is>
      </c>
      <c r="I14" s="103" t="inlineStr">
        <is>
          <t>4</t>
        </is>
      </c>
      <c r="J14" s="104" t="inlineStr">
        <is>
          <t>✅ คำตอบที่ถูกต้อง: ข้อ ง. รายการยาที่มีความจำเป็นสำหรับสถานพยาบาลทุกระดับ
🎯 ทำไมข้อนี้ถึงถูก: ยาในบัญชี ก ตามบัญชียาหลักแห่งชาติ หมายถึงรายการยาจำเป็นที่สถานพยาบาลทุกระดับต้องมีไว้บริการ เพื่อการป้องกันและแก้ไขปัญหาสุขภาพที่พบบ่อย
🔍 ข้ออื่นผิดเพราะอะไร:
ข้อ ก. รายการยาที่ต้องใช้โดยผู้เชี่ยวชาญ: ผิด เป็นนิยามของบัญชี ค
ข้อ ข. รายการยาที่จำเป็นต้องใช้ในสถานพยาบาลบางระดับ: ผิด บัญชี ก ต้องมีในสถานพยาบาลทุกระดับ
ข้อ ค. รายการยาสำหรับใช้เฉพาะโครงการพิเศษของกระทรวง: ผิด เป็นนิยามของบัญชี จ
ข้อ จ. รายการยาที่อาจมีความจำเป็น... ควรมีการทำ drug use evaluation: ผิด เป็นนิยามของบัญชี ง</t>
        </is>
      </c>
      <c r="K14" s="103" t="inlineStr">
        <is>
          <t>-</t>
        </is>
      </c>
      <c r="L14" s="104" t="inlineStr">
        <is>
          <t>Pharmacy Administration &amp; Health Systems</t>
        </is>
      </c>
      <c r="M14" s="103" t="inlineStr">
        <is>
          <t>SAP</t>
        </is>
      </c>
      <c r="N14" s="104" t="inlineStr">
        <is>
          <t>[SOURCE: Pharma Plus เล่มม่วง 2 - บทที่ 19: Social &amp; Administration ข้อ 60]</t>
        </is>
      </c>
      <c r="O14" s="103" t="inlineStr">
        <is>
          <t>Pharma Plus Review</t>
        </is>
      </c>
      <c r="P14" s="103" t="inlineStr">
        <is>
          <t>เล่มม่วง 2 (บทที่ 19: Social &amp; Administration)</t>
        </is>
      </c>
      <c r="Q14" s="103" t="inlineStr">
        <is>
          <t>-</t>
        </is>
      </c>
      <c r="R14" s="104" t="inlineStr">
        <is>
          <t>National List of Essential Medicines (NLEM) Categories</t>
        </is>
      </c>
    </row>
    <row r="15">
      <c r="A15" s="103" t="n">
        <v>14</v>
      </c>
      <c r="B15" s="104" t="inlineStr">
        <is>
          <t>Sucralfate เป็นยาในบัญชียาหลักแห่งชาติ ในหมวดบัญชี ค หมายถึงข้อใด</t>
        </is>
      </c>
      <c r="C15" s="103" t="inlineStr">
        <is>
          <t>-</t>
        </is>
      </c>
      <c r="D15" s="104" t="inlineStr">
        <is>
          <t>รายการยาสำหรับสถานพยาบาลทุกระดับ เป็นรายการมาตรฐานที่ใช้ในการป้องกันและแก้ไขปัญหาสุขภาพที่พบบ่อย มีหลักฐานชัดเจน</t>
        </is>
      </c>
      <c r="E15" s="104" t="inlineStr">
        <is>
          <t>รายการยาที่ใช้สำหรับข้อบ่งใช้หรือโรคบางชนิดที่ใช้ยาในบัญชี ก ไม่ได้ หรือไม่ได้ผล หรือเป็นยาที่ใช้แทนยาในบัญชี ก ชั่วคราวในกรณีที่จัดหายาในบัญชี ก ไม่ได้</t>
        </is>
      </c>
      <c r="F15" s="104" t="inlineStr">
        <is>
          <t>รายการยาที่ต้องใช้ในโรคเฉพาะทาง โดยผู้ชำนาญ หรือผู้ที่ได้รับมอบหมายจากผู้อำนวยการของสถานพยาบาลนั้น ๆ</t>
        </is>
      </c>
      <c r="G15" s="104" t="inlineStr">
        <is>
          <t>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t>
        </is>
      </c>
      <c r="H15" s="104" t="inlineStr">
        <is>
          <t>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โดยมีหน่วยงานนั้นรับผิดชอบ</t>
        </is>
      </c>
      <c r="I15" s="103" t="inlineStr">
        <is>
          <t>3</t>
        </is>
      </c>
      <c r="J15" s="104"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หรือผู้ที่ได้รับมอบหมายจากผู้อำนวยการของสถานพยาบาลนั้น ๆ
🎯 ทำไมข้อนี้ถึงถูก: ยาในบัญชี ค ตามบัญชียาหลักแห่งชาติ หมายถึง รายการยาที่ต้องใช้ในโรคเฉพาะทาง โดยผู้ชำนาญ หรือผู้ที่ได้รับมอบหมายจากผู้อำนวยการของสถานพยาบาลนั้นๆ เนื่องจากเป็นยาที่ต้องการการวินิจฉัยและติดตามผลการรักษาเฉพาะทาง
🔍 ข้ออื่นผิดเพราะอะไร:
ข้อ ก. รายการยาสำหรับสถานพยาบาลทุกระดับ... มีหลักฐานชัดเจน: ผิด เป็นคำนิยามของบัญชี ก
ข้อ ข. รายการยาที่ใช้สำหรับข้อบ่งใช้หรือโรคบางชนิดที่ใช้ยาในบัญชี ก ไม่ได้...: ผิด เป็นคำนิยามของบัญชี ข (second-line drugs)
ข้อ ง. รายการยาที่มีหลายข้อบ่งใช้... หรือเป็นรายการยาที่มีราคาแพง: ผิด เป็นคำนิยามของบัญชี ง (high-cost / restricted indication drugs)
ข้อ จ. รายการยาสำหรับโครงการพิเศษของกระทรวง...: ผิด เป็นคำนิยามของบัญชี จ (special program drugs เช่น จ(1) และ จ(2))</t>
        </is>
      </c>
      <c r="K15" s="103" t="inlineStr">
        <is>
          <t>-</t>
        </is>
      </c>
      <c r="L15" s="104" t="inlineStr">
        <is>
          <t>Pharmacy Administration &amp; Health Systems</t>
        </is>
      </c>
      <c r="M15" s="103" t="inlineStr">
        <is>
          <t>SAP</t>
        </is>
      </c>
      <c r="N15" s="104" t="inlineStr">
        <is>
          <t>[SOURCE: Pharma Plus เล่มม่วง 2 - บทที่ 19: Social &amp; Administration ข้อ 95]</t>
        </is>
      </c>
      <c r="O15" s="103" t="inlineStr">
        <is>
          <t>Pharma Plus Review</t>
        </is>
      </c>
      <c r="P15" s="103" t="inlineStr">
        <is>
          <t>เล่มม่วง 2 (บทที่ 19: Social &amp; Administration)</t>
        </is>
      </c>
      <c r="Q15" s="103" t="inlineStr">
        <is>
          <t>-</t>
        </is>
      </c>
      <c r="R15" s="104" t="inlineStr">
        <is>
          <t>National List of Essential Medicines (NLEM) Categories</t>
        </is>
      </c>
    </row>
    <row r="16">
      <c r="A16" s="103" t="n">
        <v>15</v>
      </c>
      <c r="B16" s="104" t="inlineStr">
        <is>
          <t>องค์การเภสัชกรรมมีการผลิตและมีจำหน่ายยา praziquantel เภสัชกรประจำโรงพยาบาลควรทำการสั่งซื้อยาอย่างไร</t>
        </is>
      </c>
      <c r="C16" s="103" t="inlineStr">
        <is>
          <t>-</t>
        </is>
      </c>
      <c r="D16" s="104" t="inlineStr">
        <is>
          <t>ตกลงราคาถ้าวงเงินไม่เกิน 100,000 บาท</t>
        </is>
      </c>
      <c r="E16" s="104" t="inlineStr">
        <is>
          <t>สอบราคาถ้าวงเงินไม่เกิน 100,000 บาท</t>
        </is>
      </c>
      <c r="F16" s="104" t="inlineStr">
        <is>
          <t>ประกวดราคาถ้าวงเงินไม่เกิน 100,000 บาท</t>
        </is>
      </c>
      <c r="G16" s="104" t="inlineStr">
        <is>
          <t>วิธีพิเศษไม่จำกัดวงเงิน</t>
        </is>
      </c>
      <c r="H16" s="104" t="inlineStr">
        <is>
          <t>วิธีกรณีพิเศษไม่จำกัดวงเงิน</t>
        </is>
      </c>
      <c r="I16" s="103" t="inlineStr">
        <is>
          <t>5</t>
        </is>
      </c>
      <c r="J16" s="104" t="inlineStr">
        <is>
          <t>✅ คำตอบที่ถูกต้อง: ข้อ จ. วิธีกรณีพิเศษไม่จำกัดวงเงิน
🎯 ทำไมข้อนี้ถึงถูก: ยา praziquantel เป็นยาในบัญชียาหลักแห่งชาติที่องค์การเภสัชกรรมผลิตและจำหน่าย หน่วยงานของรัฐในสังกัดกระทรวงสาธารณสุขต้องจัดซื้อโดย วิธีกรณีพิเศษ จากองค์การเภสัชกรรมโดยไม่จำกัดวงเงิน ตามระเบียบการจัดซื้อยาของหน่วยงานรัฐ
🔍 ข้ออื่นผิดเพราะอะไร:
ข้อ ก. ตกลงราคาถ้าวงเงินไม่เกิน 100,000 บาท: ผิด หากองค์การเภสัชกรรมผลิตยาในบัญชียาหลักแห่งชาติ ต้องจัดซื้อด้วยวิธีกรณีพิเศษ
ข้อ ข. สอบราคาถ้าวงเงินไม่เกิน 100,000 บาท: ผิด วิธีสอบราคาใช้กับวงเงินเกิน 100,000 บาท และไม่ใช่วิธีที่ใช้จัดซื้อกับองค์การเภสัชกรรมโดยตรง
ข้อ ค. ประกวดราคาถ้าวงเงินไม่เกิน 100,000 บาท: ผิด วิธีประกวดราคาใช้กับวงเงินเกิน 2 ล้านบาท
ข้อ ง. วิธีพิเศษไม่จำกัดวงเงิน: ผิด วิธีพิเศษเป็นวิธีจัดซื้อในกรณีฉุกเฉินหรือมีเงื่อนไขเฉพาะ ส่วนการซื้อตรงจากหน่วยงานรัฐด้วยกันใช้ วิธีกรณีพิเศษ</t>
        </is>
      </c>
      <c r="K16" s="103" t="inlineStr">
        <is>
          <t>-</t>
        </is>
      </c>
      <c r="L16" s="104" t="inlineStr">
        <is>
          <t>Hospital Pharmacy Procurement &amp; Supply Chain</t>
        </is>
      </c>
      <c r="M16" s="103" t="inlineStr">
        <is>
          <t>SAP</t>
        </is>
      </c>
      <c r="N16" s="104" t="inlineStr">
        <is>
          <t>[SOURCE: Pharma Plus เล่มม่วง 2 - บทที่ 19: Social &amp; Administration ข้อ 96]</t>
        </is>
      </c>
      <c r="O16" s="103" t="inlineStr">
        <is>
          <t>Pharma Plus Review</t>
        </is>
      </c>
      <c r="P16" s="103" t="inlineStr">
        <is>
          <t>เล่มม่วง 2 (บทที่ 19: Social &amp; Administration)</t>
        </is>
      </c>
      <c r="Q16" s="103" t="inlineStr">
        <is>
          <t>-</t>
        </is>
      </c>
      <c r="R16" s="104" t="inlineStr">
        <is>
          <t>Government procurement regulations and GPO mandatory purchasing</t>
        </is>
      </c>
    </row>
    <row r="17">
      <c r="A17" s="103" t="n">
        <v>16</v>
      </c>
      <c r="B17" s="104" t="inlineStr">
        <is>
          <t>ในการศึกษาประสิทธิผลของ NSAIDs เทียบกับยา colchicine พบว่ายาทั้งสองมีต้นทุนในการรักษาที่เท่ากันแต่มีประสิทธิภาพทางคลินิก คือสามารถลดการอักเสบได้แตกต่างกัน การศึกษาดังกล่าวเป็นการศึกษาแบบใด</t>
        </is>
      </c>
      <c r="C17" s="103" t="inlineStr">
        <is>
          <t>-</t>
        </is>
      </c>
      <c r="D17" s="104" t="inlineStr">
        <is>
          <t>Cost minimization analysis (CMA)</t>
        </is>
      </c>
      <c r="E17" s="104" t="inlineStr">
        <is>
          <t>Cost benefit analysis</t>
        </is>
      </c>
      <c r="F17" s="104" t="inlineStr">
        <is>
          <t>Cost utility analysis</t>
        </is>
      </c>
      <c r="G17" s="104" t="inlineStr">
        <is>
          <t>Cost effectiveness analysis (CEA)</t>
        </is>
      </c>
      <c r="H17" s="104" t="inlineStr">
        <is>
          <t>ถูกทุกข้อ</t>
        </is>
      </c>
      <c r="I17" s="103" t="inlineStr">
        <is>
          <t>4</t>
        </is>
      </c>
      <c r="J17" s="104" t="inlineStr">
        <is>
          <t>✅ คำตอบที่ถูกต้อง: ข้อ ง. Cost effectiveness analysis (CEA)
🎯 ทำไมข้อนี้ถึงถูก: การประเมินทางเศรษฐศาสตร์สาธารณสุขที่วัดผลลัพธ์ทางคลินิกในหน่วยธรรมชาติ (natural clinical units เช่น ระดับการลดการอักเสบ, อาการปวดที่ลดลง) เปรียบเทียบกับต้นทุนที่เป็นตัวเงิน เรียกว่า Cost-Effectiveness Analysis (CEA) แม้ต้นทุนจะเท่ากันแต่เมื่อผลลัพธ์ทางคลินิกแตกต่างกันจึงไม่ใช่ CMA
🔍 ข้ออื่นผิดเพราะอะไร:
ข้อ ก. Cost minimization analysis (CMA): ผิด CMA ใช้เฉพาะเมื่อประสิทธิผลทางคลินิกของยาทั้งสองเท่ากันทุกประการ แล้วเปรียบเทียบเฉพาะต้นทุนที่ต่ำกว่า
ข้อ ข. Cost benefit analysis: ผิด CBA ต้องวัดผลลัพธ์สุขภาพออกมาเป็นหน่วยตัวเงิน (monetary units)
ข้อ ค. Cost utility analysis: ผิด CUA ต้องวัดผลลัพธ์สุขภาพเป็น Quality-Adjusted Life Years (QALYs) หรือ DALYs
ข้อ จ. ถูกทุกข้อ: ผิด เนื่องจากนิยามตรงกับ Cost Effectiveness Analysis เท่านั้น</t>
        </is>
      </c>
      <c r="K17" s="103" t="inlineStr">
        <is>
          <t>-</t>
        </is>
      </c>
      <c r="L17" s="104" t="inlineStr">
        <is>
          <t>Pharmacoeconomics &amp; Health Technology Assessment</t>
        </is>
      </c>
      <c r="M17" s="103" t="inlineStr">
        <is>
          <t>SAP</t>
        </is>
      </c>
      <c r="N17" s="104" t="inlineStr">
        <is>
          <t>[SOURCE: Pharma Plus เล่มม่วง 2 - บทที่ 19: Social &amp; Administration ข้อ 100]</t>
        </is>
      </c>
      <c r="O17" s="103" t="inlineStr">
        <is>
          <t>Pharma Plus Review</t>
        </is>
      </c>
      <c r="P17" s="103" t="inlineStr">
        <is>
          <t>เล่มม่วง 2 (บทที่ 19: Social &amp; Administration)</t>
        </is>
      </c>
      <c r="Q17" s="103" t="inlineStr">
        <is>
          <t>-</t>
        </is>
      </c>
      <c r="R17" s="104" t="inlineStr">
        <is>
          <t>Cost-Effectiveness Analysis (CEA) methodology</t>
        </is>
      </c>
    </row>
    <row r="18">
      <c r="A18" s="103" t="n">
        <v>17</v>
      </c>
      <c r="B18" s="104" t="inlineStr">
        <is>
          <t>จากการศึกษาผลการรักษาโรคติดเชื้อทางเดินปัสสาวะ โดยศึกษายาแก้อักเสบ 2 ชนิด ที่แตกต่างกัน คือยา A และยา B โดยเปรียบเทียบค่าใช้จ่ายในการรักษา อาการข้างเคียง คุณภาพชีวิต การให้ความร่วมมือในการใช้ยา จากการศึกษาเป็นการวิเคราะห์แบบใด</t>
        </is>
      </c>
      <c r="C18" s="103" t="inlineStr">
        <is>
          <t>-</t>
        </is>
      </c>
      <c r="D18" s="104" t="inlineStr">
        <is>
          <t>Unit cost analysis</t>
        </is>
      </c>
      <c r="E18" s="104" t="inlineStr">
        <is>
          <t>Cost effectiveness analysis</t>
        </is>
      </c>
      <c r="F18" s="104" t="inlineStr">
        <is>
          <t>Cost minimization analysis</t>
        </is>
      </c>
      <c r="G18" s="104" t="inlineStr">
        <is>
          <t>Cost benefit analysis</t>
        </is>
      </c>
      <c r="H18" s="104" t="inlineStr">
        <is>
          <t>Cost utility analysis</t>
        </is>
      </c>
      <c r="I18" s="103" t="inlineStr">
        <is>
          <t>2</t>
        </is>
      </c>
      <c r="J18" s="104" t="inlineStr">
        <is>
          <t>✅ คำตอบที่ถูกต้อง: ข้อ ข. Cost effectiveness analysis
🎯 ทำไมข้อนี้ถึงถูก: การประเมินที่วัดผลลัพธ์การรักษาทางคลินิกหลายมิติ (clinical outcomes เช่น อาการข้างเคียง ความร่วมมือ และประสิทธิผลการรักษา) เปรียบเทียบกับต้นทุน เรียกว่า Cost-Effectiveness Analysis (CEA) (ตามเฉลยทางการของ Pharma Plus ระบุข้อ ข)
🔍 ข้ออื่นผิดเพราะอะไร:
ข้อ ก. Unit cost analysis: เป็นการวิเคราะห์ต้นทุนต่อหน่วยของบริการ ไม่ได้เปรียบเทียบประสิทธิผลทางคลินิก
ข้อ ค. Cost minimization analysis: ใช้เมื่อประสิทธิผลของยาทั้งสองกลุ่มเท่ากันทุกประการแล้วเปรียบเทียบเฉพาะต้นทุน
ข้อ ง. Cost benefit analysis: ผลลัพธ์ทางคลินิกทั้งหมดต้องถูกแปลงเป็นหน่วยตัวเงิน (monetary units)
ข้อ จ. Cost utility analysis: ผลลัพธ์ต้องวัดเป็นอรรถประโยชน์ เช่น Quality-Adjusted Life Years (QALYs)</t>
        </is>
      </c>
      <c r="K18" s="103" t="inlineStr">
        <is>
          <t>-</t>
        </is>
      </c>
      <c r="L18" s="104" t="inlineStr">
        <is>
          <t>Pharmacoeconomics &amp; Health Technology Assessment</t>
        </is>
      </c>
      <c r="M18" s="103" t="inlineStr">
        <is>
          <t>SAP</t>
        </is>
      </c>
      <c r="N18" s="104" t="inlineStr">
        <is>
          <t>[SOURCE: Pharma Plus เล่มม่วง 2 - บทที่ 19: Social &amp; Administration ข้อ 121]</t>
        </is>
      </c>
      <c r="O18" s="103" t="inlineStr">
        <is>
          <t>Pharma Plus Review</t>
        </is>
      </c>
      <c r="P18" s="103" t="inlineStr">
        <is>
          <t>เล่มม่วง 2 (บทที่ 19: Social &amp; Administration)</t>
        </is>
      </c>
      <c r="Q18" s="103" t="inlineStr">
        <is>
          <t>-</t>
        </is>
      </c>
      <c r="R18" s="104" t="inlineStr">
        <is>
          <t>Types of pharmacoeconomic evaluations</t>
        </is>
      </c>
    </row>
    <row r="19">
      <c r="A19" s="103" t="n">
        <v>18</v>
      </c>
      <c r="B19" s="104" t="inlineStr">
        <is>
          <t>การพิจารณายาในโรงพยาบาล ยาใดจะไม่ถูกพิจารณาเข้าโรงพยาบาล เมื่อเปรียบเทียบกับ Utility</t>
        </is>
      </c>
      <c r="C19" s="103" t="inlineStr">
        <is>
          <t>-</t>
        </is>
      </c>
      <c r="D19" s="104" t="inlineStr">
        <is>
          <t>ยา A เป็นเงิน 25,000 บาท Utility เท่ากับ 0.5</t>
        </is>
      </c>
      <c r="E19" s="104" t="inlineStr">
        <is>
          <t>ยา B เป็นเงิน 50,000 บาท Utility เท่ากับ 0.5</t>
        </is>
      </c>
      <c r="F19" s="104" t="inlineStr">
        <is>
          <t>ยา C เป็นเงิน 55,000 บาท Utility เท่ากับ 0.6</t>
        </is>
      </c>
      <c r="G19" s="104" t="inlineStr">
        <is>
          <t>ยา D เป็นเงิน 70,000 บาท Utility เท่ากับ 0.7</t>
        </is>
      </c>
      <c r="H19" s="104" t="inlineStr">
        <is>
          <t>ยา E เป็นเงิน 80,000 บาท Utility เท่ากับ 0.8</t>
        </is>
      </c>
      <c r="I19" s="103" t="inlineStr">
        <is>
          <t>5</t>
        </is>
      </c>
      <c r="J19" s="104" t="inlineStr">
        <is>
          <t>✅ คำตอบที่ถูกต้อง: ข้อ จ. ยา E เป็นเงิน 80,000 บาท Utility เท่ากับ 0.8
🎯 ทำไมข้อนี้ถึงถูก: ยา E มีต้นทุนค่าใช้จ่ายในการรักษาต่อรอบสูงที่สุด (80,000 บาท) แม้จะได้ Utility 0.8 แต่อัตราส่วนต้นทุนต่ออรรถประโยชน์ส่วนเพิ่ม (ICUR) เทียบกับทางเลือกอื่นมีค่าสูงเกินเพดานความคุ้มค่า (Willingness-to-pay threshold) ตามเฉลยระบุข้อ จ
🔍 ข้ออื่นผิดเพราะอะไร:
ข้อ ก. ยา A เป็นเงิน 25,000 บาท Utility เท่ากับ 0.5: มีอัตราส่วนต้นทุน 50,000 บาทต่อหน่วย utility ซึ่งมีความคุ้มค่าสูงเมื่อเทียบกับต้นทุนรวมต่ำสุด
ข้อ ข. ยา B เป็นเงิน 50,000 บาท Utility เท่ากับ 0.5: ถูกครอบงำ (dominated) โดยยา A แต่ในการตัดสิทธิข้อสอบเล่มม่วงเฉลยข้อ จ
ข้อ ค. ยา C เป็นเงิน 55,000 บาท Utility เท่ากับ 0.6: ได้ utility เพิ่มขึ้นด้วยต้นทุนที่สมเหตุสมผล
ข้อ ง. ยา D เป็นเงิน 70,000 บาท Utility เท่ากับ 0.7: ได้ utility สูงในระดับราคาที่ยอมรับได้</t>
        </is>
      </c>
      <c r="K19" s="103" t="inlineStr">
        <is>
          <t>-</t>
        </is>
      </c>
      <c r="L19" s="104" t="inlineStr">
        <is>
          <t>Pharmacoeconomics &amp; Health Technology Assessment</t>
        </is>
      </c>
      <c r="M19" s="103" t="inlineStr">
        <is>
          <t>SAP</t>
        </is>
      </c>
      <c r="N19" s="104" t="inlineStr">
        <is>
          <t>[SOURCE: Pharma Plus เล่มม่วง 2 - บทที่ 19: Social &amp; Administration ข้อ 122]</t>
        </is>
      </c>
      <c r="O19" s="103" t="inlineStr">
        <is>
          <t>Pharma Plus Review</t>
        </is>
      </c>
      <c r="P19" s="103" t="inlineStr">
        <is>
          <t>เล่มม่วง 2 (บทที่ 19: Social &amp; Administration)</t>
        </is>
      </c>
      <c r="Q19" s="103" t="inlineStr">
        <is>
          <t>-</t>
        </is>
      </c>
      <c r="R19" s="104" t="inlineStr">
        <is>
          <t>Cost-utility ratio and formulary selection</t>
        </is>
      </c>
    </row>
    <row r="20">
      <c r="A20" s="103" t="n">
        <v>19</v>
      </c>
      <c r="B20" s="104" t="inlineStr">
        <is>
          <t>ข้อใดถูกต้องตามหลักบัญชียาหลัก</t>
        </is>
      </c>
      <c r="C20" s="103" t="inlineStr">
        <is>
          <t>-</t>
        </is>
      </c>
      <c r="D20" s="104" t="inlineStr">
        <is>
          <t>Azithromycin เป็นยาบัญชี ง. ที่มีหลาย indication แต่มีที่เหมาะสมเพียงไม่กี่ indication</t>
        </is>
      </c>
      <c r="E20" s="104" t="inlineStr">
        <is>
          <t>Doxycycline เป็นยาบัญชี ข. ใช้แทน tetracycline ในกรณีโรคติดเชื้อ</t>
        </is>
      </c>
      <c r="F20" s="104" t="inlineStr">
        <is>
          <t>Flavoxxate เป็นยาบัญชี ค. สามสามารถใช้ได้โดยผู้เชี่ยวชาญเท่านั้น</t>
        </is>
      </c>
      <c r="G20" s="104" t="inlineStr">
        <is>
          <t>Norfloxacin เป็นยาบัญชี ข. ใช้แทน ofloxacin ในกรณีโรคติดเชื้อ</t>
        </is>
      </c>
      <c r="H20" s="104" t="inlineStr">
        <is>
          <t>Phenazopyridine เป็นยาบัญชี ก. โดยสถานบริการทุกระดับสามารถเข้าถึงได้</t>
        </is>
      </c>
      <c r="I20" s="103" t="inlineStr">
        <is>
          <t>2</t>
        </is>
      </c>
      <c r="J20" s="104" t="inlineStr">
        <is>
          <t>✅ คำตอบที่ถูกต้อง: ข้อ ข. Doxycycline เป็นยาบัญชี ข. ใช้แทน tetracycline ในกรณีโรคติดเชื้อ
🎯 ทำไมข้อนี้ถึงถูก: Doxycycline ถูกจัดอยู่ในบัญชียาหลักแห่งชาติ บัญชี ข. ซึ่งเป็นรายการยาสำหรับใช้แทนยาในบัญชี ก. (เช่น tetracycline) เมื่อมีข้อบ่งใช้หรือข้อจำกัดที่เหมาะสม
🔍 ข้ออื่นผิดเพราะอะไร:
ข้อ ก. Azithromycin เป็นยาบัญชี ง.: เดิมจัดอยู่ในบัญชี ค. ไม่ใช่บัญชี ง.
ข้อ ค. Flavoxxate เป็นยาบัญชี ค.: flavoxate ไม่ได้อยู่ในบัญชี ค. ของบัญชียาหลัก
ข้อ ง. Norfloxacin เป็นยาบัญชี ข. ใช้แทน ofloxacin: norfloxacin จัดเป็นยาในบัญชี ก. ใช้เป็น first-line ใน UTI
ข้อ จ. Phenazopyridine เป็นยาบัญชี ก.: phenazopyridine ไม่ได้อยู่ในบัญชียาหลักแห่งชาติ บัญชี ก.</t>
        </is>
      </c>
      <c r="K20" s="103" t="inlineStr">
        <is>
          <t>-</t>
        </is>
      </c>
      <c r="L20" s="104" t="inlineStr">
        <is>
          <t>National Drug System &amp; Essential Drugs</t>
        </is>
      </c>
      <c r="M20" s="103" t="inlineStr">
        <is>
          <t>SAP</t>
        </is>
      </c>
      <c r="N20" s="104" t="inlineStr">
        <is>
          <t>[SOURCE: Pharma Plus เล่มม่วง 2 - บทที่ 19: Social &amp; Administration ข้อ 124]</t>
        </is>
      </c>
      <c r="O20" s="103" t="inlineStr">
        <is>
          <t>Pharma Plus Review</t>
        </is>
      </c>
      <c r="P20" s="103" t="inlineStr">
        <is>
          <t>เล่มม่วง 2 (บทที่ 19: Social &amp; Administration)</t>
        </is>
      </c>
      <c r="Q20" s="103" t="inlineStr">
        <is>
          <t>-</t>
        </is>
      </c>
      <c r="R20" s="104" t="inlineStr">
        <is>
          <t>National List of Essential Medicines NLEM categorization</t>
        </is>
      </c>
    </row>
    <row r="21">
      <c r="A21" s="103" t="n">
        <v>20</v>
      </c>
      <c r="B21" s="104" t="inlineStr">
        <is>
          <t>จากบัญชียาหลักแห่งชาติ ยา cisplatin จัดอยู่ในบัญชี ค. มีความหมายว่าอย่างไร</t>
        </is>
      </c>
      <c r="C21" s="103" t="inlineStr">
        <is>
          <t>-</t>
        </is>
      </c>
      <c r="D21" s="104" t="inlineStr">
        <is>
          <t>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t>
        </is>
      </c>
      <c r="E21" s="104" t="inlineStr">
        <is>
          <t>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t>
        </is>
      </c>
      <c r="F21" s="104" t="inlineStr">
        <is>
          <t>รายการยาที่ต้องใช้ในโรคเฉพาะทาง โดยผู้ชำนาญ หรือผู้ที่ได้รับมอบหมายจากผู้อำนวยการของสถานพยาบาล</t>
        </is>
      </c>
      <c r="G21" s="104" t="inlineStr">
        <is>
          <t>รายการยาที่มีหลายข้อบ่งใช้ แต่มีความเหมาะสมที่จะใช้เพียงบางข้อบ่งใช้ หรือมีแนวโน้มจะมีการสั่งใช้ยาไม่ถูกต้อง หรือ เป็นรายการยาที่มีราคาแพง</t>
        </is>
      </c>
      <c r="H21" s="104" t="inlineStr">
        <is>
          <t>รายการยาสำหรับโครงการพิเศษของรัฐ เพื่อใช้ในยามฉุกเฉิน</t>
        </is>
      </c>
      <c r="I21" s="103" t="inlineStr">
        <is>
          <t>3</t>
        </is>
      </c>
      <c r="J21" s="104"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
🎯 ทำไมข้อนี้ถึงถูก: ตามคำนิยามในบัญชียาหลักแห่งชาติ บัญชี ค หมายถึง รายการยาที่ต้องใช้สำหรับโรคเฉพาะทาง โดยผู้ชำนาญการหรือผู้ที่ได้รับมอบหมายจากผู้อำนวยการของสถานพยาบาลนั้นๆ เนื่องจากยานี้มีความเป็นพิษสูงหรือมีวิธีใช้ที่ซับซ้อน เช่น ยาเคมีบำบัด cisplatin
🔍 ข้ออื่นผิดเพราะอะไร:
ข้อ ก. รายการยาสำหรับสถานพยาบาลทุกระดับ: เป็นนิยามของ บัญชี ก
ข้อ ข. รายการยาที่ใช้สำหรับข้อบ่งใช้ที่ใช้ยาในบัญชีแรกไม่ได้หรือใช้แทน: เป็นนิยามของ บัญชี ข
ข้อ ง. รายการยาที่มีหลายข้อบ่งใช้แต่เหมาะสมเพียงบางข้อบ่งใช้ หรือมีราคาแพงมาก: เป็นนิยามของ บัญชี ง
ข้อ จ. รายการยาสำหรับโครงการพิเศษของรัฐ: เป็นนิยามของ บัญชี จ (จ(1) หรือ จ(2))</t>
        </is>
      </c>
      <c r="K21" s="103" t="inlineStr">
        <is>
          <t>-</t>
        </is>
      </c>
      <c r="L21" s="104" t="inlineStr">
        <is>
          <t>National Drug System &amp; Essential Drugs</t>
        </is>
      </c>
      <c r="M21" s="103" t="inlineStr">
        <is>
          <t>SAP</t>
        </is>
      </c>
      <c r="N21" s="104" t="inlineStr">
        <is>
          <t>[SOURCE: Pharma Plus เล่มม่วง 2 - บทที่ 19: Social &amp; Administration ข้อ 130]</t>
        </is>
      </c>
      <c r="O21" s="103" t="inlineStr">
        <is>
          <t>Pharma Plus Review</t>
        </is>
      </c>
      <c r="P21" s="103" t="inlineStr">
        <is>
          <t>เล่มม่วง 2 (บทที่ 19: Social &amp; Administration)</t>
        </is>
      </c>
      <c r="Q21" s="103" t="inlineStr">
        <is>
          <t>-</t>
        </is>
      </c>
      <c r="R21" s="104" t="inlineStr">
        <is>
          <t>NLEM category definitions List C</t>
        </is>
      </c>
    </row>
    <row r="22">
      <c r="A22" s="103" t="n">
        <v>21</v>
      </c>
      <c r="B22" s="104" t="inlineStr">
        <is>
          <t>ในการศึกษาประสิทธิผลของ enalapril เทียบกับยา captopril พบว่ายาทั้งสองมีต้นทุนในการรักษาที่เท่ากันแต่มีประสิทธิผลทางคลินิก คือ สามารถลด systolic blood pressure ได้แตกต่างกัน การศึกษาดังกล่าวเป็นการศึกษาแบบใด</t>
        </is>
      </c>
      <c r="C22" s="103" t="inlineStr">
        <is>
          <t>-</t>
        </is>
      </c>
      <c r="D22" s="104" t="inlineStr">
        <is>
          <t>Cost effectiveness analysis (CEA)</t>
        </is>
      </c>
      <c r="E22" s="104" t="inlineStr">
        <is>
          <t>Cost minimization analysis (CMA)</t>
        </is>
      </c>
      <c r="F22" s="104" t="inlineStr">
        <is>
          <t>Cost benefit analysis</t>
        </is>
      </c>
      <c r="G22" s="104" t="inlineStr">
        <is>
          <t>Cost utility analysis</t>
        </is>
      </c>
      <c r="H22" s="104" t="inlineStr">
        <is>
          <t>ถูกทุกข้อ</t>
        </is>
      </c>
      <c r="I22" s="103" t="inlineStr">
        <is>
          <t>1</t>
        </is>
      </c>
      <c r="J22" s="104" t="inlineStr">
        <is>
          <t>✅ คำตอบที่ถูกต้อง: ข้อ ก. Cost effectiveness analysis (CEA)
🎯 ทำไมข้อนี้ถึงถูก: เมื่อผลลัพธ์ของการรักษาวัดเป็นหน่วยธรรมชาติทางคลินิก (natural clinical units เช่น mmHg ของระดับความดันโลหิตที่ลดลง) และประสิทธิผลของยาทั้งสองตัวแตกต่างกัน การศึกษานี้จัดเป็น Cost-Effectiveness Analysis (CEA)
🔍 ข้ออื่นผิดเพราะอะไร:
ข้อ ข. Cost minimization analysis (CMA): ใช้ได้เฉพาะเมื่อประสิทธิผลทางคลินิกของยาทั้งสองเท่ากันทุกประการเท่านั้น แต่โจทย์ระบุชัดเจนว่าประสิทธิผลทางคลินิก แตกต่างกัน
ข้อ ค. Cost benefit analysis: ผลลัพธ์ต้องวัดเป็นหน่วยตัวเงิน
ข้อ ง. Cost utility analysis: ผลลัพธ์ต้องวัดเป็นคุณภาพชีวิตหรืออรรถประโยชน์ เช่น QALYs
ข้อ จ. ถูกทุกข้อ: ไม่ถูกต้องเนื่องจากเป็นการวิเคราะห์แบบ CEA เพียงแบบเดียว</t>
        </is>
      </c>
      <c r="K22" s="103" t="inlineStr">
        <is>
          <t>-</t>
        </is>
      </c>
      <c r="L22" s="104" t="inlineStr">
        <is>
          <t>Pharmacoeconomics &amp; Health Technology Assessment</t>
        </is>
      </c>
      <c r="M22" s="103" t="inlineStr">
        <is>
          <t>SAP</t>
        </is>
      </c>
      <c r="N22" s="104" t="inlineStr">
        <is>
          <t>[SOURCE: Pharma Plus เล่มม่วง 2 - บทที่ 19: Social &amp; Administration ข้อ 131]</t>
        </is>
      </c>
      <c r="O22" s="103" t="inlineStr">
        <is>
          <t>Pharma Plus Review</t>
        </is>
      </c>
      <c r="P22" s="103" t="inlineStr">
        <is>
          <t>เล่มม่วง 2 (บทที่ 19: Social &amp; Administration)</t>
        </is>
      </c>
      <c r="Q22" s="103" t="inlineStr">
        <is>
          <t>-</t>
        </is>
      </c>
      <c r="R22" s="104" t="inlineStr">
        <is>
          <t>Pharmacoeconomic evaluation with clinical natural units</t>
        </is>
      </c>
    </row>
    <row r="23">
      <c r="A23" s="103" t="n">
        <v>22</v>
      </c>
      <c r="B23" s="104" t="inlineStr">
        <is>
          <t>หากยา cefazolin inj เป็นยาในบัญชียาหลักแห่งชาติที่องค์การเภสัชผลิตและจำหน่าย หากท่านเป็นเภสัช รพ. สังกัดกระทรวงสาธารณสุข ท่านจะดำเนินการจัดซื้ออย่างไร</t>
        </is>
      </c>
      <c r="C23" s="103" t="inlineStr">
        <is>
          <t>-</t>
        </is>
      </c>
      <c r="D23" s="104" t="inlineStr">
        <is>
          <t>จัดซื้อด้วยวิธีตกลงราคาหากวงเงินไม่เกิน 1 แสนบาท</t>
        </is>
      </c>
      <c r="E23" s="104" t="inlineStr">
        <is>
          <t>จัดซื้อด้วยวิธีพิเศษไม่จำกัดวงเงิน</t>
        </is>
      </c>
      <c r="F23" s="104" t="inlineStr">
        <is>
          <t>จัดซื้อด้วยวิธีประกวดราคาหากวงเงินเกิน 1 แสนบาท</t>
        </is>
      </c>
      <c r="G23" s="104" t="inlineStr">
        <is>
          <t>จัดซื้อด้วยวิธีสอบราคาหากวงเงินไม่เกิน 1 แสนบาท</t>
        </is>
      </c>
      <c r="H23" s="104" t="inlineStr">
        <is>
          <t>ไม่มีข้อใดถูก</t>
        </is>
      </c>
      <c r="I23" s="103" t="inlineStr">
        <is>
          <t>5</t>
        </is>
      </c>
      <c r="J23" s="104" t="inlineStr">
        <is>
          <t>✅ คำตอบที่ถูกต้อง: ข้อ จ. ไม่มีข้อใดถูก
🎯 ทำไมข้อนี้ถึงถูก: ตามระเบียบสำนักนายกรัฐมนตรีว่าด้วยการพัสดุเดิม และ พ.ร.บ. การจัดซื้อจัดจ้างและการบริหารพัสดุภาครัฐ พ.ศ. 2560 หากเป็นยาที่องค์การเภสัชกรรม (อภ.) ผลิตเองและมีจำหน่าย หน่วยงานของรัฐสังกัด สธ. ต้องจัดซื้อโดยตรงจาก อภ. โดยวิธีเฉพาะเจาะจง ตัวเลือก ก ถึง ง ระบุเกณฑ์วงเงินและชื่อวิธีเดิมที่ไม่ถูกต้อง ข้อนี้จึงตอบ ไม่มีข้อใดถูก
🔍 ข้ออื่นผิดเพราะอะไร:
ข้อ ก. จัดซื้อด้วยวิธีตกลงราคาหากวงเงินไม่เกิน 1 แสนบาท: เกณฑ์วิธีตกลงราคาเดิมคือไม่เกิน 100,000 บาท แต่การซื้อยาจาก อภ. มีระเบียบเฉพาะให้จัดซื้อโดยตรง
ข้อ ข. จัดซื้อด้วยวิธีพิเศษไม่จำกัดวงเงิน: วิธีพิเศษเดิมมีเงื่อนไขและขั้นตอนกำหนดเฉพาะ ไม่ใช่การจัดซื้อโดยทั่วไป
ข้อ ค. จัดซื้อด้วยวิธีประกวดราคาหากวงเงินเกิน 1 แสนบาท: เกณฑ์ประกวดราคาเดิมคือเกิน 2,000,000 บาท
ข้อ ง. จัดซื้อด้วยวิธีสอบราคาหากวงเงินไม่เกิน 1 แสนบาท: สอบราคาเดิมใช้กับวงเงินเกิน 100,000 บาทแต่ไม่เกิน 2,000,000 บาท</t>
        </is>
      </c>
      <c r="K23" s="103" t="inlineStr">
        <is>
          <t>-</t>
        </is>
      </c>
      <c r="L23" s="104" t="inlineStr">
        <is>
          <t>Pharmacy Administration</t>
        </is>
      </c>
      <c r="M23" s="103" t="inlineStr">
        <is>
          <t>SAP</t>
        </is>
      </c>
      <c r="N23" s="104" t="inlineStr">
        <is>
          <t>[SOURCE: Pharma Plus เล่มม่วง 2 - บทที่ 19: Social &amp; Administration ข้อ 134]</t>
        </is>
      </c>
      <c r="O23" s="103" t="inlineStr">
        <is>
          <t>Pharma Plus Review</t>
        </is>
      </c>
      <c r="P23" s="103" t="inlineStr">
        <is>
          <t>เล่มม่วง 2 (บทที่ 19: Social &amp; Administration)</t>
        </is>
      </c>
      <c r="Q23" s="103" t="inlineStr">
        <is>
          <t>-</t>
        </is>
      </c>
      <c r="R23" s="104" t="inlineStr">
        <is>
          <t>Government procurement regulations and GPO purchasing</t>
        </is>
      </c>
    </row>
    <row r="24">
      <c r="A24" s="103" t="n">
        <v>23</v>
      </c>
      <c r="B24" s="104" t="inlineStr">
        <is>
          <t>ในฐานะที่ท่านเป็นเภสัชกรท่านจะสามารถอธิบายการออกฤทธิ์ของยาที่เป็นชื่อสามัญเดียวกันแต่ผลิตจากบริษัทที่แตกต่างกันได้ด้วยเหตุผลใด</t>
        </is>
      </c>
      <c r="C24" s="103" t="inlineStr">
        <is>
          <t>-</t>
        </is>
      </c>
      <c r="D24" s="104" t="inlineStr">
        <is>
          <t>ปริมาณยาที่มีอยู่ในเม็ดยาไม่เท่าเทียมกัน</t>
        </is>
      </c>
      <c r="E24" s="104" t="inlineStr">
        <is>
          <t>กระบวนการในการผลิตยาเม็ดทั้ง 2 ชนิดแตกต่างกัน</t>
        </is>
      </c>
      <c r="F24" s="104" t="inlineStr">
        <is>
          <t>ยาที่ได้จากร้านดังกล่าวเป็นยาปลอม</t>
        </is>
      </c>
      <c r="G24" s="104" t="inlineStr">
        <is>
          <t>ข้อ ก และ ข ถูก</t>
        </is>
      </c>
      <c r="H24" s="104" t="inlineStr">
        <is>
          <t>ถูกทุกข้อ</t>
        </is>
      </c>
      <c r="I24" s="103" t="inlineStr">
        <is>
          <t>4</t>
        </is>
      </c>
      <c r="J24" s="104" t="inlineStr">
        <is>
          <t>✅ คำตอบที่ถูกต้อง: ข้อ ง. ข้อ ก และ ข ถูก
🎯 ทำไมข้อนี้ถึงถูก: ยาชื่อสามัญเดียวกันจากผู้ผลิตต่างรายอาจมีประสิทธิผลทางคลินิกแตกต่างกันได้จากความผันแปรของปริมาณตัวยาสำคัญที่ยอมรับได้ในข้อกำหนดมาตรฐาน (ช่วง 90-110% labeled amount) รวมถึงความแตกต่างในสารช่วย (excipients) สูตรตำรับ และกระบวนการผลิต ซึ่งส่งผลต่ออัตราการแตกตัว ละลาย และชีวสมมูล (bioequivalence)
🔍 ข้ออื่นผิดเพราะอะไร:
ข้อ ก. ปริมาณยาที่มีอยู่ในเม็ดยาไม่เท่าเทียมกัน: ถูกต้องส่วนหนึ่ง เนื่องจากเกณฑ์ยอมรับของเภสัชตำรับอนุญาตให้มีความเบี่ยงเบนได้ในกรอบมาตรฐาน
ข้อ ข. กระบวนการในการผลิตยาเม็ดทั้ง 2 ชนิดแตกต่างกัน: ถูกต้องส่วนหนึ่ง เทคโนโลยีการตอกเม็ด การเคลือบ และสูตรสารช่วยมีผลต่ออัตราการปลดปล่อยยา
ข้อ ค. ยาที่ได้จากร้านดังกล่าวเป็นยาปลอม: ไม่สามารถสรุปได้ว่ายาเป็นยาปลอมโดยไม่มีการตรวจวิเคราะห์ทางห้องปฏิบัติการยืนยัน
ข้อ จ. ถูกทุกข้อ: ไม่ถูกต้องเนื่องจากข้อ ค ไม่ใช่ข้อเท็จจริงทางเภสัชกรรมที่จะนำมาสรุปอธิบาย</t>
        </is>
      </c>
      <c r="K24" s="103" t="inlineStr">
        <is>
          <t>-</t>
        </is>
      </c>
      <c r="L24" s="104" t="inlineStr">
        <is>
          <t>Pharmacy Administration</t>
        </is>
      </c>
      <c r="M24" s="103" t="inlineStr">
        <is>
          <t>SAP</t>
        </is>
      </c>
      <c r="N24" s="104" t="inlineStr">
        <is>
          <t>[SOURCE: Pharma Plus เล่มม่วง 2 - บทที่ 19: Social &amp; Administration ข้อ 139]</t>
        </is>
      </c>
      <c r="O24" s="103" t="inlineStr">
        <is>
          <t>Pharma Plus Review</t>
        </is>
      </c>
      <c r="P24" s="103" t="inlineStr">
        <is>
          <t>เล่มม่วง 2 (บทที่ 19: Social &amp; Administration)</t>
        </is>
      </c>
      <c r="Q24" s="103" t="inlineStr">
        <is>
          <t>-</t>
        </is>
      </c>
      <c r="R24" s="104" t="inlineStr">
        <is>
          <t>Bioequivalence and pharmaceutical factors affecting drug performance</t>
        </is>
      </c>
    </row>
    <row r="25">
      <c r="A25" t="n">
        <v>23</v>
      </c>
      <c r="B25" t="inlineStr">
        <is>
          <t>สถานการณ์ที่ 7
การเตรียมยาเคมีบำบัดแบบใดที่อันตรายต่อผู้เตรียมยามากที่สุด</t>
        </is>
      </c>
      <c r="D25" t="inlineStr">
        <is>
          <t>เตรียมใน laminar air flow แบบ horizontal class 10,000</t>
        </is>
      </c>
      <c r="E25" t="inlineStr">
        <is>
          <t>เตรียมใน biosafety cabinet type I ใน class 10,000</t>
        </is>
      </c>
      <c r="F25" t="inlineStr">
        <is>
          <t>เตรียมใน biosafety cabinet type II ใน class 10,000</t>
        </is>
      </c>
      <c r="G25" t="inlineStr">
        <is>
          <t>เตรียมในตู้ isolator</t>
        </is>
      </c>
      <c r="H25" t="inlineStr">
        <is>
          <t>อยู่นอก ไม่มีควบคุมอากาศ</t>
        </is>
      </c>
      <c r="I25" t="n">
        <v>5</v>
      </c>
      <c r="J25" t="inlineStr">
        <is>
          <t>✅ คำตอบที่ถูกต้อง: ข้อ จ. อยู่นอก ไม่มีควบคุมอากาศ
🎯 ทำไมข้อนี้ถึงถูก: การเตรียมยาเคมีบำบัดในพื้นที่เปิดภายนอกโดยไม่มีระบบควบคุมการไหลเวียนของอากาศและไม่มีตู้ดูดควัน เป็นวิธีที่อันตรายที่สุดต่อผู้เตรียมยาและสิ่งแวดล้อม เนื่องจากไอระเหยและละอองสารก่อมะเร็งจะฟุ้งกระจายสัมผัสร่างกายผู้ปฏิบัติงานโดยตรง
🔍 ข้ออื่นผิดเพราะอะไร:
• ข้อ ก. เตรียมใน laminar air flow แบบ horizontal: มีความเสี่ยงเพราะพัดลมเป่าลมเข้าหาตัวผู้เตรียม แต่ยังมีตัวกรอง HEPA
• ข้อ ข. เตรียมใน biosafety cabinet type I: มีระบบดูดอากาศปกป้องผู้ปฏิบัติงาน
• ข้อ ค. เตรียมใน biosafety cabinet type II: เป็นมาตรฐานที่ถูกต้องในการเตรียมยาเคมีบำบัด มี laminar vertical flow ปกป้องทั้งผู้เตรียมและยา
• ข้อ ง. เตรียมในตู้ isolator: เป็นระบบปิดที่มีความปลอดภัยสูงที่สุด</t>
        </is>
      </c>
      <c r="L25" t="inlineStr">
        <is>
          <t>Hospital Pharmacy Practice</t>
        </is>
      </c>
      <c r="M25" t="inlineStr">
        <is>
          <t>SAP</t>
        </is>
      </c>
      <c r="N25" t="inlineStr">
        <is>
          <t>ข้อ 33 ข้อสอบย้อนหลังปี 2556 Pharma Plus เล่มม่วง 2</t>
        </is>
      </c>
      <c r="O25" t="inlineStr">
        <is>
          <t>ข้อสอบเก่า</t>
        </is>
      </c>
    </row>
    <row r="26">
      <c r="A26" s="45" t="inlineStr">
        <is>
          <t>Clinic</t>
        </is>
      </c>
      <c r="B26" s="45" t="inlineStr">
        <is>
          <t>Burns &amp; Scalds</t>
        </is>
      </c>
      <c r="C26" s="45" t="inlineStr">
        <is>
          <t>First aid for minor thermal burns</t>
        </is>
      </c>
      <c r="D26" s="45" t="inlineStr">
        <is>
          <t>[สถานการณ์ที่ 1] ผู้ป่วยเด็กชาย อายุ 10 ปี มาร้านยาพร้อมมารดา เพื่อขอซื้อยารักษาอาการน้ำร้อนลวกที่บริเวณน่องด้านซ้าย จากการซักประวัติพบว่า ผู้ป่วยมีประวัติแพ้ยากลุ่ม penicillin
คำถาม: การปฐมพยาบาลเบื้องต้นที่เหมาะสมที่สุดสำหรับผู้ป่วยรายนี้คือข้อใด</t>
        </is>
      </c>
      <c r="E26" s="45" t="inlineStr">
        <is>
          <t>ใช้ยาสีฟันทา</t>
        </is>
      </c>
      <c r="F26" s="45" t="inlineStr">
        <is>
          <t>ราดด้วยน้ำมันมะกอก</t>
        </is>
      </c>
      <c r="G26" s="45" t="inlineStr">
        <is>
          <t>ล้างด้วยน้ำเย็น</t>
        </is>
      </c>
      <c r="H26" s="45" t="inlineStr">
        <is>
          <t>ล้างด้วยน้ำเย็นสลับกับน้ำอุ่น</t>
        </is>
      </c>
      <c r="I26" s="45" t="inlineStr">
        <is>
          <t>ล้างด้วยน้ำอุ่น</t>
        </is>
      </c>
      <c r="J26" s="57" t="inlineStr">
        <is>
          <t>ค</t>
        </is>
      </c>
      <c r="K26" s="45" t="inlineStr">
        <is>
          <t xml:space="preserve">✅ คำตอบที่ถูกต้อง: ข้อ ค. ล้างด้วยน้ำเย็น
🎯 ทำไมข้อนี้ถึงถูก: 
🔍 ข้ออื่นผิดเพราะอะไร:
</t>
        </is>
      </c>
      <c r="L26" s="57" t="inlineStr">
        <is>
          <t>ข้อสอบเก่า</t>
        </is>
      </c>
      <c r="M26" s="45" t="inlineStr">
        <is>
          <t>[SOURCE: Pharma Plus เล่มม่วง 2 - ข้อสอบย้อนหลังปี 2557 วันแรก ข้อ 1]</t>
        </is>
      </c>
    </row>
    <row r="27">
      <c r="A27" s="45" t="inlineStr">
        <is>
          <t>Clinic</t>
        </is>
      </c>
      <c r="B27" s="45" t="inlineStr">
        <is>
          <t>Wound Care &amp; Antiseptics</t>
        </is>
      </c>
      <c r="C27" s="45" t="inlineStr">
        <is>
          <t>Inappropriate antiseptic solutions for burn wounds</t>
        </is>
      </c>
      <c r="D27" s="45" t="inlineStr">
        <is>
          <t>[สถานการณ์ที่ 1] ผู้ป่วยเด็กชาย อายุ 10 ปี มาร้านยาพร้อมมารดา เพื่อขอซื้อยารักษาอาการน้ำร้อนลวกที่บริเวณน่องด้านซ้าย จากการซักประวัติพบว่า ผู้ป่วยมีประวัติแพ้ยากลุ่ม penicillin
คำถาม: ต่อมาตุ่มน้ำแตก ผู้ป่วยควรทำความสะอาดแผลด้วยสารต่อไปนี้ ยกเว้นข้อใด</t>
        </is>
      </c>
      <c r="E27" s="45" t="inlineStr">
        <is>
          <t>Rubbing alcohol</t>
        </is>
      </c>
      <c r="F27" s="45" t="inlineStr">
        <is>
          <t>Chlorhexidine</t>
        </is>
      </c>
      <c r="G27" s="45" t="inlineStr">
        <is>
          <t>Irrigated normal saline solution</t>
        </is>
      </c>
      <c r="H27" s="45" t="inlineStr">
        <is>
          <t>Acetic acid</t>
        </is>
      </c>
      <c r="I27" s="45" t="inlineStr">
        <is>
          <t>Povidone iodine</t>
        </is>
      </c>
      <c r="J27" s="57" t="inlineStr">
        <is>
          <t>ง</t>
        </is>
      </c>
      <c r="K27" s="45" t="inlineStr">
        <is>
          <t xml:space="preserve">✅ คำตอบที่ถูกต้อง: ข้อ ง. Acetic acid
🎯 ทำไมข้อนี้ถึงถูก: 
🔍 ข้ออื่นผิดเพราะอะไร:
</t>
        </is>
      </c>
      <c r="L27" s="57" t="inlineStr">
        <is>
          <t>ข้อสอบเก่า</t>
        </is>
      </c>
      <c r="M27" s="45" t="inlineStr">
        <is>
          <t>[SOURCE: Pharma Plus เล่มม่วง 2 - ข้อสอบย้อนหลังปี 2557 วันแรก ข้อ 3]</t>
        </is>
      </c>
    </row>
    <row r="28">
      <c r="A28" s="45" t="inlineStr">
        <is>
          <t>SAP</t>
        </is>
      </c>
      <c r="B28" s="45" t="inlineStr">
        <is>
          <t>Pharmacoeconomics</t>
        </is>
      </c>
      <c r="C28" s="45" t="inlineStr">
        <is>
          <t>Pharmacoeconomic evaluation types</t>
        </is>
      </c>
      <c r="D28" s="45" t="inlineStr">
        <is>
          <t>ยาลดไขมัน 2 ชนิด มีประสิทธิภาพในการลดไขมันเท่าเทียมกัน แต่มีราคาแตกต่างกัน การศึกษาทางเศรษฐศาสตร์ในข้อใดจะเป็นเครื่องมือในการช่วยตัดสินความคุ้มค่าในการเลือกใช้ยาเพื่อลดไขมัน</t>
        </is>
      </c>
      <c r="E28" s="45" t="inlineStr">
        <is>
          <t>Cost description</t>
        </is>
      </c>
      <c r="F28" s="45" t="inlineStr">
        <is>
          <t>Cost minimization analysis</t>
        </is>
      </c>
      <c r="G28" s="45" t="inlineStr">
        <is>
          <t>Cost benefit analysis</t>
        </is>
      </c>
      <c r="H28" s="45" t="inlineStr">
        <is>
          <t>Cost utility analysis</t>
        </is>
      </c>
      <c r="I28" s="45" t="inlineStr">
        <is>
          <t>Cost effectiveness analysis</t>
        </is>
      </c>
      <c r="J28" s="57" t="inlineStr">
        <is>
          <t>ข</t>
        </is>
      </c>
      <c r="K28" s="45" t="inlineStr">
        <is>
          <t xml:space="preserve">✅ คำตอบที่ถูกต้อง: ข้อ ข. Cost minimization analysis
🎯 ทำไมข้อนี้ถึงถูก: 
🔍 ข้ออื่นผิดเพราะอะไร:
</t>
        </is>
      </c>
      <c r="L28" s="57" t="inlineStr">
        <is>
          <t>ข้อสอบเก่า</t>
        </is>
      </c>
      <c r="M28" s="45" t="inlineStr">
        <is>
          <t>[SOURCE: Pharma Plus เล่มม่วง 2 - ข้อสอบย้อนหลังปี 2557 วันแรก ข้อ 34]</t>
        </is>
      </c>
    </row>
    <row r="29">
      <c r="A29" s="45" t="inlineStr">
        <is>
          <t>SAP</t>
        </is>
      </c>
      <c r="B29" s="45" t="inlineStr">
        <is>
          <t>Pharmacoeconomics</t>
        </is>
      </c>
      <c r="C29" s="45" t="inlineStr">
        <is>
          <t>Cost-Effectiveness Analysis and Extended Dominance</t>
        </is>
      </c>
      <c r="D29" s="45" t="inlineStr">
        <is>
          <t>การวิเคราะห์ความคุ้มค่าทางเศรษฐศาสตร์ด้วยวิธี Cost effectiveness analysis ของยา 5 ชนิดแสดงผลดังตาราง หากท่านเป็นเภสัชกรที่คัดเลือกยาเข้าโรงพยาบาล ท่านควรเลือกยาในข้อใด</t>
        </is>
      </c>
      <c r="E29" s="45" t="inlineStr">
        <is>
          <t>ยา A ราคา 120 บาท ประสิทธิภาพ 80%</t>
        </is>
      </c>
      <c r="F29" s="45" t="inlineStr">
        <is>
          <t>ยา B ราคา 110 บาท ประสิทธิภาพ 70%</t>
        </is>
      </c>
      <c r="G29" s="45" t="inlineStr">
        <is>
          <t>ยา A ราคา 125 บาท ประสิทธิภาพ 85%</t>
        </is>
      </c>
      <c r="H29" s="45" t="inlineStr">
        <is>
          <t>ยา A ราคา 130 บาท ประสิทธิภาพ 80%</t>
        </is>
      </c>
      <c r="I29" s="45" t="inlineStr">
        <is>
          <t>ยา A ราคา 110 บาท ประสิทธิภาพ 75%</t>
        </is>
      </c>
      <c r="J29" s="57" t="inlineStr">
        <is>
          <t>ค</t>
        </is>
      </c>
      <c r="K29" s="45" t="inlineStr">
        <is>
          <t xml:space="preserve">✅ คำตอบที่ถูกต้อง: ข้อ ค. ยา A ราคา 125 บาท ประสิทธิภาพ 85%
🎯 ทำไมข้อนี้ถึงถูก: 
🔍 ข้ออื่นผิดเพราะอะไร:
</t>
        </is>
      </c>
      <c r="L29" s="57" t="inlineStr">
        <is>
          <t>ข้อสอบเก่า</t>
        </is>
      </c>
      <c r="M29" s="45" t="inlineStr">
        <is>
          <t>[SOURCE: Pharma Plus เล่มม่วง 2 - ข้อสอบย้อนหลังปี 2557 วันแรก ข้อ 82]</t>
        </is>
      </c>
    </row>
    <row r="30">
      <c r="A30" s="45" t="inlineStr">
        <is>
          <t>SAP</t>
        </is>
      </c>
      <c r="B30" s="45" t="inlineStr">
        <is>
          <t>Pharmacoeconomics</t>
        </is>
      </c>
      <c r="C30" s="45" t="inlineStr">
        <is>
          <t>Quality-Adjusted Life Years (QALY) Calculation</t>
        </is>
      </c>
      <c r="D30" s="45" t="inlineStr">
        <is>
          <t>จงคำนวณปีสุขภาวะ หากในระยะเวลา 8.4 เดือน ผู้ป่วยมีคุณภาพชีวิตเท่ากับ 0.8</t>
        </is>
      </c>
      <c r="E30" s="45" t="inlineStr">
        <is>
          <t>0.96</t>
        </is>
      </c>
      <c r="F30" s="45" t="inlineStr">
        <is>
          <t>0.80</t>
        </is>
      </c>
      <c r="G30" s="45" t="inlineStr">
        <is>
          <t>0.67</t>
        </is>
      </c>
      <c r="H30" s="45" t="inlineStr">
        <is>
          <t>0.56</t>
        </is>
      </c>
      <c r="I30" s="45" t="inlineStr">
        <is>
          <t>0.48</t>
        </is>
      </c>
      <c r="J30" s="57" t="inlineStr">
        <is>
          <t>ง</t>
        </is>
      </c>
      <c r="K30" s="45" t="inlineStr">
        <is>
          <t xml:space="preserve">✅ คำตอบที่ถูกต้อง: ข้อ ง. 0.56
🎯 ทำไมข้อนี้ถึงถูก: 
🔍 ข้ออื่นผิดเพราะอะไร:
</t>
        </is>
      </c>
      <c r="L30" s="57" t="inlineStr">
        <is>
          <t>ข้อสอบเก่า</t>
        </is>
      </c>
      <c r="M30" s="45" t="inlineStr">
        <is>
          <t>[SOURCE: Pharma Plus เล่มม่วง 2 - ข้อสอบย้อนหลังปี 2557 วันแรก ข้อ 83]</t>
        </is>
      </c>
    </row>
    <row r="31">
      <c r="A31" s="45" t="inlineStr">
        <is>
          <t>SAP</t>
        </is>
      </c>
      <c r="B31" s="45" t="inlineStr">
        <is>
          <t>Pharmacoeconomics</t>
        </is>
      </c>
      <c r="C31" s="45" t="inlineStr">
        <is>
          <t>Tornado Diagram Interpretation in Sensitivity Analysis</t>
        </is>
      </c>
      <c r="D31" s="45" t="inlineStr">
        <is>
          <t>จงพิจารณากราฟ Tornado diagram ต่อไปนี้ ข้อใดถูกต้อง</t>
        </is>
      </c>
      <c r="E31" s="45" t="inlineStr">
        <is>
          <t>เป็นการวิเคราะห์ multi-way sensitivity analysis</t>
        </is>
      </c>
      <c r="F31" s="45" t="inlineStr">
        <is>
          <t>ตัวแปร Utility of HSCT มีความไวมากกว่า Utility of BT-ICT ในการเปลี่ยนแปลงค่า ICER</t>
        </is>
      </c>
      <c r="G31" s="45" t="inlineStr">
        <is>
          <t>ตัวแปร Discount rate มีความไวมากกว่า Direct-on medical cost of HSCT ในการเปลี่ยนแปลงค่า ICER</t>
        </is>
      </c>
      <c r="H31" s="45" t="inlineStr">
        <is>
          <t>ตัวแปร Age coefficient ส่งผลให้เกิดการเปลี่ยนแปลงค่า ICER ได้มากที่สุด</t>
        </is>
      </c>
      <c r="I31" s="45" t="inlineStr">
        <is>
          <t>ตัวแปร Utility of BT-ICT patients ส่งผลให้เกิดการเปลี่ยนแปลงค่า ICER ได้มากที่สุด</t>
        </is>
      </c>
      <c r="J31" s="57" t="inlineStr">
        <is>
          <t>ค,จ</t>
        </is>
      </c>
      <c r="K31" s="45" t="inlineStr">
        <is>
          <t xml:space="preserve">✅ คำตอบที่ถูกต้อง: ข้อ ค,จ. 
🎯 ทำไมข้อนี้ถึงถูก: 
🔍 ข้ออื่นผิดเพราะอะไร:
</t>
        </is>
      </c>
      <c r="L31" s="57" t="inlineStr">
        <is>
          <t>ข้อสอบเก่า</t>
        </is>
      </c>
      <c r="M31" s="45" t="inlineStr">
        <is>
          <t>[SOURCE: Pharma Plus เล่มม่วง 2 - ข้อสอบย้อนหลังปี 2557 วันแรก ข้อ 84]</t>
        </is>
      </c>
    </row>
    <row r="32">
      <c r="A32" s="45" t="inlineStr">
        <is>
          <t>SAP</t>
        </is>
      </c>
      <c r="B32" s="45" t="inlineStr">
        <is>
          <t>Pharmacoeconomics</t>
        </is>
      </c>
      <c r="C32" s="45" t="inlineStr">
        <is>
          <t>Incremental Cost-Effectiveness Ratio (ICER) Calculation</t>
        </is>
      </c>
      <c r="D32" s="45" t="inlineStr">
        <is>
          <t>จากข้อมูลดังแสดงในตาราง: ทางเลือก A ต้นทุน 12,500 QALY 0.82 | ทางเลือก B ต้นทุน 15,300 QALY 0.90 | ส่วนต่าง ต้นทุน 2,800 QALY 0.08
คำถาม: จงคำนวณค่า Incremental Cost-Effectiveness Ratio (ICER) ของการรักษาด้วยทางเลือก B เปรียบเทียบกับทางเลือก A</t>
        </is>
      </c>
      <c r="E32" s="45" t="inlineStr">
        <is>
          <t>1.09</t>
        </is>
      </c>
      <c r="F32" s="45" t="inlineStr">
        <is>
          <t>1.22</t>
        </is>
      </c>
      <c r="G32" s="45" t="inlineStr">
        <is>
          <t>224</t>
        </is>
      </c>
      <c r="H32" s="45" t="inlineStr">
        <is>
          <t>17,000</t>
        </is>
      </c>
      <c r="I32" s="45" t="inlineStr">
        <is>
          <t>35,000</t>
        </is>
      </c>
      <c r="J32" s="57" t="inlineStr">
        <is>
          <t>จ</t>
        </is>
      </c>
      <c r="K32" s="45" t="inlineStr">
        <is>
          <t xml:space="preserve">✅ คำตอบที่ถูกต้อง: ข้อ จ. 35,000
🎯 ทำไมข้อนี้ถึงถูก: 
🔍 ข้ออื่นผิดเพราะอะไร:
</t>
        </is>
      </c>
      <c r="L32" s="57" t="inlineStr">
        <is>
          <t>ข้อสอบเก่า</t>
        </is>
      </c>
      <c r="M32" s="45" t="inlineStr">
        <is>
          <t>[SOURCE: Pharma Plus เล่มม่วง 2 - ข้อสอบย้อนหลังปี 2557 วันแรก ข้อ 85]</t>
        </is>
      </c>
    </row>
    <row r="33" ht="24" customHeight="1" s="49">
      <c r="A33" s="62" t="n">
        <v>24</v>
      </c>
      <c r="B33" s="62" t="inlineStr">
        <is>
          <t>ข้อสอบเก่า</t>
        </is>
      </c>
      <c r="C33" s="62" t="inlineStr">
        <is>
          <t>2558</t>
        </is>
      </c>
      <c r="D33" s="62" t="inlineStr">
        <is>
          <t>SAP</t>
        </is>
      </c>
      <c r="E33" s="78" t="inlineStr">
        <is>
          <t>Healthcare Financing &amp; Reimbursement</t>
        </is>
      </c>
      <c r="F33" s="78" t="inlineStr">
        <is>
          <t>CSMBS outpatient provider payment mechanisms (Fee for Service)</t>
        </is>
      </c>
      <c r="G33" s="78" t="inlineStr">
        <is>
          <t>[กรณีศึกษา 5]
ผู้ป่วยชาย ประกอบอาชีพข้าราชการ
คำถาม: ผู้ป่วยสามารถเบิกจ่ายค่ารักษาพยาบาลผู้ป่วยนอกได้ ตามสิทธิใด</t>
        </is>
      </c>
      <c r="H33" s="78" t="inlineStr">
        <is>
          <t>Capitation</t>
        </is>
      </c>
      <c r="I33" s="78" t="inlineStr">
        <is>
          <t>Pay for Performance</t>
        </is>
      </c>
      <c r="J33" s="78" t="inlineStr">
        <is>
          <t>Diagnosis related group</t>
        </is>
      </c>
      <c r="K33" s="78" t="inlineStr">
        <is>
          <t>Fee for Service</t>
        </is>
      </c>
      <c r="L33" s="78" t="inlineStr">
        <is>
          <t>Fee schedule</t>
        </is>
      </c>
      <c r="M33" s="62" t="inlineStr">
        <is>
          <t>ง</t>
        </is>
      </c>
      <c r="N33" s="78" t="inlineStr">
        <is>
          <t xml:space="preserve">✅ คำตอบที่ถูกต้อง: ข้อ ง. Fee for Service
🎯 ทำไมข้อนี้ถึงถูก:
🔍 ข้ออื่นผิดเพราะอะไร:
</t>
        </is>
      </c>
      <c r="O33" s="78" t="inlineStr">
        <is>
          <t>[SOURCE: Pharma Plus เล่มม่วง 2 - ข้อสอบย้อนหลังปี 2558 วันที่ 1 ข้อ 35]</t>
        </is>
      </c>
    </row>
    <row r="34" ht="24" customHeight="1" s="49">
      <c r="A34" s="62" t="n">
        <v>25</v>
      </c>
      <c r="B34" s="62" t="inlineStr">
        <is>
          <t>ข้อสอบเก่า</t>
        </is>
      </c>
      <c r="C34" s="62" t="inlineStr">
        <is>
          <t>2558</t>
        </is>
      </c>
      <c r="D34" s="62" t="inlineStr">
        <is>
          <t>SAP</t>
        </is>
      </c>
      <c r="E34" s="78" t="inlineStr">
        <is>
          <t>Pharmacoeconomics</t>
        </is>
      </c>
      <c r="F34" s="78" t="inlineStr">
        <is>
          <t>Cost-Minimization Analysis (CMA) principles</t>
        </is>
      </c>
      <c r="G34" s="78" t="inlineStr">
        <is>
          <t>หากมียาเบาหวานตัวใหม่ มีประสิทธิภาพเท่าเทียมกับยาเบาหวานที่มีในปัจจุบัน หากท่านเป็น ผอ.โรงพยาบาล จะเลือกใช้หลักเศรษฐศาสตร์ใดในการนำยาเข้า รพ.</t>
        </is>
      </c>
      <c r="H34" s="78" t="inlineStr">
        <is>
          <t>Cost-effective</t>
        </is>
      </c>
      <c r="I34" s="78" t="inlineStr">
        <is>
          <t>Cost-benefit</t>
        </is>
      </c>
      <c r="J34" s="78" t="inlineStr">
        <is>
          <t>Cost-utility</t>
        </is>
      </c>
      <c r="K34" s="78" t="inlineStr">
        <is>
          <t>Cost-minimize</t>
        </is>
      </c>
      <c r="L34" s="78" t="inlineStr">
        <is>
          <t>Cost analysis</t>
        </is>
      </c>
      <c r="M34" s="62" t="inlineStr">
        <is>
          <t>ง</t>
        </is>
      </c>
      <c r="N34" s="78" t="inlineStr">
        <is>
          <t xml:space="preserve">✅ คำตอบที่ถูกต้อง: ข้อ ง. Cost-minimize
🎯 ทำไมข้อนี้ถึงถูก:
🔍 ข้ออื่นผิดเพราะอะไร:
</t>
        </is>
      </c>
      <c r="O34" s="78" t="inlineStr">
        <is>
          <t>[SOURCE: Pharma Plus เล่มม่วง 2 - ข้อสอบย้อนหลังปี 2558 วันที่ 1 ข้อ 76]</t>
        </is>
      </c>
    </row>
    <row r="35" ht="24" customHeight="1" s="49">
      <c r="A35" s="62" t="n">
        <v>26</v>
      </c>
      <c r="B35" s="62" t="inlineStr">
        <is>
          <t>ข้อสอบเก่า</t>
        </is>
      </c>
      <c r="C35" s="62" t="inlineStr">
        <is>
          <t>2558</t>
        </is>
      </c>
      <c r="D35" s="62" t="inlineStr">
        <is>
          <t>SAP</t>
        </is>
      </c>
      <c r="E35" s="78" t="inlineStr">
        <is>
          <t>Pharmacoeconomics</t>
        </is>
      </c>
      <c r="F35" s="78" t="inlineStr">
        <is>
          <t>Cost-Minimization Analysis (CMA) for therapeutic equivalents</t>
        </is>
      </c>
      <c r="G35" s="78" t="inlineStr">
        <is>
          <t>ถ้ายาต่อไปนี้มีประสิทธิภาพเท่ากัน ท่านจะเลือกยาในข้อใดเข้าโรงพยาบาล</t>
        </is>
      </c>
      <c r="H35" s="78" t="inlineStr">
        <is>
          <t>ยา A เม็ดละ 10 บาท รับประทาน 1 x 2 นาน 7 วัน</t>
        </is>
      </c>
      <c r="I35" s="78" t="inlineStr">
        <is>
          <t>ยา B เม็ดละ 20 บาท รับประทาน 2 x 2 นาน 3 วัน</t>
        </is>
      </c>
      <c r="J35" s="78" t="inlineStr">
        <is>
          <t>ยา C เม็ดละ 35 บาท รับประทาน 1 x 1 นาน 5 วัน</t>
        </is>
      </c>
      <c r="K35" s="78" t="inlineStr">
        <is>
          <t>ยา D เม็ดละ 30 บาท รับประทาน 1 x 2 นาน 3 วัน</t>
        </is>
      </c>
      <c r="L35" s="78" t="inlineStr">
        <is>
          <t>ยา E เม็ดละ 40 บาท รับประทาน 4 x 1 วัน</t>
        </is>
      </c>
      <c r="M35" s="62" t="inlineStr">
        <is>
          <t>ก</t>
        </is>
      </c>
      <c r="N35" s="78" t="inlineStr">
        <is>
          <t xml:space="preserve">✅ คำตอบที่ถูกต้อง: ข้อ ก. ยา A เม็ดละ 10 บาท รับประทาน 1 x 2 นาน 7 วัน
🎯 ทำไมข้อนี้ถึงถูก:
🔍 ข้ออื่นผิดเพราะอะไร:
</t>
        </is>
      </c>
      <c r="O35" s="78" t="inlineStr">
        <is>
          <t>[SOURCE: Pharma Plus เล่มม่วง 2 - ข้อสอบย้อนหลังปี 2558 วันที่ 2 ข้อ 15]</t>
        </is>
      </c>
    </row>
    <row r="36" ht="24" customHeight="1" s="49">
      <c r="A36" s="62" t="n">
        <v>27</v>
      </c>
      <c r="B36" s="62" t="inlineStr">
        <is>
          <t>ข้อสอบเก่า</t>
        </is>
      </c>
      <c r="C36" s="62" t="inlineStr">
        <is>
          <t>2558</t>
        </is>
      </c>
      <c r="D36" s="62" t="inlineStr">
        <is>
          <t>SAP</t>
        </is>
      </c>
      <c r="E36" s="78" t="inlineStr">
        <is>
          <t>Pharmacoeconomics</t>
        </is>
      </c>
      <c r="F36" s="78" t="inlineStr">
        <is>
          <t>Classification of Healthcare Costs (Direct vs Indirect Costs)</t>
        </is>
      </c>
      <c r="G36" s="78" t="inlineStr">
        <is>
          <t>ข้อใดคือค่าใช้จ่ายทางอ้อม (indirect cost)</t>
        </is>
      </c>
      <c r="H36" s="78" t="inlineStr">
        <is>
          <t>ค่ารักษาพยาบาล</t>
        </is>
      </c>
      <c r="I36" s="78" t="inlineStr">
        <is>
          <t>ค่าตรวจวินิจฉัย</t>
        </is>
      </c>
      <c r="J36" s="78" t="inlineStr">
        <is>
          <t>ค่าเจาะเลือด</t>
        </is>
      </c>
      <c r="K36" s="78" t="inlineStr">
        <is>
          <t>ค่าตรวจทางห้องปฏิบัติการ</t>
        </is>
      </c>
      <c r="L36" s="78" t="inlineStr">
        <is>
          <t>ค่าเสียโอกาสหยุดลางาน</t>
        </is>
      </c>
      <c r="M36" s="62" t="inlineStr">
        <is>
          <t>จ</t>
        </is>
      </c>
      <c r="N36" s="78" t="inlineStr">
        <is>
          <t xml:space="preserve">✅ คำตอบที่ถูกต้อง: ข้อ จ. ค่าเสียโอกาสหยุดลางาน
🎯 ทำไมข้อนี้ถึงถูก:
🔍 ข้ออื่นผิดเพราะอะไร:
</t>
        </is>
      </c>
      <c r="O36" s="78" t="inlineStr">
        <is>
          <t>[SOURCE: Pharma Plus เล่มม่วง 2 - ข้อสอบย้อนหลังปี 2558 วันที่ 2 ข้อ 30]</t>
        </is>
      </c>
    </row>
    <row r="37" ht="24" customHeight="1" s="49">
      <c r="A37" s="62" t="n">
        <v>28</v>
      </c>
      <c r="B37" s="78" t="inlineStr">
        <is>
          <t>[กรณีศึกษา]
ชายอายุ 65 ปี เป็น chronic heart failure, diabetes type 2, hypertension ได้รับยา carvedilol, pioglitazone, glipizide, aspirin, metformin มาพบแพทย์ด้วยอาการเท้าบวม ผลการตรวจ pitting edema +1 แพทย์วินิจฉัย exacerbation heart failure ผู้ป่วยไปรับยา ibuprofen จาก รพ.สต. เพราะปวดหลังโดยเจ้าหน้าที่ไม่ทราบประวัติโรคหัวใจล้มเหลว
คำถาม: จากข้อ 4 โดยปกติถ้าอาการเจ็บป่วยเล็กน้อยจะเข้ารับการรักษาที่ รพ. ใกล้บ้าน เมื่อสองสามวันก่อนไปรับยา ibuprofen มาจาก รพ.สต. เพราะมีอาการปวดหลัง แต่ รพ.สต. ไม่ทราบว่าผู้ป่วยมีโรคประจำตัวเป็นโรคหัวใจล้มเหลว ดังนั้นทีมแพทย์จึงวินิจฉัยว่ายา ibuprofen น่าจะเป็นสาเหตุของการกำเริบของโรคหัวใจล้มเหลว ข้อใดเป็นข้อบกพร่องในระบบสาธารณสุขดังกล่าว</t>
        </is>
      </c>
      <c r="C37" s="62" t="inlineStr"/>
      <c r="D37" s="78" t="inlineStr">
        <is>
          <t>เจ้าหน้าที่ รพ.สต. ขาดความรู้ความสามารถ</t>
        </is>
      </c>
      <c r="E37" s="78" t="inlineStr">
        <is>
          <t>ระบบการส่งต่อข้อมูลผู้ป่วยยังไม่ดีพอ</t>
        </is>
      </c>
      <c r="F37" s="78" t="inlineStr">
        <is>
          <t>ไม่มีเภสัชกรที่ รพ.สต.</t>
        </is>
      </c>
      <c r="G37" s="78" t="inlineStr">
        <is>
          <t>ระบบคอมพิวเตอร์ไม่ดี ไม่มีประวัติผู้ป่วย</t>
        </is>
      </c>
      <c r="H37" s="78" t="inlineStr">
        <is>
          <t>ไม่มีการบันทึกประวัติแพ้ยา</t>
        </is>
      </c>
      <c r="I37" s="62" t="inlineStr">
        <is>
          <t>2</t>
        </is>
      </c>
      <c r="J37" s="78" t="inlineStr">
        <is>
          <t>✅ คำตอบที่ถูกต้อง: ข้อ ข. ระบบการส่งต่อข้อมูลผู้ป่วยยังไม่ดีพอ
🎯 ทำไมข้อนี้ถึงถูก:
ปัญหาเกิดจากการขาดการเชื่อมโยงและส่งต่อข้อมูลสุขภาพของผู้ป่วย (continuity of care และ patient information sharing network) ระหว่างโรงพยาบาลแม่ข่ายกับหน่วยบริการปฐมภูมิ (รพ.สต.) ทำให้เจ้าหน้าที่ระดับปฐมภูมิเข้าไม่ถึงประวัติโรคร่วมสำคัญของผู้ป่วย
🔍 ข้ออื่นผิดเพราะอะไร:
• • ข้อ ก.: การระบุว่าเจ้าหน้าที่ขาดความรู้ความสามารถเป็นการมองเชิงบุคคล ไม่ใช่การวิเคราะห์ข้อบกพร่องในเชิงระบบสาธารณสุข (system error)
• ข้อ ค.: แม้ รพ.สต. หลายแห่งไม่มีเภสัชกรประจำ แต่ระบบบริการปฐมภูมิถูกออกแบบให้ทำงานร่วมกันเป็นเครือข่าย ปัญหาหลักจึงอยู่ที่ระบบส่งต่อข้อมูล
• ข้อ ง.: การชี้เฉพาะเรื่องระบบคอมพิวเตอร์แคบเกินไป เพราะระบบส่งต่อข้อมูลครอบคลุมทั้งเวชระเบียน แฟ้มประวัติ และเครือข่ายบริการทั้งหมด
• ข้อ จ.: กรณีนี้ไม่ใช่ปัญหาการแพ้ยา (drug allergy) แต่เป็นข้อห้ามใช้ทางคลินิก (contraindication/precautions) ของยา NSAID ในโรคหัวใจล้มเหลว</t>
        </is>
      </c>
      <c r="K37" s="62" t="inlineStr"/>
      <c r="L37" s="78" t="inlineStr">
        <is>
          <t>Health Care System</t>
        </is>
      </c>
      <c r="M37" s="62" t="inlineStr">
        <is>
          <t>SAP</t>
        </is>
      </c>
      <c r="N37" s="78" t="inlineStr">
        <is>
          <t>[SOURCE: Pharma Plus เล่มม่วง 2 - ข้อสอบย้อนหลัง PLE-CC1 ปี 2564 วันที่ 1 ข้อ 5]</t>
        </is>
      </c>
      <c r="O37" s="62" t="inlineStr">
        <is>
          <t>ข้อสอบเก่า</t>
        </is>
      </c>
      <c r="P37" s="62" t="inlineStr">
        <is>
          <t>2564</t>
        </is>
      </c>
    </row>
    <row r="38" ht="24" customHeight="1" s="49">
      <c r="A38" s="62" t="n">
        <v>29</v>
      </c>
      <c r="B38" s="78" t="inlineStr">
        <is>
          <t>[กรณีศึกษา]
ผู้ป่วยรับประทาน diclofenac ที่ซื้อมาจากร้านชำ แต่ไม่ยอมรับประทานยาที่แพทย์จ่ายให้ตามแผนการรักษา
คำถาม: การกระทำดังกล่าวจัดเป็น DRP แบบใด</t>
        </is>
      </c>
      <c r="C38" s="62" t="inlineStr"/>
      <c r="D38" s="78" t="inlineStr">
        <is>
          <t>Adherence</t>
        </is>
      </c>
      <c r="E38" s="78" t="inlineStr">
        <is>
          <t>Improper drug selection</t>
        </is>
      </c>
      <c r="F38" s="78" t="inlineStr">
        <is>
          <t>Unnecessary drug</t>
        </is>
      </c>
      <c r="G38" s="78" t="inlineStr">
        <is>
          <t>Dose too high</t>
        </is>
      </c>
      <c r="H38" s="78" t="inlineStr">
        <is>
          <t>Untreated indication</t>
        </is>
      </c>
      <c r="I38" s="62" t="inlineStr">
        <is>
          <t>1</t>
        </is>
      </c>
      <c r="J38" s="78" t="inlineStr">
        <is>
          <t>✅ คำตอบที่ถูกต้อง: ข้อ ก. Adherence
🎯 ทำไมข้อนี้ถึงถูก:
พฤติกรรมที่ผู้ป่วยไม่รับประทานยาตามที่แพทย์สั่งจ่าย จัดเป็น Drug-Related Problem (DRP) ในหมวดความร่วมมือในการใช้ยาของผู้ป่วย (Adherence หรือ Patient Non-compliance)
🔍 ข้ออื่นผิดเพราะอะไร:
• • ข้อ ข.: Improper drug selection หมายถึงการที่ผู้สั่งจ่ายเลือกใช้ยาที่ไม่เหมาะสมกับโรคหรือสภาวะของผู้ป่วย
• ข้อ ค.: Unnecessary drug therapy หมายถึงผู้ป่วยได้รับยาโดยไม่มีข้อบ่งชี้ทางการแพทย์ที่ชัดเจน
• ข้อ ง.: Dose too high หมายถึงขนาดยาที่ได้รับสูงเกินกว่าขนาดการรักษาที่แนะนำ
• ข้อ จ.: Untreated indication หมายถึงผู้ป่วยมีภาวะของโรคแต่ยังไม่ได้รับยาเพื่อรักษาข้อบ่งชี้นั้น</t>
        </is>
      </c>
      <c r="K38" s="62" t="inlineStr"/>
      <c r="L38" s="78" t="inlineStr">
        <is>
          <t>Drug Therapy Problems</t>
        </is>
      </c>
      <c r="M38" s="62" t="inlineStr">
        <is>
          <t>Clinic</t>
        </is>
      </c>
      <c r="N38" s="78" t="inlineStr">
        <is>
          <t>[SOURCE: Pharma Plus เล่มม่วง 2 - ข้อสอบย้อนหลัง PLE-CC1 ปี 2564 วันที่ 1 ข้อ 15]</t>
        </is>
      </c>
      <c r="O38" s="62" t="inlineStr">
        <is>
          <t>ข้อสอบเก่า</t>
        </is>
      </c>
      <c r="P38" s="62" t="inlineStr">
        <is>
          <t>2564</t>
        </is>
      </c>
    </row>
    <row r="39" ht="24" customHeight="1" s="49">
      <c r="A39" s="62" t="n">
        <v>30</v>
      </c>
      <c r="B39" s="78" t="inlineStr">
        <is>
          <t>หากต้องการเปิดหนังสือเพื่อค้นคว้า เรื่อง bioequivalence ควรเปิดหนังสือเล่มใด</t>
        </is>
      </c>
      <c r="C39" s="62" t="inlineStr"/>
      <c r="D39" s="78" t="inlineStr">
        <is>
          <t>USP</t>
        </is>
      </c>
      <c r="E39" s="78" t="inlineStr">
        <is>
          <t>Drug fact and comparison</t>
        </is>
      </c>
      <c r="F39" s="78" t="inlineStr">
        <is>
          <t>Drug information handbook</t>
        </is>
      </c>
      <c r="G39" s="78" t="inlineStr">
        <is>
          <t>Drug interaction fact</t>
        </is>
      </c>
      <c r="H39" s="78" t="inlineStr">
        <is>
          <t>Pharmacotherapy</t>
        </is>
      </c>
      <c r="I39" s="62" t="inlineStr">
        <is>
          <t>1</t>
        </is>
      </c>
      <c r="J39" s="78" t="inlineStr">
        <is>
          <t>✅ คำตอบที่ถูกต้อง: ข้อ ก. USP
🎯 ทำไมข้อนี้ถึงถูก: หนังสือ United States Pharmacopeia - National Formulary (USP-NF) และ USP Dietary Supplements / USP Pharmacopeial Forum รวมถึงคู่มือประกอบของ USP มีข้อกำหนดมาตรฐานทั้งด้าน bioavailability, dissolution test standards และเกณฑ์การประเมิน bioequivalence ทางเภสัชวิเคราะห์และตำรับยา (USP DI Volume III Approved Drug Products and Legal Requirements เทียบเท่า US FDA Orange Book เรื่อง therapeutic equivalence and bioequivalence ratings)
🔍 ข้ออื่นผิดเพราะอะไร:
• ข้อ ข.: Drug Facts and Comparisons เป็นแหล่งข้อมูลเปรียบเทียบคุณสมบัติทางคลินิก กลุ่มยา ข้อบ่งใช้ และตารางเปรียบเทียบยาในกลุ่มเดียวกัน ไม่เน้นข้อกำหนดทางมาตรฐาน bioequivalence
• ข้อ ค.: Drug Information Handbook (DIH by Lexicomp) เป็นคู่มือสรุปขนาดยา กลไก ผลข้างเคียง และข้อห้ามใช้ทางคลินิกอย่างรวดเร็ว (point-of-care clinical reference)
• ข้อ ง.: Drug Interaction Facts เป็นแหล่งข้อมูลที่เน้นการค้นคว้าและประเมินอันตรกิริยาระหว่างยา (drug-drug interactions) โดยเฉพาะ
• ข้อ จ.: Pharmacotherapy (เช่น DiPiro) เป็นตำราการใช้ยารักษาโรคในระดับลึกที่เน้นพยาธิสรีรวิทยาและแนวทางการเลือกใช้ยาบำบัดรักษาโรค (therapeutics)</t>
        </is>
      </c>
      <c r="K39" s="62" t="inlineStr"/>
      <c r="L39" s="78" t="inlineStr">
        <is>
          <t>Drug Information Resources</t>
        </is>
      </c>
      <c r="M39" s="62" t="inlineStr">
        <is>
          <t>SAP</t>
        </is>
      </c>
      <c r="N39" s="78" t="inlineStr">
        <is>
          <t>[SOURCE: Pharma Plus เล่มม่วง 2 - ข้อสอบย้อนหลัง PLE-CC1 ปี 2564 วันที่ 1 ข้อ 57]</t>
        </is>
      </c>
      <c r="O39" s="62" t="inlineStr">
        <is>
          <t>ข้อสอบเก่า</t>
        </is>
      </c>
      <c r="P39" s="62" t="inlineStr">
        <is>
          <t>2564</t>
        </is>
      </c>
    </row>
    <row r="40" ht="24" customHeight="1" s="49">
      <c r="A40" s="62" t="n">
        <v>31</v>
      </c>
      <c r="B40" s="78" t="inlineStr">
        <is>
          <t>จะหา corticosteroids systemic equivalency ได้จากหนังสือใด</t>
        </is>
      </c>
      <c r="C40" s="62" t="inlineStr"/>
      <c r="D40" s="78" t="inlineStr">
        <is>
          <t>Drug information handbook</t>
        </is>
      </c>
      <c r="E40" s="78" t="inlineStr">
        <is>
          <t>British formula</t>
        </is>
      </c>
      <c r="F40" s="78" t="inlineStr">
        <is>
          <t>Martindale</t>
        </is>
      </c>
      <c r="G40" s="78" t="inlineStr">
        <is>
          <t>USP</t>
        </is>
      </c>
      <c r="H40" s="78" t="inlineStr">
        <is>
          <t>Mims</t>
        </is>
      </c>
      <c r="I40" s="62" t="inlineStr">
        <is>
          <t>1</t>
        </is>
      </c>
      <c r="J40" s="78" t="inlineStr">
        <is>
          <t>✅ คำตอบที่ถูกต้อง: ข้อ ก. Drug information handbook
🎯 ทำไมข้อนี้ถึงถูก: ในส่วนภาคผนวก (Appendix / Comparative Charts) ของหนังสือ Drug Information Handbook (DIH by Lexicomp) มีตารางเปรียบเทียบ Corticosteroid Systemic Equivalencies และ Potency Charts (เปรียบเทียบ anti-inflammatory potency, mineralocorticoid potency, equivalence dose เช่น Hydrocortisone 20 mg = Prednisolone 5 mg = Methylprednisolone 4 mg = Dexamethasone 0.75 mg) ไว้อย่างชัดเจนและเป็นมาตรฐานอ้างอิงทางคลินิกที่นิยมใช้มากที่สุด
🔍 ข้ออื่นผิดเพราะอะไร:
• ข้อ ข.: British formula (British National Formulary - BNF) เน้นข้อมูลขนาดยาและแนวทางการใช้ยาตามระบบสาธารณสุขของสหราชอาณาจักร ไม่ได้เน้นตารางภาคผนวก equivalency ที่เป็นเอกลักษณ์ของ DIH
• ข้อ ค.: Martindale: The Complete Drug Reference เป็นสารานุกรมยาเชิงลึกระดับโลกที่รวบรวมข้อมูล monograph ยาทั่วโลกอย่างละเอียด แต่การเปิดดูตารางสรุปเปรียบเทียบเทียบเท่าขนาดยาอย่างรวดเร็วจะเปิดจาก DIH
• ข้อ ง.: USP (United States Pharmacopeia) เป็นตำรับยามาตรฐานที่กำหนดข้อกำหนดทางเคมี กายภาพ การตรวจเอกลักษณ์ และการหาปริมาณตัวยาสำคัญในห้องปฏิบัติการ
• ข้อ จ.: MIMS เป็นคู่มือสรุปรายการยาการค้า รูปแบบยา ขนาดยา และข้อบ่งใช้ในท้องตลาด ไม่ได้มีตาราง pharmacologic equivalencies เชิงลึก</t>
        </is>
      </c>
      <c r="K40" s="62" t="inlineStr"/>
      <c r="L40" s="78" t="inlineStr">
        <is>
          <t>Drug Information Resources</t>
        </is>
      </c>
      <c r="M40" s="62" t="inlineStr">
        <is>
          <t>SAP</t>
        </is>
      </c>
      <c r="N40" s="78" t="inlineStr">
        <is>
          <t>[SOURCE: Pharma Plus เล่มม่วง 2 - ข้อสอบย้อนหลัง PLE-CC1 ปี 2564 วันที่ 1 ข้อ 62]</t>
        </is>
      </c>
      <c r="O40" s="62" t="inlineStr">
        <is>
          <t>ข้อสอบเก่า</t>
        </is>
      </c>
      <c r="P40" s="62" t="inlineStr">
        <is>
          <t>2564</t>
        </is>
      </c>
    </row>
    <row r="41" ht="24" customHeight="1" s="49">
      <c r="A41" s="62" t="n">
        <v>32</v>
      </c>
      <c r="B41" s="78" t="inlineStr">
        <is>
          <t>ถ้าแพทย์ต้องการจ่าย norfloxacin 400 mg แต่ต้องการสั่งจากบริษัทอื่น ต้องหาข้อมูลยายี่ห้ออื่น และวิธีติดต่อบริษัทยา จากแหล่งข้อมูลใด</t>
        </is>
      </c>
      <c r="C41" s="62" t="inlineStr"/>
      <c r="D41" s="78" t="inlineStr">
        <is>
          <t>MIMS</t>
        </is>
      </c>
      <c r="E41" s="78" t="inlineStr">
        <is>
          <t>Micromedex</t>
        </is>
      </c>
      <c r="F41" s="78" t="inlineStr">
        <is>
          <t>Medscape</t>
        </is>
      </c>
      <c r="G41" s="78" t="inlineStr">
        <is>
          <t>Drug information handbook</t>
        </is>
      </c>
      <c r="H41" s="78" t="inlineStr">
        <is>
          <t>Martindale</t>
        </is>
      </c>
      <c r="I41" s="62" t="inlineStr">
        <is>
          <t>1</t>
        </is>
      </c>
      <c r="J41" s="78" t="inlineStr">
        <is>
          <t>✅ คำตอบที่ถูกต้อง: ข้อ ก. MIMS
🎯 ทำไมข้อนี้ถึงถูก: MIMS (Monthly Index of Medical Specialities) เป็นคู่มือรวบรวมข้อมูลผลิตภัณฑ์ยาในท้องตลาดของประเทศไทย โดยระบุชื่อการค้า (brand names), รูปแบบยาและความแรง, บริษัทผู้ผลิต/ผู้จัดจำหน่าย (distributors/manufacturers) พร้อมที่อยู่และเบอร์โทรศัพท์ติดต่อ จึงเป็นแหล่งข้อมูลที่ตรงจุดที่สุดในการค้นหายายี่ห้ออื่นและข้อมูลติดต่อบริษัทยา
🔍 ข้ออื่นผิดเพราะอะไร:
• ข้อ ข.: Micromedex เป็นฐานข้อมูลหลักฐานเชิงประจักษ์ทางคลินิก (clinical evidence-based drug database) และ toxicology ไม่ได้เน้นการให้รายชื่อบริษัทยาและช่องทางติดต่อเชิงพาณิชย์ในประเทศไทย
• ข้อ ค.: Medscape เป็นแหล่งข้อมูลทางคลินิกออนไลน์ระดับสากล ไม่ได้มีสารบบรายชื่อและข้อมูลติดต่อบริษัทยาในประเทศไทย
• ข้อ ง.: Drug Information Handbook (DIH) เป็นหนังสือสรุปข้อมูลทางคลินิกและเภสัชวิทยา ไม่ได้รวบรวมข้อมูลการติดต่อบริษัทยาในท้องถิ่น
• ข้อ จ.: Martindale เป็นสารานุกรมยาจากสหราชอาณาจักรที่ให้ข้อมูลชื่อการค้าทั่วโลก แต่ไม่มีข้อมูลติดต่อตัวแทนจำหน่ายในประเทศไทยสำหรับการจัดซื้อยาในชีวิตประจำวัน</t>
        </is>
      </c>
      <c r="K41" s="62" t="inlineStr"/>
      <c r="L41" s="78" t="inlineStr">
        <is>
          <t>Drug Information Resources</t>
        </is>
      </c>
      <c r="M41" s="62" t="inlineStr">
        <is>
          <t>SAP</t>
        </is>
      </c>
      <c r="N41" s="78" t="inlineStr">
        <is>
          <t>[SOURCE: Pharma Plus เล่มม่วง 2 - ข้อสอบย้อนหลัง PLE-CC1 ปี 2564 วันที่ 1 ข้อ 67]</t>
        </is>
      </c>
      <c r="O41" s="62" t="inlineStr">
        <is>
          <t>ข้อสอบเก่า</t>
        </is>
      </c>
      <c r="P41" s="62" t="inlineStr">
        <is>
          <t>2564</t>
        </is>
      </c>
    </row>
    <row r="42" ht="24" customHeight="1" s="49">
      <c r="A42" s="62" t="n">
        <v>33</v>
      </c>
      <c r="B42" s="78" t="inlineStr">
        <is>
          <t>ต้องการเปลี่ยนระบบกระจายยาจาก three-day dose เป็น one day dose ใช้ระบบใดประกันคุณภาพ</t>
        </is>
      </c>
      <c r="C42" s="62" t="inlineStr"/>
      <c r="D42" s="78" t="inlineStr">
        <is>
          <t>GMP</t>
        </is>
      </c>
      <c r="E42" s="78" t="inlineStr">
        <is>
          <t>PIC/S</t>
        </is>
      </c>
      <c r="F42" s="78" t="inlineStr">
        <is>
          <t>PDCA</t>
        </is>
      </c>
      <c r="G42" s="78" t="inlineStr">
        <is>
          <t>HACCP</t>
        </is>
      </c>
      <c r="H42" s="78" t="inlineStr">
        <is>
          <t>GMP QA</t>
        </is>
      </c>
      <c r="I42" s="62" t="inlineStr">
        <is>
          <t>3</t>
        </is>
      </c>
      <c r="J42" s="78" t="inlineStr">
        <is>
          <t>✅ คำตอบที่ถูกต้อง: ข้อ ค. PDCA
🎯 ทำไมข้อนี้ถึงถูก: วงจรเดมมิ่งหรือ PDCA (Plan-Do-Check-Act) เป็นเครื่องมือและกระบวนการพัฒนาคุณภาพอย่างต่อเนื่อง (Continuous Quality Improvement - CQI) ที่ใช้ในการบริหารจัดการและประกันคุณภาพการบริการทางเภสัชกรรมในโรงพยาบาล เมื่อมีการปรับเปลี่ยนระบบงานหรือกระบวนการกระจายยา (drug distribution system) จาก three-day dose มาเป็น one-day dose/unit dose
🔍 ข้ออื่นผิดเพราะอะไร:
• ข้อ ก.: GMP (Good Manufacturing Practice) เป็นหลักเกณฑ์และวิธีการที่ดีในการผลิตยาในระดับอุตสาหกรรมยา
• ข้อ ข.: PIC/S (Pharmaceutical Inspection Co-operation Scheme) เป็นมาตรฐานความร่วมมือด้านการตรวจประเมินโรงงานผลิตยาในระดับสากล
• ข้อ ง.: HACCP (Hazard Analysis and Critical Control Point) เป็นระบบการวิเคราะห์อันตรายและจุดวิกฤตที่ต้องควบคุม ซึ่งนิยมใช้ในอุตสาหกรรมอาหารและความปลอดภัยของอาหาร
• ข้อ จ.: GMP QA เป็นการประกันคุณภาพเฉพาะในการผลิตยาของโรงงานอุตสาหกรรมยา ไม่ใช่เครื่องมือปรับปรุงระบบงานบริการในโรงพยาบาล</t>
        </is>
      </c>
      <c r="K42" s="62" t="inlineStr"/>
      <c r="L42" s="78" t="inlineStr">
        <is>
          <t>Hospital Pharmacy and Quality Improvement</t>
        </is>
      </c>
      <c r="M42" s="62" t="inlineStr">
        <is>
          <t>SAP</t>
        </is>
      </c>
      <c r="N42" s="78" t="inlineStr">
        <is>
          <t>[SOURCE: Pharma Plus เล่มม่วง 2 - ข้อสอบย้อนหลัง PLE-CC1 ปี 2564 วันที่ 1 ข้อ 70]</t>
        </is>
      </c>
      <c r="O42" s="62" t="inlineStr">
        <is>
          <t>ข้อสอบเก่า</t>
        </is>
      </c>
      <c r="P42" s="62" t="inlineStr">
        <is>
          <t>2564</t>
        </is>
      </c>
    </row>
    <row r="43" ht="24" customHeight="1" s="49">
      <c r="A43" s="62" t="n">
        <v>34</v>
      </c>
      <c r="B43" s="78" t="inlineStr">
        <is>
          <t>ต้องการค้นข้อมูลเกี่ยวกับยา ที่เป็นปัจจุบันควรค้นจากฐานข้อมูลใดดีที่สุด</t>
        </is>
      </c>
      <c r="C43" s="62" t="inlineStr"/>
      <c r="D43" s="78" t="inlineStr">
        <is>
          <t>Drug information handbook</t>
        </is>
      </c>
      <c r="E43" s="78" t="inlineStr">
        <is>
          <t>Drug fact and comparison</t>
        </is>
      </c>
      <c r="F43" s="78" t="inlineStr">
        <is>
          <t>AHFS</t>
        </is>
      </c>
      <c r="G43" s="78" t="inlineStr">
        <is>
          <t>PubMed</t>
        </is>
      </c>
      <c r="H43" s="78" t="inlineStr">
        <is>
          <t>Pharmacotherapy Handbook</t>
        </is>
      </c>
      <c r="I43" s="62" t="inlineStr">
        <is>
          <t>4</t>
        </is>
      </c>
      <c r="J43" s="78" t="inlineStr">
        <is>
          <t>✅ คำตอบที่ถูกต้อง: ข้อ ง. PubMed
🎯 ทำไมข้อนี้ถึงถูก: PubMed (MEDLINE) เป็นฐานข้อมูลทุติยภูมิที่รวบรวมวรรณกรรมปฐมภูมิ (primary literature) และงานวิจัยทางการแพทย์ เภสัชกรรม และการทดลองทางคลินิกล่าสุดที่ได้รับการตีพิมพ์ในวารสารวิชาการทั่วโลก มีการปรับปรุงข้อมูลแบบเรียลไทม์ทุกวัน จึงเป็นแหล่งข้อมูลที่ทันสมัยและเป็นปัจจุบันที่สุดในการค้นคว้าข้อมูลยาใหม่และหลักฐานเชิงประจักษ์ล่าสุด
🔍 ข้ออื่นผิดเพราะอะไร:
• ข้อ ก.: Drug Information Handbook เป็นแหล่งข้อมูลตติยภูมิ (tertiary source) ซึ่งตีพิมพ์เป็นรายปี ทำให้มีระยะเวลาความล่าช้า (time lag) ของข้อมูลประมาณ 1-2 ปี
• ข้อ ข.: Drug Facts and Comparisons แม้จะมีฉบับออนไลน์ แต่ก็ยังเป็น tertiary resource ที่รวบรวมข้อมูลสรุปช้ากว่างานวิจัยปฐมภูมิใน PubMed
• ข้อ ค.: AHFS Drug Information เป็น tertiary database ที่มีรายละเอียดเชิงลึกและเป็นทางการ แต่มีความล่าช้าในการรวบรวมข้อมูลมากกว่างานวิจัยปฐมภูมิ
• ข้อ จ.: Pharmacotherapy Handbook เป็นคู่มือสรุปย่อของตำรา DiPiro ซึ่งตีพิมพ์เป็นรอบหลายปี ข้อมูลจึงไม่ทันสมัยเท่ากับการสืบค้นจาก PubMed</t>
        </is>
      </c>
      <c r="K43" s="62" t="inlineStr"/>
      <c r="L43" s="78" t="inlineStr">
        <is>
          <t>Drug Information Resources</t>
        </is>
      </c>
      <c r="M43" s="62" t="inlineStr">
        <is>
          <t>SAP</t>
        </is>
      </c>
      <c r="N43" s="78" t="inlineStr">
        <is>
          <t>[SOURCE: Pharma Plus เล่มม่วง 2 - ข้อสอบย้อนหลัง PLE-CC1 ปี 2564 วันที่ 1 ข้อ 76]</t>
        </is>
      </c>
      <c r="O43" s="62" t="inlineStr">
        <is>
          <t>ข้อสอบเก่า</t>
        </is>
      </c>
      <c r="P43" s="62" t="inlineStr">
        <is>
          <t>2564</t>
        </is>
      </c>
    </row>
    <row r="44" ht="24" customHeight="1" s="49">
      <c r="A44" s="62" t="n">
        <v>35</v>
      </c>
      <c r="B44" s="78" t="inlineStr">
        <is>
          <t>แพทย์สั่ง amlodipine 5 mg แต่ผู้ป่วยได้รับยา amiodarone 200 mg เภสัชกรจ่ายยาผิด ผู้ป่วยกินยาเกินไป 1 เม็ด แต่ไม่เกิดอาการผิดปกติ ความคลาดเคลื่อนทางยาจัดอยู่ในระดับใด</t>
        </is>
      </c>
      <c r="C44" s="62" t="inlineStr"/>
      <c r="D44" s="78" t="inlineStr">
        <is>
          <t>A</t>
        </is>
      </c>
      <c r="E44" s="78" t="inlineStr">
        <is>
          <t>B</t>
        </is>
      </c>
      <c r="F44" s="78" t="inlineStr">
        <is>
          <t>C</t>
        </is>
      </c>
      <c r="G44" s="78" t="inlineStr">
        <is>
          <t>D</t>
        </is>
      </c>
      <c r="H44" s="78" t="inlineStr">
        <is>
          <t>E</t>
        </is>
      </c>
      <c r="I44" s="62" t="inlineStr">
        <is>
          <t>3</t>
        </is>
      </c>
      <c r="J44" s="78" t="inlineStr">
        <is>
          <t>✅ คำตอบที่ถูกต้อง: ข้อ ค. C
🎯 ทำไมข้อนี้ถึงถูก: ตามเกณฑ์การจัดระดับความรุนแรงของความคลาดเคลื่อนทางยาของ NCC MERP (National Coordinating Council for Medication Error Reporting and Prevention) ระดับ Category C หมายถึง ความคลาดเคลื่อนที่เกิดขึ้นและส่งผลไปถึงตัวผู้ป่วยแล้ว (ผู้ป่วยได้รับประทานยา amiodarone ไปแล้ว 1 เม็ด) แต่ไม่ก่อให้เกิดอันตรายหรืออาการผิดปกติใดๆ ต่อผู้ป่วย (An error occurred that reached the patient but did not cause patient harm)
🔍 ข้ออื่นผิดเพราะอะไร:
• ข้อ ก.: Category A หมายถึง เหตุการณ์หรือสภาวะแวดล้อมที่มีโอกาสทำให้เกิดความคลาดเคลื่อนได้ แต่ยังไม่เกิดความคลาดเคลื่อนขึ้น
• ข้อ ข.: Category B หมายถึง เกิดความคลาดเคลื่อนขึ้นแต่ถูกตรวจจับและป้องกันไว้ได้ก่อนที่ยาจะไปถึงตัวผู้ป่วย (An error occurred but did not reach the patient)
• ข้อ ง.: Category D หมายถึง ความคลาดเคลื่อนไปถึงตัวผู้ป่วย และจำเป็นต้องได้รับการติดตามเฝ้าระวังเพิ่มเติมเพื่อยืนยันว่าจะไม่เกิดอันตรายต่อผู้ป่วย
• ข้อ จ.: Category E หมายถึง ความคลาดเคลื่อนที่ไปถึงผู้ป่วยและก่อให้เกิดอันตรายต่อผู้ป่วยชั่วคราวและต้องได้รับการบำบัดรักษา</t>
        </is>
      </c>
      <c r="K44" s="62" t="inlineStr"/>
      <c r="L44" s="78" t="inlineStr">
        <is>
          <t>Medication Safety</t>
        </is>
      </c>
      <c r="M44" s="62" t="inlineStr">
        <is>
          <t>SAP</t>
        </is>
      </c>
      <c r="N44" s="78" t="inlineStr">
        <is>
          <t>[SOURCE: Pharma Plus เล่มม่วง 2 - ข้อสอบย้อนหลัง PLE-CC1 ปี 2564 วันที่ 1 ข้อ 82]</t>
        </is>
      </c>
      <c r="O44" s="62" t="inlineStr">
        <is>
          <t>ข้อสอบเก่า</t>
        </is>
      </c>
      <c r="P44" s="62" t="inlineStr">
        <is>
          <t>2564</t>
        </is>
      </c>
    </row>
    <row r="45" ht="24" customHeight="1" s="49">
      <c r="A45" s="62" t="n">
        <v>36</v>
      </c>
      <c r="B45" s="78" t="inlineStr">
        <is>
          <t>ข้อใดคือ indirect cost</t>
        </is>
      </c>
      <c r="C45" s="62" t="inlineStr"/>
      <c r="D45" s="78" t="inlineStr">
        <is>
          <t>ค่ายา</t>
        </is>
      </c>
      <c r="E45" s="78" t="inlineStr">
        <is>
          <t>ค่าตรวจเลือด</t>
        </is>
      </c>
      <c r="F45" s="78" t="inlineStr">
        <is>
          <t>ค่าเครื่องมือแพทย์</t>
        </is>
      </c>
      <c r="G45" s="78" t="inlineStr">
        <is>
          <t>ค่าความเจ็บปวด</t>
        </is>
      </c>
      <c r="H45" s="78" t="inlineStr">
        <is>
          <t>ค่าสูญเสียประสิทธิภาพการทำงาน (loss productivity)</t>
        </is>
      </c>
      <c r="I45" s="62" t="inlineStr">
        <is>
          <t>5</t>
        </is>
      </c>
      <c r="J45" s="78" t="inlineStr">
        <is>
          <t>✅ คำตอบที่ถูกต้อง: ข้อ จ. ค่าสูญเสียประสิทธิภาพการทำงาน (loss productivity)
🎯 ทำไมข้อนี้ถึงถูก: ในทางเศรษฐศาสตร์สาธารณสุข (Pharmacoeconomics) ต้นทุนทางอ้อม (Indirect costs) หมายถึง ต้นทุนที่เกิดจากการสูญเสียความสามารถในการทำงานหรือผลผลิตอันเนื่องมาจากการเจ็บป่วย การขาดงาน (absenteeism) การมาทำงานแต่ทำงานได้ไม่เต็มที่ (presenteeism) หรือการเสียชีวิตก่อนวัยอันควร (premature mortality)
🔍 ข้ออื่นผิดเพราะอะไร:
• ข้อ ก.: ค่ายา เป็นต้นทุนทางตรงทางการแพทย์ (Direct medical cost)
• ข้อ ข.: ค่าตรวจเลือดทางห้องปฏิบัติการ เป็นต้นทุนทางตรงทางการแพทย์ (Direct medical cost)
• ข้อ ค.: ค่าเครื่องมือแพทย์ เป็นต้นทุนทางตรงทางการแพทย์ (Direct medical cost)
• ข้อ ง.: ค่าความเจ็บปวด ความวิตกกังวล และความทุกข์ทรมาน จัดเป็นต้นทุนที่ไม่สามารถจับต้องได้ (Intangible cost)</t>
        </is>
      </c>
      <c r="K45" s="62" t="inlineStr"/>
      <c r="L45" s="78" t="inlineStr">
        <is>
          <t>Pharmacoeconomics</t>
        </is>
      </c>
      <c r="M45" s="62" t="inlineStr">
        <is>
          <t>SAP</t>
        </is>
      </c>
      <c r="N45" s="78" t="inlineStr">
        <is>
          <t>[SOURCE: Pharma Plus เล่มม่วง 2 - ข้อสอบย้อนหลัง PLE-CC1 ปี 2564 วันที่ 1 ข้อ 92]</t>
        </is>
      </c>
      <c r="O45" s="62" t="inlineStr">
        <is>
          <t>ข้อสอบเก่า</t>
        </is>
      </c>
      <c r="P45" s="62" t="inlineStr">
        <is>
          <t>2564</t>
        </is>
      </c>
    </row>
    <row r="46" ht="24" customHeight="1" s="49">
      <c r="A46" s="62" t="n">
        <v>37</v>
      </c>
      <c r="B46" s="78" t="inlineStr">
        <is>
          <t>[การจำแนกระดับความคลาดเคลื่อนทางยา (Medication Error Categorization)]
แพทย์สั่งยา allopurinol 100 mg แต่คนไข้ได้รับยา Allopurinol 300 mg นำไปรับประทานโดยไม่เกิดผลข้างเคียงใดๆ จัดเป็น medication error ระดับใด
คำถาม: แพทย์สั่งยา allopurinol 100 mg แต่คนไข้ได้รับยา Allopurinol 300 mg นำไปรับประทานโดยไม่เกิดผลข้างเคียงใดๆ จัดเป็น medication error ระดับใด</t>
        </is>
      </c>
      <c r="C46" s="62" t="inlineStr"/>
      <c r="D46" s="78" t="inlineStr">
        <is>
          <t>A</t>
        </is>
      </c>
      <c r="E46" s="78" t="inlineStr">
        <is>
          <t>B</t>
        </is>
      </c>
      <c r="F46" s="78" t="inlineStr">
        <is>
          <t>C</t>
        </is>
      </c>
      <c r="G46" s="78" t="inlineStr">
        <is>
          <t>D</t>
        </is>
      </c>
      <c r="H46" s="78" t="inlineStr">
        <is>
          <t>E</t>
        </is>
      </c>
      <c r="I46" s="62" t="inlineStr">
        <is>
          <t>3</t>
        </is>
      </c>
      <c r="J46" s="78" t="inlineStr">
        <is>
          <t>✅ คำตอบที่ถูกต้อง: ข้อ ค. C
🎯 ทำไมข้อนี้ถึงถูก:
ตามเกณฑ์ NCC MERP Index for Categorizing Medication Errors: ความคลาดเคลื่อนระดับ C คือ ความคลาดเคลื่อนเกิดขึ้นและส่งถึงตัวผู้ป่วยแล้ว แต่ไม่ก่อให้เกิดอันตรายต่อผู้ป่วย (An error occurred that reached the patient but did not cause patient harm)
🔍 ข้ออื่นผิดเพราะอะไร:
• ข้อ ก. A: สภาวะแวดล้อมหรือเหตุการณ์ที่มีศักยภาพอาจทำให้เกิดความคลาดเคลื่อนได้ แต่ยังไม่เกิดความคลาดเคลื่อนขึ้น
• ข้อ ข. B: ความคลาดเคลื่อนเกิดขึ้นแล้วแต่ยังไม่ถึงตัวผู้ป่วย (intercepted before reaching patient)
• ข้อ ง. D: ความคลาดเคลื่อนถึงตัวผู้ป่วยแล้ว ไม่ก่อให้เกิดอันตราย แต่ต้องมีการติดตามหรือเฝ้าระวังอาการเพิ่มเติม (monitoring required)
• ข้อ จ. E: ความคลาดเคลื่อนถึงตัวผู้ป่วยและก่อให้เกิดอันตรายชั่วคราวแก่ผู้ป่วย ต้องให้การรักษาหรือแก้ไขเพิ่มเติม</t>
        </is>
      </c>
      <c r="K46" s="62" t="inlineStr"/>
      <c r="L46" s="78" t="inlineStr">
        <is>
          <t>Medication Safety</t>
        </is>
      </c>
      <c r="M46" s="62" t="inlineStr">
        <is>
          <t>SAP</t>
        </is>
      </c>
      <c r="N46" s="78" t="inlineStr">
        <is>
          <t>[SOURCE: Pharma Plus เล่มม่วง 2 - ข้อสอบย้อนหลัง PLE-CC1 ปี 2564 วันที่ 2 ข้อ 14]</t>
        </is>
      </c>
      <c r="O46" s="62" t="inlineStr">
        <is>
          <t>ข้อสอบเก่า</t>
        </is>
      </c>
      <c r="P46" s="62" t="inlineStr">
        <is>
          <t>2564</t>
        </is>
      </c>
    </row>
    <row r="47" ht="24" customHeight="1" s="49">
      <c r="A47" s="62" t="n">
        <v>38</v>
      </c>
      <c r="B47" s="78" t="inlineStr">
        <is>
          <t>[แหล่งข้อมูลยาทางเภสัชกรรม (Drug Information Resources)]
การสืบค้นข้อมูลความคงตัว ความเข้ากันได้ และการบริหารยาฉีด ceftriaxone
คำถาม: ถ้าต้องการหา ข้อมูลยาฉีด ceftriaxone จะสามารถสืบค้นข้อมูลได้จากแหล่งใดดีที่สุด</t>
        </is>
      </c>
      <c r="C47" s="62" t="inlineStr"/>
      <c r="D47" s="78" t="inlineStr">
        <is>
          <t>MIMS</t>
        </is>
      </c>
      <c r="E47" s="78" t="inlineStr">
        <is>
          <t>BP for formular</t>
        </is>
      </c>
      <c r="F47" s="78" t="inlineStr">
        <is>
          <t>Pharmacotherapy</t>
        </is>
      </c>
      <c r="G47" s="78" t="inlineStr">
        <is>
          <t>Drug fact and comparison</t>
        </is>
      </c>
      <c r="H47" s="78" t="inlineStr">
        <is>
          <t>Handbook on injectable drug</t>
        </is>
      </c>
      <c r="I47" s="62" t="inlineStr">
        <is>
          <t>5</t>
        </is>
      </c>
      <c r="J47" s="78" t="inlineStr">
        <is>
          <t>✅ คำตอบที่ถูกต้อง: ข้อ จ. Handbook on injectable drug
🎯 ทำไมข้อนี้ถึงถูก:
Handbook on Injectable Drugs (หรือ Trissel's Handbook on Injectable Drugs) เป็นแหล่งข้อมูลตติยภูมิมาตรฐานระดับสากลที่มีความครอบคลุมและดีที่สุดสำหรับการสืบค้นข้อมูลยาฉีด ทั้งด้าน compatibility, stability, reconstitution, diluents, storage และ administration pathways
🔍 ข้ออื่นผิดเพราะอะไร:
• ข้อ ก. MIMS: เป็นคู่มือยาเชิงพาณิชย์สรุปข้อมูลเบื้องต้นและราคายาในท้องตลาด ขาดรายละเอียดเชิงลึกเกี่ยวกับความคงตัวและความเข้ากันได้ของยาฉีด
• ข้อ ข. BP for formular: British Pharmacopoeia มุ่งเน้นมาตรฐานตำรายา ข้อกำหนดคุณภาพ และ monograph ในการทดสอบสารเคมี
• ข้อ ค. Pharmacotherapy: เป็นตำราอายุรศาสตร์เน้นการรักษาโรคและแนวทางเวชปฏิบัติ ไม่ใช่แหล่งข้อมูลจำเพาะสำหรับ compatibility ของยาฉีด
• ข้อ ง. Drug fact and comparison: รวบรวมข้อมูลยาเปรียบเทียบในแต่ละกลุ่มเพื่อการเลือกใช้ยา แต่ไม่ได้เน้นข้อมูลเชิงลึกด้าน IV compatibility เท่ากับ Trissel's</t>
        </is>
      </c>
      <c r="K47" s="62" t="inlineStr"/>
      <c r="L47" s="78" t="inlineStr">
        <is>
          <t>Drug Information Services</t>
        </is>
      </c>
      <c r="M47" s="62" t="inlineStr">
        <is>
          <t>SAP</t>
        </is>
      </c>
      <c r="N47" s="78" t="inlineStr">
        <is>
          <t>[SOURCE: Pharma Plus เล่มม่วง 2 - ข้อสอบย้อนหลัง PLE-CC1 ปี 2564 วันที่ 2 ข้อ 27]</t>
        </is>
      </c>
      <c r="O47" s="62" t="inlineStr">
        <is>
          <t>ข้อสอบเก่า</t>
        </is>
      </c>
      <c r="P47" s="62" t="inlineStr">
        <is>
          <t>2564</t>
        </is>
      </c>
    </row>
    <row r="48" ht="28" customHeight="1" s="49">
      <c r="A48" s="62" t="n">
        <v>39</v>
      </c>
      <c r="B48" s="78" t="inlineStr">
        <is>
          <t>[สถานการณ์]
ชายไทยอายุ 50 ปี สูบบุหรี่วันละ 25 มวน มา 20 ปี สูบบุหรี่มวนแรกตั้งแต่ตื่นนอนภายใน 5 นาที เคยเลิกบุหรี่เมื่อ 1 ปีที่แล้วแบบหักดิบ เลิกได้ 7 วัน
คำถาม: ผู้ป่วยรายนี้สูบบุหรี่กี่ pack year</t>
        </is>
      </c>
      <c r="C48" s="78" t="inlineStr"/>
      <c r="D48" s="78" t="inlineStr">
        <is>
          <t>10 pack year</t>
        </is>
      </c>
      <c r="E48" s="78" t="inlineStr">
        <is>
          <t>15 pack year</t>
        </is>
      </c>
      <c r="F48" s="78" t="inlineStr">
        <is>
          <t>20 pack year</t>
        </is>
      </c>
      <c r="G48" s="78" t="inlineStr">
        <is>
          <t>25 pack year</t>
        </is>
      </c>
      <c r="H48" s="78" t="inlineStr">
        <is>
          <t>30 pack year</t>
        </is>
      </c>
      <c r="I48" s="62" t="inlineStr">
        <is>
          <t>4</t>
        </is>
      </c>
      <c r="J48" s="78" t="inlineStr">
        <is>
          <t>✅ คำตอบที่ถูกต้อง: ข้อ ง. 25 pack year
🎯 ทำไมข้อนี้ถึงถูก:
สูตรคำนวณ Pack-year เท่ากับ (จำนวนมวนต่อวัน หารด้วย 20 มวนต่อซอง) คูณ จำนวนปีที่สูบ เท่ากับ (25 / 20) คูณ 20 เท่ากับ 25 pack-years พอดี
🔍 ข้ออื่นผิดเพราะอะไร:
• ข้อ ก.: 10 pack year เป็นค่าที่ต่ำกว่าความเป็นจริงจากการคำนวณ
• ข้อ ข.: 15 pack year เกิดจากการคำนวณที่ผิดพลาด
• ข้อ ค.: 20 pack year คำนวณจากสูบวันละ 20 มวน แต่ผู้ป่วยสูบวันละ 25 มวน
• ข้อ จ.: 30 pack year เป็นค่าที่สูงเกินกว่าความเป็นจริง</t>
        </is>
      </c>
      <c r="K48" s="78" t="inlineStr">
        <is>
          <t>Smoking Cessation and Public Health</t>
        </is>
      </c>
      <c r="L48" s="78" t="inlineStr">
        <is>
          <t>Pack-Year Calculation Formula</t>
        </is>
      </c>
      <c r="M48" s="62" t="inlineStr">
        <is>
          <t>ยาก</t>
        </is>
      </c>
      <c r="N48" s="62" t="inlineStr">
        <is>
          <t>ข้อสอบเก่า</t>
        </is>
      </c>
      <c r="O48" s="78" t="inlineStr">
        <is>
          <t>[SOURCE: Pharma Plus เล่มม่วง 2 - ข้อสอบย้อนหลัง PLE-CC1 ปี 2565 ข้อ 63]</t>
        </is>
      </c>
      <c r="P48" s="62" t="n">
        <v>2565</v>
      </c>
    </row>
  </sheetData>
  <mergeCells count="1">
    <mergeCell ref="A1:F1"/>
  </mergeCells>
  <pageMargins left="0.75" right="0.75" top="1" bottom="1" header="0.5" footer="0.5"/>
</worksheet>
</file>

<file path=xl/worksheets/sheet36.xml><?xml version="1.0" encoding="utf-8"?>
<worksheet xmlns="http://schemas.openxmlformats.org/spreadsheetml/2006/main">
  <sheetPr>
    <tabColor rgb="FF8C3FBF"/>
    <outlinePr summaryBelow="0" summaryRight="0"/>
    <pageSetUpPr/>
  </sheetPr>
  <dimension ref="A1:R33"/>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28" t="inlineStr">
        <is>
          <t>ข้อที่</t>
        </is>
      </c>
      <c r="B2" s="155" t="inlineStr">
        <is>
          <t>คำถาม</t>
        </is>
      </c>
      <c r="C2" s="128" t="inlineStr">
        <is>
          <t>รูปถาม</t>
        </is>
      </c>
      <c r="D2" s="155" t="inlineStr">
        <is>
          <t>ตัวเลือก 1</t>
        </is>
      </c>
      <c r="E2" s="155" t="inlineStr">
        <is>
          <t>ตัวเลือก 2</t>
        </is>
      </c>
      <c r="F2" s="155" t="inlineStr">
        <is>
          <t>ตัวเลือก 3</t>
        </is>
      </c>
      <c r="G2" s="155" t="inlineStr">
        <is>
          <t>ตัวเลือก 4</t>
        </is>
      </c>
      <c r="H2" s="155" t="inlineStr">
        <is>
          <t>ตัวเลือก 5</t>
        </is>
      </c>
      <c r="I2" s="128" t="inlineStr">
        <is>
          <t>เฉลย (ตัวเลข 1-5)</t>
        </is>
      </c>
      <c r="J2" s="155" t="inlineStr">
        <is>
          <t>คำอธิบายเฉลย</t>
        </is>
      </c>
      <c r="K2" s="128" t="inlineStr">
        <is>
          <t>รูปเฉลย</t>
        </is>
      </c>
      <c r="L2" s="164" t="inlineStr">
        <is>
          <t>หัวข้อโรคสภาฯ (Topic)</t>
        </is>
      </c>
      <c r="M2" s="128" t="inlineStr">
        <is>
          <t>Product / Clinic</t>
        </is>
      </c>
      <c r="N2" s="155" t="inlineStr">
        <is>
          <t>หมายเหตุ</t>
        </is>
      </c>
      <c r="O2" s="128" t="inlineStr">
        <is>
          <t>ประเภทข้อสอบ</t>
        </is>
      </c>
      <c r="P2" s="128" t="inlineStr">
        <is>
          <t>ปี / เลขชุด</t>
        </is>
      </c>
      <c r="Q2" s="142" t="inlineStr">
        <is>
          <t>Case ID (รหัสเคส)</t>
        </is>
      </c>
      <c r="R2" s="164" t="inlineStr">
        <is>
          <t>หัวข้อย่อย (Subtopic)</t>
        </is>
      </c>
    </row>
    <row r="3" ht="13.2" customHeight="1" s="49">
      <c r="A3" s="103" t="n">
        <v>2</v>
      </c>
      <c r="B3" s="104" t="inlineStr">
        <is>
          <t>การพัฒนาสูตร norfloxacin syrup จำนวน 5 ตำรับ สอบถามความพึงพอใจโดยมีคำถามทั้งหมด 10 โดเมน ในแต่ละโดเมนวัดความพึงพอใจออกมาเป็น 10 ระดับ ควรใช้เครื่องมือวิเคราะห์ทางสถิติใด</t>
        </is>
      </c>
      <c r="C3" s="103" t="inlineStr">
        <is>
          <t>-</t>
        </is>
      </c>
      <c r="D3" s="104" t="inlineStr">
        <is>
          <t>ANOVA</t>
        </is>
      </c>
      <c r="E3" s="104" t="inlineStr">
        <is>
          <t>Chi-square</t>
        </is>
      </c>
      <c r="F3" s="104" t="inlineStr">
        <is>
          <t>T-test</t>
        </is>
      </c>
      <c r="G3" s="104" t="inlineStr">
        <is>
          <t>Kruskal-Wallis</t>
        </is>
      </c>
      <c r="H3" s="104" t="inlineStr">
        <is>
          <t>Wilcoxon test</t>
        </is>
      </c>
      <c r="I3" s="103" t="inlineStr">
        <is>
          <t>3</t>
        </is>
      </c>
      <c r="J3" s="104" t="inlineStr">
        <is>
          <t>✅ คำตอบที่ถูกต้อง: ข้อ ค. T-test
🎯 ทำไมข้อนี้ถึงถูก: ตามเฉลยของแบบทดสอบระบุข้อ ค (T-test) สำหรับการเปรียบเทียบความแตกต่างของคะแนนความพึงพอใจ อย่างไรก็ดี หากเปรียบเทียบสูตรตำรับมากกว่า 2 กลุ่มอิสระที่มีข้อมูลแบบคะแนนระดับ (ordinal scale หรือ continuous scale) ตามหลักสถิติเชิงอนุมานทั่วไปจะใช้ ANOVA หรือ Kruskal-Wallis test
🔍 ข้ออื่นผิดเพราะอะไร:
ข้อ ก. ANOVA: ใช้เปรียบเทียบค่าเฉลี่ยตัวแปรต่อเนื่องระหว่างประชากรมากกว่า 2 กลุ่มที่มีการแจกแจงแบบปกติ (parametric)
ข้อ ข. Chi-square: ใช้ทดสอบความสัมพันธ์หรือสัดส่วนของข้อมูลเชิงกลุ่ม (categorical / nominal data)
ข้อ ง. Kruskal-Wallis: เป็น non-parametric test ที่เหมาะสมสำหรับการเปรียบเทียบข้อมูลระดับคะแนน (ordinal scale) มากกว่า 2 กลุ่มอิสระ
ข้อ จ. Wilcoxon test: ใช้เปรียบเทียบข้อมูลที่ไม่อิสระต่อกัน 2 ชุด (paired data)</t>
        </is>
      </c>
      <c r="K3" s="103" t="inlineStr">
        <is>
          <t>-</t>
        </is>
      </c>
      <c r="L3" s="104" t="inlineStr">
        <is>
          <t>Biostatistics and Research Methodology</t>
        </is>
      </c>
      <c r="M3" s="103" t="inlineStr">
        <is>
          <t>SAP</t>
        </is>
      </c>
      <c r="N3" s="104" t="inlineStr">
        <is>
          <t>[SOURCE: Pharma Plus เล่มม่วง 2 - บทที่ 19: Social and Administration ข้อ 3]</t>
        </is>
      </c>
      <c r="O3" s="103" t="inlineStr">
        <is>
          <t>Pharma Plus Review</t>
        </is>
      </c>
      <c r="P3" s="103" t="inlineStr">
        <is>
          <t>เล่มม่วง 2 (บทที่ 19: Social &amp; Administration)</t>
        </is>
      </c>
      <c r="Q3" s="103" t="inlineStr">
        <is>
          <t>-</t>
        </is>
      </c>
      <c r="R3" s="104" t="inlineStr">
        <is>
          <t>Statistical test selection for satisfaction scores</t>
        </is>
      </c>
    </row>
    <row r="4" ht="13.2" customHeight="1" s="49">
      <c r="A4" s="103" t="n">
        <v>3</v>
      </c>
      <c r="B4" s="104" t="inlineStr">
        <is>
          <t>ในการเสนอเกณฑ์การประเมินการใช้ยากลุ่ม statin เภสัชกรควรจัดทำข้อมูลโดยอิงจากหลักหลักฐานทางวิชาการงานวิจัยที่น่าเชื่อถือ หลักฐานทางวิชาการ งานวิจัยประเภทใดที่มีความน่าเชื่อถือมากที่สุด</t>
        </is>
      </c>
      <c r="C4" s="103" t="inlineStr">
        <is>
          <t>-</t>
        </is>
      </c>
      <c r="D4" s="104" t="inlineStr">
        <is>
          <t>Cohort study, Case controlled study</t>
        </is>
      </c>
      <c r="E4" s="104" t="inlineStr">
        <is>
          <t>Case report, Cross-sectional study</t>
        </is>
      </c>
      <c r="F4" s="104" t="inlineStr">
        <is>
          <t>Case controlled study, Cross-sectional study</t>
        </is>
      </c>
      <c r="G4" s="104" t="inlineStr">
        <is>
          <t>Meta-analysis, Randomized controlled study</t>
        </is>
      </c>
      <c r="H4" s="104" t="inlineStr">
        <is>
          <t>Cross-sectional study, Randomized controlled study</t>
        </is>
      </c>
      <c r="I4" s="103" t="inlineStr">
        <is>
          <t>4</t>
        </is>
      </c>
      <c r="J4" s="104" t="inlineStr">
        <is>
          <t>✅ คำตอบที่ถูกต้อง: ข้อ ง. Meta-analysis, Randomized controlled study
🎯 ทำไมข้อนี้ถึงถูก: ตามลำดับชั้นของหลักฐานเชิงประจักษ์ (Hierarchy of Evidence) การทบทวนวรรณกรรมอย่างเป็นระบบพร้อมการวิเคราะห์อภิมาน (Systematic Review and Meta-analysis) ของการทดลองแบบสุ่มและมีกลุ่มควบคุม (Randomized Controlled Trial: RCT) จัดเป็นหลักฐานที่มีระดับความน่าเชื่อถือสูงสุด (Level 1 Evidence)
🔍 ข้ออื่นผิดเพราะอะไร:
ข้อ ก. Cohort study, Case controlled study: เป็นการศึกษาเชิงสังเกต (Observational study) ซึ่งมีความน่าเชื่อถือระดับกลาง (Level 2-3) ต่ำกว่า RCT และ Meta-analysis
ข้อ ข. Case report, Cross-sectional study: Case report มีระดับความน่าเชื่อถือต่ำสุดในกลุ่มการศึกษาทางคลินิก
ข้อ ค. Case controlled study, Cross-sectional study: มีความเสี่ยงต่อ recall bias และ confounding factors สูง
ข้อ จ. Cross-sectional study, Randomized controlled study: Cross-sectional study มีความน่าเชื่อถือต่ำกว่า Meta-analysis มาก</t>
        </is>
      </c>
      <c r="K4" s="103" t="inlineStr">
        <is>
          <t>-</t>
        </is>
      </c>
      <c r="L4" s="104" t="inlineStr">
        <is>
          <t>Evidence-Based Medicine and Study Designs</t>
        </is>
      </c>
      <c r="M4" s="103" t="inlineStr">
        <is>
          <t>SAP</t>
        </is>
      </c>
      <c r="N4" s="104" t="inlineStr">
        <is>
          <t>[SOURCE: Pharma Plus เล่มม่วง 2 - บทที่ 19: Social and Administration ข้อ 30]</t>
        </is>
      </c>
      <c r="O4" s="103" t="inlineStr">
        <is>
          <t>Pharma Plus Review</t>
        </is>
      </c>
      <c r="P4" s="103" t="inlineStr">
        <is>
          <t>เล่มม่วง 2 (บทที่ 19: Social &amp; Administration)</t>
        </is>
      </c>
      <c r="Q4" s="103" t="inlineStr">
        <is>
          <t>-</t>
        </is>
      </c>
      <c r="R4" s="104" t="inlineStr">
        <is>
          <t>Hierarchy of evidence in clinical research</t>
        </is>
      </c>
    </row>
    <row r="5" ht="13.2" customHeight="1" s="49">
      <c r="A5" s="103" t="n">
        <v>4</v>
      </c>
      <c r="B5" s="104" t="inlineStr">
        <is>
          <t>ผู้ป่วยเคยอ่านเอกสารพบว่า การขับถ่ายอย่างสม่ำเสมอจะช่วยลด อัตราอุบัติการณ์ ของริดสีดวงทวารได้ จึงถามว่า อัตราอุบัติการณ์ หมายความว่าอย่างไร</t>
        </is>
      </c>
      <c r="C5" s="103" t="inlineStr">
        <is>
          <t>-</t>
        </is>
      </c>
      <c r="D5" s="104" t="inlineStr">
        <is>
          <t>จำนวนคนที่เกิดเป็นริดสีดวงทวารต่อจำนวนประชากรทั้งหมดในพื้นที่ในช่วงเวลาหนึ่ง</t>
        </is>
      </c>
      <c r="E5" s="104" t="inlineStr">
        <is>
          <t>จำนวนคนที่เกิดเป็นริดสีดวงทวารต่อจำนวนประชากรที่มีความเสี่ยงที่จะเกิดโรคริดสีดวง</t>
        </is>
      </c>
      <c r="F5" s="104" t="inlineStr">
        <is>
          <t>จำนวนคนที่เกิดเป็นริดสีดวงทวารต่อจำนวนประชากรที่มีความเสี่ยงที่จะเกิดโรคริดสีดวง ในช่วงเวลาหนึ่ง</t>
        </is>
      </c>
      <c r="G5" s="104" t="inlineStr">
        <is>
          <t>จำนวนครั้งของการเป็นริดสีดวงต่อจำนวนประชากรที่มีความเสี่ยงที่จะเกิดโรคริดสีดวง ณ จุดเวลาใดเวลาหนึ่ง</t>
        </is>
      </c>
      <c r="H5" s="104" t="inlineStr">
        <is>
          <t>จำนวนคนที่เกิดเป็นริดสีดวงต่อจำนวนประชากรที่มีความเสี่ยงที่จะเกิดโรคริดสีดวง ณ จุดเวลาใดเวลาหนึ่ง</t>
        </is>
      </c>
      <c r="I5" s="103" t="inlineStr">
        <is>
          <t>3</t>
        </is>
      </c>
      <c r="J5" s="104" t="inlineStr">
        <is>
          <t>✅ คำตอบที่ถูกต้อง: ข้อ ค. จำนวนคนที่เกิดเป็นริดสีดวงทวารต่อจำนวนประชากรที่มีความเสี่ยงที่จะเกิดโรคริดสีดวง ในช่วงเวลาหนึ่ง
🎯 ทำไมข้อนี้ถึงถูก: อัตราอุบัติการณ์ (Incidence Rate) หมายถึง จำนวนผู้ป่วยรายใหม่ที่เกิดโรคขึ้นในช่วงเวลาที่กำหนด หารด้วย จำนวนประชากรกลุ่มเสี่ยงที่ไม่มีโรค ณ จุดเริ่มต้นในช่วงเวลาเดียวกัน (Number of new cases occurring in a population at risk during a specified period of time)
🔍 ข้ออื่นผิดเพราะอะไร:
ข้อ ก. จำนวนคนที่เกิดเป็นริดสีดวงทวารต่อจำนวนประชากรทั้งหมดในพื้นที่ในช่วงเวลาหนึ่ง: ตัวส่วนต้องเป็นประชากรที่มีความเสี่ยง (population at risk) ไม่ใช่ประชากรทั้งหมดที่ไม่ตัดผู้ที่เป็นโรคอยู่แล้วออก
ข้อ ข. จำนวนคนที่เกิดเป็นริดสีดวงทวารต่อจำนวนประชากรที่มีความเสี่ยงที่จะเกิดโรคริดสีดวง: ขาดมิติด้านระยะเวลา (time period) ที่ชัดเจน
ข้อ ง. จำนวนครั้งของการเป็นริดสีดวงต่อจำนวนประชากรที่มีความเสี่ยงที่จะเกิดโรคริดสีดวง ณ จุดเวลาใดเวลาหนึ่ง: คำว่า ณ จุดเวลาใดเวลาหนึ่ง (point in time) เป็นนิยามของ Point Prevalence ไม่ใช่ Incidence
ข้อ จ. จำนวนคนที่เกิดเป็นริดสีดวงต่อจำนวนประชากรที่มีความเสี่ยงที่จะเกิดโรคริดสีดวง ณ จุดเวลาใดเวลาหนึ่ง: เป็นนิยามของความชุก (Prevalence) ไม่ใช่ อุบัติการณ์ (Incidence)</t>
        </is>
      </c>
      <c r="K5" s="103" t="inlineStr">
        <is>
          <t>-</t>
        </is>
      </c>
      <c r="L5" s="104" t="inlineStr">
        <is>
          <t>Epidemiology and Biostatistics</t>
        </is>
      </c>
      <c r="M5" s="103" t="inlineStr">
        <is>
          <t>SAP</t>
        </is>
      </c>
      <c r="N5" s="104" t="inlineStr">
        <is>
          <t>[SOURCE: Pharma Plus เล่มม่วง 2 - บทที่ 19: Social and Administration ข้อ 40]</t>
        </is>
      </c>
      <c r="O5" s="103" t="inlineStr">
        <is>
          <t>Pharma Plus Review</t>
        </is>
      </c>
      <c r="P5" s="103" t="inlineStr">
        <is>
          <t>เล่มม่วง 2 (บทที่ 19: Social &amp; Administration)</t>
        </is>
      </c>
      <c r="Q5" s="103" t="inlineStr">
        <is>
          <t>-</t>
        </is>
      </c>
      <c r="R5" s="104" t="inlineStr">
        <is>
          <t>Definition and formula of Incidence Rate</t>
        </is>
      </c>
    </row>
    <row r="6" ht="13.2" customHeight="1" s="49">
      <c r="A6" s="103" t="n">
        <v>5</v>
      </c>
      <c r="B6" s="104" t="inlineStr">
        <is>
          <t>[สถานการณ์]
ตารางแสดงการเกิด MI ในผู้ป่วยที่ใช้ยา atorvastatin และ simvastatin
| กลุ่มยา | Incident | Rate/100 person year | confident |
|---|---|---|---|
| Atorvastatin | 1,114 | 25 | 0.01 |
| Simvastatin | 2,520 | 40 | 0.008 |
คำถาม: ตารางแสดงการเกิด MI ในผู้ป่วยที่ใช้ยา atorvastatin และ simvastatin ข้อใดถูก</t>
        </is>
      </c>
      <c r="C6" s="103" t="inlineStr">
        <is>
          <t>-</t>
        </is>
      </c>
      <c r="D6" s="104" t="inlineStr">
        <is>
          <t>เป็นประชากรที่เกิด MI ทั้งเก่าและใหม่</t>
        </is>
      </c>
      <c r="E6" s="104" t="inlineStr">
        <is>
          <t>Atorvastatin เกิด MI ต่ำกว่า simvastatin</t>
        </is>
      </c>
      <c r="F6" s="104" t="inlineStr">
        <is>
          <t>Simvastatin ลดการเกิด MI ก่อนถึง 100 ปี</t>
        </is>
      </c>
      <c r="G6" s="104" t="inlineStr">
        <is>
          <t>Simvastatin เกิด MI ต่ำกว่า atorvastatin</t>
        </is>
      </c>
      <c r="H6" s="104" t="inlineStr">
        <is>
          <t>ไม่มีข้อใดถูก</t>
        </is>
      </c>
      <c r="I6" s="103" t="inlineStr">
        <is>
          <t>2</t>
        </is>
      </c>
      <c r="J6" s="104" t="inlineStr">
        <is>
          <t>✅ คำตอบที่ถูกต้อง: ข้อ ข. Atorvastatin เกิด MI ต่ำกว่า simvastatin
🎯 ทำไมข้อนี้ถึงถูก: จากตาราง Incidence Rate ต่อ 100 person-years ของการเกิด Myocardial Infarction (MI) ในกลุ่มที่ได้รับ Atorvastatin เท่ากับ 25 ต่อ 100 person-years ซึ่งต่ำกว่ากลุ่มที่ได้รับ Simvastatin ซึ่งมีอัตราการเกิด MI เท่ากับ 40 ต่อ 100 person-years อย่างมีนัยสำคัญทางสถิติ
🔍 ข้ออื่นผิดเพราะอะไร:
ข้อ ก. เป็นประชากรที่เกิด MI ทั้งเก่าและใหม่: Incident rate วัดเฉพาะผู้ป่วยรายใหม่ที่เกิดโรคขึ้นในช่วงเวลาที่ศึกษา (new cases) ไม่รวมผู้ป่วยรายเดิม
ข้อ ค. Simvastatin ลดการเกิด MI ก่อนถึง 100 ปี: หน่วย per 100 person-years เป็นหน่วยวัด person-time ไม่ได้หมายถึงอายุ 100 ปีของบุคคล
ข้อ ง. Simvastatin เกิด MI ต่ำกว่า atorvastatin: ผิด Simvastatin เกิด MI สูงกว่า (40 ต่อ 100 person-years เทียบกับ 25)
ข้อ จ. ไม่มีข้อใดถูก: ข้อ ข เป็นข้อความที่ถูกต้องตามข้อมูลในตาราง</t>
        </is>
      </c>
      <c r="K6" s="103" t="inlineStr">
        <is>
          <t>-</t>
        </is>
      </c>
      <c r="L6" s="104" t="inlineStr">
        <is>
          <t>Epidemiology and Biostatistics</t>
        </is>
      </c>
      <c r="M6" s="103" t="inlineStr">
        <is>
          <t>SAP</t>
        </is>
      </c>
      <c r="N6" s="104" t="inlineStr">
        <is>
          <t>[SOURCE: Pharma Plus เล่มม่วง 2 - บทที่ 19: Social and Administration ข้อ 47]</t>
        </is>
      </c>
      <c r="O6" s="103" t="inlineStr">
        <is>
          <t>Pharma Plus Review</t>
        </is>
      </c>
      <c r="P6" s="103" t="inlineStr">
        <is>
          <t>เล่มม่วง 2 (บทที่ 19: Social &amp; Administration)</t>
        </is>
      </c>
      <c r="Q6" s="103" t="inlineStr">
        <is>
          <t>-</t>
        </is>
      </c>
      <c r="R6" s="104" t="inlineStr">
        <is>
          <t>Incidence rate and Person-time interpretation</t>
        </is>
      </c>
    </row>
    <row r="7" ht="13.2" customHeight="1" s="49">
      <c r="A7" s="103" t="n">
        <v>6</v>
      </c>
      <c r="B7" s="104" t="inlineStr">
        <is>
          <t>ทำการศึกษา ergotamine ในรูปแบบต่างกัน 2 รูปแบบโดยเปรียบเทียบระดับยาสูงสุดจะใช้สถิติใดทดสอบ</t>
        </is>
      </c>
      <c r="C7" s="103" t="inlineStr">
        <is>
          <t>-</t>
        </is>
      </c>
      <c r="D7" s="104" t="inlineStr">
        <is>
          <t>T-test unpair</t>
        </is>
      </c>
      <c r="E7" s="104" t="inlineStr">
        <is>
          <t>T-test pair</t>
        </is>
      </c>
      <c r="F7" s="104" t="inlineStr">
        <is>
          <t>F-test</t>
        </is>
      </c>
      <c r="G7" s="104" t="inlineStr">
        <is>
          <t>Mann-Whitney u test</t>
        </is>
      </c>
      <c r="H7" s="104" t="inlineStr">
        <is>
          <t>ไม่มีข้อใดถูก</t>
        </is>
      </c>
      <c r="I7" s="103" t="inlineStr">
        <is>
          <t>1</t>
        </is>
      </c>
      <c r="J7" s="104" t="inlineStr">
        <is>
          <t>✅ คำตอบที่ถูกต้อง: ข้อ ก. T-test unpair
🎯 ทำไมข้อนี้ถึงถูก: การเปรียบเทียบระดับยาในเลือดสูงสุด (Cmax) ซึ่งเป็น continuous data ที่มีการกระจายตัวแบบปกติ (normal distribution) ระหว่าง 2 formulations ในอาสาสมัคร 2 กลุ่มที่เป็นอิสระต่อกัน ใช้สถิติ independent samples t-test หรือ unpaired t-test
🔍 ข้ออื่นผิดเพราะอะไร:
ข้อ ข. T-test pair: ผิด ใช้สำหรับการเปรียบเทียบข้อมูล 2 ชุดที่มีความเกี่ยวข้องกันในกลุ่มตัวอย่างเดียวกัน เช่น pre-test vs post-test หรือ crossover design
ข้อ ค. F-test: ผิด ใช้สำหรับทดสอบความแปรปรวน (variance) หรือการวิเคราะห์ความแปรปรวนหลายกลุ่ม (ANOVA)
ข้อ ง. Mann-Whitney u test: ผิด เป็น non-parametric test ใช้เมื่อข้อมูลเป็น ordinal scale หรือ continuous data ที่ไม่เป็น normal distribution
ข้อ จ. ไม่มีข้อใดถูก: ผิด เนื่องจาก independent t-test (unpaired t-test) เป็นคำตอบที่ถูกต้อง</t>
        </is>
      </c>
      <c r="K7" s="103" t="inlineStr">
        <is>
          <t>-</t>
        </is>
      </c>
      <c r="L7" s="104" t="inlineStr">
        <is>
          <t>Biostatistics &amp; Research Methodology</t>
        </is>
      </c>
      <c r="M7" s="103" t="inlineStr">
        <is>
          <t>SAP</t>
        </is>
      </c>
      <c r="N7" s="104" t="inlineStr">
        <is>
          <t>[SOURCE: Pharma Plus เล่มม่วง 2 - บทที่ 19: Social &amp; Administration ข้อ 52]</t>
        </is>
      </c>
      <c r="O7" s="103" t="inlineStr">
        <is>
          <t>Pharma Plus Review</t>
        </is>
      </c>
      <c r="P7" s="103" t="inlineStr">
        <is>
          <t>เล่มม่วง 2 (บทที่ 19: Social &amp; Administration)</t>
        </is>
      </c>
      <c r="Q7" s="103" t="inlineStr">
        <is>
          <t>-</t>
        </is>
      </c>
      <c r="R7" s="104" t="inlineStr">
        <is>
          <t>Hypothesis testing for two independent continuous groups</t>
        </is>
      </c>
    </row>
    <row r="8" ht="13.2" customHeight="1" s="49">
      <c r="A8" s="103" t="n">
        <v>7</v>
      </c>
      <c r="B8" s="104" t="inlineStr">
        <is>
          <t>ถ้าจะทำการทดลองผลของยา isotretinoin ต่อหญิงตั้งครรภ์ ข้อใดไม่ควรใช้</t>
        </is>
      </c>
      <c r="C8" s="103" t="inlineStr">
        <is>
          <t>-</t>
        </is>
      </c>
      <c r="D8" s="104" t="inlineStr">
        <is>
          <t>Case-control</t>
        </is>
      </c>
      <c r="E8" s="104" t="inlineStr">
        <is>
          <t>Cohort</t>
        </is>
      </c>
      <c r="F8" s="104" t="inlineStr">
        <is>
          <t>RCT</t>
        </is>
      </c>
      <c r="G8" s="104" t="inlineStr">
        <is>
          <t>ข้อ ก และ ข</t>
        </is>
      </c>
      <c r="H8" s="104" t="inlineStr">
        <is>
          <t>ข้อ ข และ ค</t>
        </is>
      </c>
      <c r="I8" s="103" t="inlineStr">
        <is>
          <t>5</t>
        </is>
      </c>
      <c r="J8" s="104" t="inlineStr">
        <is>
          <t>✅ คำตอบที่ถูกต้อง: ข้อ จ. ข้อ ข และ ค
🎯 ทำไมข้อนี้ถึงถูก: Isotretinoin เป็นสารก่อทารกวิรูปชัดเจน (pregnancy category X teratogen) การทำ experimental study อย่าง RCT หรือ prospective cohort study ที่ติดตามการจ่ายยาให้หญิงตั้งครรภ์โดยเจตนาเป็นการผิดจริยธรรมการวิจัยอย่างร้ายแรง รูปแบบการศึกษาที่ทำได้คือ retrospective case-control study หรือ registry review
🔍 ข้ออื่นผิดเพราะอะไร:
ข้อ ก. Case-control: ผิด เป็น study design ที่สามารถทำได้แบบ retrospective observational study เพื่อประเมินประวัติการสัมผัสยาในอดีตโดยไม่ผิดจริยธรรม
ข้อ ข. Cohort: แม้ prospective cohort จะทำไม่ได้ แต่โจทย์มีตัวเลือกควบในข้อ จ
ข้อ ค. RCT: ผิดหลักจริยธรรมแน่นอน แต่เฉลยทางการตอบข้อ จ ที่รวม cohort ไว้ด้วย
ข้อ ง. ข้อ ก และ ข: ผิด เพราะ case-control study สามารถใช้ได้ในทางเภสัชระบาดวิทยา</t>
        </is>
      </c>
      <c r="K8" s="103" t="inlineStr">
        <is>
          <t>-</t>
        </is>
      </c>
      <c r="L8" s="104" t="inlineStr">
        <is>
          <t>Biostatistics &amp; Research Methodology</t>
        </is>
      </c>
      <c r="M8" s="103" t="inlineStr">
        <is>
          <t>SAP</t>
        </is>
      </c>
      <c r="N8" s="104" t="inlineStr">
        <is>
          <t>[SOURCE: Pharma Plus เล่มม่วง 2 - บทที่ 19: Social &amp; Administration ข้อ 54]</t>
        </is>
      </c>
      <c r="O8" s="103" t="inlineStr">
        <is>
          <t>Pharma Plus Review</t>
        </is>
      </c>
      <c r="P8" s="103" t="inlineStr">
        <is>
          <t>เล่มม่วง 2 (บทที่ 19: Social &amp; Administration)</t>
        </is>
      </c>
      <c r="Q8" s="103" t="inlineStr">
        <is>
          <t>-</t>
        </is>
      </c>
      <c r="R8" s="104" t="inlineStr">
        <is>
          <t>Research ethics and study design for teratogenic drugs</t>
        </is>
      </c>
    </row>
    <row r="9" ht="13.2" customHeight="1" s="49">
      <c r="A9" s="103" t="n">
        <v>8</v>
      </c>
      <c r="B9" s="104" t="inlineStr">
        <is>
          <t>ในช่วงเวลาเดียวกันมีผู้ป่วยหลายร้อยรายที่มีอาการเหมือนผู้ป่วยรายนี้มาปรึกษาท่านที่ร้านยา จนทำให้ท่านสงสัยว่า เชื้อ D อาจเป็นสาเหตุของการเกิดโรค แต่ท่านต้องการวางแผนงานวิจัยทางเภสัชระบาดวิทยาเพื่อวิจัยว่าเชื้อ D เป็นสาเหตุ ท่านคิดว่าวิธีการศึกษาแบบใดที่เหมาะสมที่สุด</t>
        </is>
      </c>
      <c r="C9" s="103" t="inlineStr">
        <is>
          <t>-</t>
        </is>
      </c>
      <c r="D9" s="104" t="inlineStr">
        <is>
          <t>Case control study</t>
        </is>
      </c>
      <c r="E9" s="104" t="inlineStr">
        <is>
          <t>Randomized control study</t>
        </is>
      </c>
      <c r="F9" s="104" t="inlineStr">
        <is>
          <t>Cohort study</t>
        </is>
      </c>
      <c r="G9" s="104" t="inlineStr">
        <is>
          <t>Analysis of secular trend</t>
        </is>
      </c>
      <c r="H9" s="104" t="inlineStr">
        <is>
          <t>Cross-sectional study</t>
        </is>
      </c>
      <c r="I9" s="103" t="inlineStr">
        <is>
          <t>1</t>
        </is>
      </c>
      <c r="J9" s="104" t="inlineStr">
        <is>
          <t>✅ คำตอบที่ถูกต้อง: ข้อ ก. Case control study
🎯 ทำไมข้อนี้ถึงถูก: ในสถานการณ์การระบาดของโรคที่มีผู้ป่วยเกิดขึ้นแล้ว การศึกษาแบบ case-control study เป็นรูปแบบที่เหมาะสมและรวดเร็วที่สุด โดยเปรียบเทียบกลุ่มผู้ป่วย (cases) กับกลุ่มไม่ป่วย (controls) เพื่อหา exposure ต่อเชื้อ D ย้อนหลังและคำนวณ odds ratio
🔍 ข้ออื่นผิดเพราะอะไร:
ข้อ ข. Randomized control study: ผิด เป็นการทดลอง (interventional trial) ไม่สามารถสุ่มให้คนสัมผัสเชื้อโรคที่เป็นอันตรายได้เพราะผิดจริยธรรม
ข้อ ค. Cohort study: ผิด ต้องติดตามประชากรกลุ่มใหญ่ไปข้างหน้า ใช้เวลานานและค่าใช้จ่ายสูง ไม่เหมาะกับการสอบสวนโรคที่กำลังระบาดเฉียบพลัน
ข้อ ง. Analysis of secular trend: ผิด เป็น descriptive study ระดับประชากร ไม่สามารถพิสูจน์สาเหตุระดับบุคคลได้
ข้อ จ. Cross-sectional study: ผิด วัด exposure และ outcome พร้อมกัน จึงไม่สามารถบอกลำดับเวลาก่อนหลัง (temporality) ของสาเหตุและผลได้ชัดเจน</t>
        </is>
      </c>
      <c r="K9" s="103" t="inlineStr">
        <is>
          <t>-</t>
        </is>
      </c>
      <c r="L9" s="104" t="inlineStr">
        <is>
          <t>Biostatistics &amp; Research Methodology</t>
        </is>
      </c>
      <c r="M9" s="103" t="inlineStr">
        <is>
          <t>SAP</t>
        </is>
      </c>
      <c r="N9" s="104" t="inlineStr">
        <is>
          <t>[SOURCE: Pharma Plus เล่มม่วง 2 - บทที่ 19: Social &amp; Administration ข้อ 55]</t>
        </is>
      </c>
      <c r="O9" s="103" t="inlineStr">
        <is>
          <t>Pharma Plus Review</t>
        </is>
      </c>
      <c r="P9" s="103" t="inlineStr">
        <is>
          <t>เล่มม่วง 2 (บทที่ 19: Social &amp; Administration)</t>
        </is>
      </c>
      <c r="Q9" s="103" t="inlineStr">
        <is>
          <t>-</t>
        </is>
      </c>
      <c r="R9" s="104" t="inlineStr">
        <is>
          <t>Epidemiological study design for outbreak etiology</t>
        </is>
      </c>
    </row>
    <row r="10" ht="13.2" customHeight="1" s="49">
      <c r="A10" s="103" t="n">
        <v>9</v>
      </c>
      <c r="B10" s="104" t="inlineStr">
        <is>
          <t>ถ้าบริษัทที่จำหน่ายยา A ซึ่งเป็นยาในกลุ่ม diuretic ตัวหนึ่งต้องการเปรียบการป้องกันการสูญเสียโพแทสเซียมในคนไข้โรคไตได้ไม่แตกต่างจาก HCTZ วิจัยแบบใดดีที่สุด</t>
        </is>
      </c>
      <c r="C10" s="103" t="inlineStr">
        <is>
          <t>-</t>
        </is>
      </c>
      <c r="D10" s="104" t="inlineStr">
        <is>
          <t>Case control</t>
        </is>
      </c>
      <c r="E10" s="104" t="inlineStr">
        <is>
          <t>Cohort</t>
        </is>
      </c>
      <c r="F10" s="104" t="inlineStr">
        <is>
          <t>Meta-analysis of case control studies</t>
        </is>
      </c>
      <c r="G10" s="104" t="inlineStr">
        <is>
          <t>Descriptive</t>
        </is>
      </c>
      <c r="H10" s="104" t="inlineStr">
        <is>
          <t>Randomized control trial</t>
        </is>
      </c>
      <c r="I10" s="103" t="inlineStr">
        <is>
          <t>5</t>
        </is>
      </c>
      <c r="J10" s="104" t="inlineStr">
        <is>
          <t>✅ คำตอบที่ถูกต้อง: ข้อ จ. Randomized control trial
🎯 ทำไมข้อนี้ถึงถูก: การทดสอบเพื่อพิสูจน์ว่ายาใหม่มีประสิทธิผลไม่แตกต่างจากยามาตรฐาน (non-inferiority หรือ equivalence trial) จำเป็นต้องใช้รูปแบบ randomized controlled trial (RCT) ซึ่งเป็น gold standard ในการควบคุม confounding factors และ bias
🔍 ข้ออื่นผิดเพราะอะไร:
ข้อ ก. Case control: ผิด เป็น observational study ย้อนหลัง ไม่สามารถควบคุม intervention หรือพิสูจน์ equivalence ของยาได้ดี
ข้อ ข. Cohort: ผิด แม้จะเป็น prospective observational แต่มีความเสี่ยงต่อ indication bias และ confounders สูง
ข้อ ค. Meta-analysis of case control studies: ผิด นำการศึกษาแบบ case-control มารวมกัน ไม่สามารถเทียบเท่า RCT ในการประเมิน drug efficacy
ข้อ ง. Descriptive: ผิด ไม่มีการเปรียบเทียบกลุ่มควบคุม (no control group) จึงไม่สามารถสรุปความแตกต่างได้</t>
        </is>
      </c>
      <c r="K10" s="103" t="inlineStr">
        <is>
          <t>-</t>
        </is>
      </c>
      <c r="L10" s="104" t="inlineStr">
        <is>
          <t>Biostatistics &amp; Research Methodology</t>
        </is>
      </c>
      <c r="M10" s="103" t="inlineStr">
        <is>
          <t>SAP</t>
        </is>
      </c>
      <c r="N10" s="104" t="inlineStr">
        <is>
          <t>[SOURCE: Pharma Plus เล่มม่วง 2 - บทที่ 19: Social &amp; Administration ข้อ 59]</t>
        </is>
      </c>
      <c r="O10" s="103" t="inlineStr">
        <is>
          <t>Pharma Plus Review</t>
        </is>
      </c>
      <c r="P10" s="103" t="inlineStr">
        <is>
          <t>เล่มม่วง 2 (บทที่ 19: Social &amp; Administration)</t>
        </is>
      </c>
      <c r="Q10" s="103" t="inlineStr">
        <is>
          <t>-</t>
        </is>
      </c>
      <c r="R10" s="104" t="inlineStr">
        <is>
          <t>Non-inferiority or equivalence randomized controlled trials</t>
        </is>
      </c>
    </row>
    <row r="11" ht="13.2" customHeight="1" s="49">
      <c r="A11" s="103" t="n">
        <v>10</v>
      </c>
      <c r="B11" s="104" t="inlineStr">
        <is>
          <t>หากท่านต้องออกแบบทางคลินิก เพื่อทดสอบประสิทธิภาพ โรคติดเชื้อแบคทีเรียในทางเดินปัสสาวะ การทดลองดังกล่าวควรมีรูปแบบใด</t>
        </is>
      </c>
      <c r="C11" s="103" t="inlineStr">
        <is>
          <t>-</t>
        </is>
      </c>
      <c r="D11" s="104" t="inlineStr">
        <is>
          <t>ควรเป็นการทดสอบแบบ randomized cross ลักษณะนี้สามารถควบคุมความแปรผันทางชีวภาพของอาสาสมัคร</t>
        </is>
      </c>
      <c r="E11" s="104" t="inlineStr">
        <is>
          <t>ควรเป็น randomized parallel ของโรค เป็นโรคเฉียบพลัน อาจไม่สามารถข้ามสลับได้</t>
        </is>
      </c>
      <c r="F11" s="104" t="inlineStr">
        <is>
          <t>ควรเป็น cohort study design เนื่องจากตัวอย่างและสามารถทดลองในประชากรกลุ่มใหญ่ได้</t>
        </is>
      </c>
      <c r="G11" s="104" t="inlineStr">
        <is>
          <t>ควรเป็นการทดลองแบบ single blinded design เป็นที่ครบถ้วนเกี่ยวกับการรักษาที่คนได้รับและการปกปิดผู้ทำการทดลองเพียงพอสำหรับการวิจัยในหัวข้อนี้</t>
        </is>
      </c>
      <c r="H11" s="104" t="inlineStr">
        <is>
          <t>ไม่มีข้อใดถูกต้อง</t>
        </is>
      </c>
      <c r="I11" s="103" t="inlineStr">
        <is>
          <t>3</t>
        </is>
      </c>
      <c r="J11" s="104" t="inlineStr">
        <is>
          <t>✅ คำตอบที่ถูกต้อง: ข้อ ค. ควรเป็น cohort study design เนื่องจากตัวอย่างและสามารถทดลองในประชากรกลุ่มใหญ่ได้
🎯 ทำไมข้อนี้ถึงถูก: ตามเฉลยทางการของ Pharma Plus เล่มม่วง 2 ระบุคำตอบข้อ ค (หมายเหตุทางวิชาการ: ในการประเมิน effectiveness ของการรักษาในกลุ่มประชากรขนาดใหญ่ในเวชปฏิบัติจริง cohort study design เป็นรูปแบบ observational study ที่ประเมินผลลัพธ์ได้กว้างขวาง)
🔍 ข้ออื่นผิดเพราะอะไร:
ข้อ ก. ควรเป็นการทดสอบแบบ randomized crossover: ผิด การติดเชื้อทางเดินปัสสาวะเป็น acute curable condition ไม่สามารถทำ crossover ได้เนื่องจากมี carryover effect และโรคหายขาดแล้ว
ข้อ ข. ควรเป็น randomized parallel...: แม้หลักวิชาการ parallel RCT จะเหมาะสมกับ acute condition แต่ตัวเลือกพิมพ์ไม่สมบูรณ์และไม่ใช่คำตอบทางการของข้อสอบชุดนี้
ข้อ ง. ควรเป็นการทดลองแบบ single blinded design: ผิด ในการทดลองทางคลินิกยาปฏิชีวนะมาตรฐานควรเป็น double-blind เพื่อป้องกัน bias
ข้อ จ. ไม่มีข้อใดถูกต้อง: ผิด เนื่องจากเฉลยทางการกำหนดข้อ ค</t>
        </is>
      </c>
      <c r="K11" s="103" t="inlineStr">
        <is>
          <t>-</t>
        </is>
      </c>
      <c r="L11" s="104" t="inlineStr">
        <is>
          <t>Biostatistics &amp; Research Methodology</t>
        </is>
      </c>
      <c r="M11" s="103" t="inlineStr">
        <is>
          <t>SAP</t>
        </is>
      </c>
      <c r="N11" s="104" t="inlineStr">
        <is>
          <t>[SOURCE: Pharma Plus เล่มม่วง 2 - บทที่ 19: Social &amp; Administration ข้อ 63]</t>
        </is>
      </c>
      <c r="O11" s="103" t="inlineStr">
        <is>
          <t>Pharma Plus Review</t>
        </is>
      </c>
      <c r="P11" s="103" t="inlineStr">
        <is>
          <t>เล่มม่วง 2 (บทที่ 19: Social &amp; Administration)</t>
        </is>
      </c>
      <c r="Q11" s="103" t="inlineStr">
        <is>
          <t>-</t>
        </is>
      </c>
      <c r="R11" s="104" t="inlineStr">
        <is>
          <t>Clinical study design for acute infectious diseases</t>
        </is>
      </c>
    </row>
    <row r="12" ht="13.2" customHeight="1" s="49">
      <c r="A12" s="103" t="n">
        <v>11</v>
      </c>
      <c r="B12" s="104" t="inlineStr">
        <is>
          <t>การทดสอบอาการข้างเคียงของยา colchicine ในกลุ่มคน 3 กลุ่มที่ได้รับยาในขนาดต่างกัน ใช้สถิติในข้อใด</t>
        </is>
      </c>
      <c r="C12" s="103" t="inlineStr">
        <is>
          <t>-</t>
        </is>
      </c>
      <c r="D12" s="104" t="inlineStr">
        <is>
          <t>Unpaired t-test</t>
        </is>
      </c>
      <c r="E12" s="104" t="inlineStr">
        <is>
          <t>T-test</t>
        </is>
      </c>
      <c r="F12" s="104" t="inlineStr">
        <is>
          <t>Chi-square</t>
        </is>
      </c>
      <c r="G12" s="104" t="inlineStr">
        <is>
          <t>One way analysis of variance</t>
        </is>
      </c>
      <c r="H12" s="104" t="inlineStr">
        <is>
          <t>Correlation</t>
        </is>
      </c>
      <c r="I12" s="103" t="inlineStr">
        <is>
          <t>4</t>
        </is>
      </c>
      <c r="J12" s="104" t="inlineStr">
        <is>
          <t>✅ คำตอบที่ถูกต้อง: ข้อ ง. One way analysis of variance
🎯 ทำไมข้อนี้ถึงถูก: การเปรียบเทียบค่าเฉลี่ยของข้อมูลต่อเนื่อง (continuous outcome) ระหว่างกลุ่มตัวอย่างอิสระ 3 กลุ่มขึ้นไปที่ได้รับขนาดยาต่างกัน สถิติทดสอบแบบ parametric ที่เหมาะสมที่สุดคือ One-way analysis of variance (One-way ANOVA)
🔍 ข้ออื่นผิดเพราะอะไร:
ข้อ ก. Unpaired t-test: ใช้สำหรับเปรียบเทียบค่าเฉลี่ยของกลุ่มตัวอย่างอิสระเพียง 2 กลุ่มเท่านั้น ไม่สามารถใช้กับ 3 กลุ่มพร้อมกันได้เนื่องจากจะเพิ่ม type I error
ข้อ ข. T-test: ใช้เปรียบเทียบค่าเฉลี่ยระหว่าง 2 กลุ่ม (independent t-test หรือ paired t-test) ไม่เหมาะกับ 3 กลุ่ม
ข้อ ค. Chi-square: ใช้ทดสอบความสัมพันธ์หรือความแตกต่างของข้อมูลเชิงกลุ่ม (categorical data / proportions) ไม่ได้ใช้เปรียบเทียบ mean ของ 3 กลุ่ม
ข้อ จ. Correlation: ใช้ทดสอบระดับความสัมพันธ์เชิงเส้นระหว่างตัวแปรเชิงปริมาณ 2 ตัวแปร ไม่ใช่การเปรียบเทียบผลระหว่างกลุ่มการทดลอง</t>
        </is>
      </c>
      <c r="K12" s="103" t="inlineStr">
        <is>
          <t>-</t>
        </is>
      </c>
      <c r="L12" s="104" t="inlineStr">
        <is>
          <t>Biostatistics &amp; Research Methodology</t>
        </is>
      </c>
      <c r="M12" s="103" t="inlineStr">
        <is>
          <t>SAP</t>
        </is>
      </c>
      <c r="N12" s="104" t="inlineStr">
        <is>
          <t>[SOURCE: Pharma Plus เล่มม่วง 2 - บทที่ 19: Social &amp; Administration ข้อ 102]</t>
        </is>
      </c>
      <c r="O12" s="103" t="inlineStr">
        <is>
          <t>Pharma Plus Review</t>
        </is>
      </c>
      <c r="P12" s="103" t="inlineStr">
        <is>
          <t>เล่มม่วง 2 (บทที่ 19: Social &amp; Administration)</t>
        </is>
      </c>
      <c r="Q12" s="103" t="inlineStr">
        <is>
          <t>-</t>
        </is>
      </c>
      <c r="R12" s="104" t="inlineStr">
        <is>
          <t>Parametric tests comparing three independent groups</t>
        </is>
      </c>
    </row>
    <row r="13" ht="13.2" customHeight="1" s="49">
      <c r="A13" s="103" t="n">
        <v>12</v>
      </c>
      <c r="B13" s="104" t="inlineStr">
        <is>
          <t>การทาน aspirin สามารถลดการเกิด CAD โดยมีค่า OR 0.83 หมายความว่าอย่างไร</t>
        </is>
      </c>
      <c r="C13" s="103" t="inlineStr">
        <is>
          <t>-</t>
        </is>
      </c>
      <c r="D13" s="104" t="inlineStr">
        <is>
          <t>คนที่กิน aspirin มีโอกาสเป็น CAD น้อยกว่าคนที่ไม่กิน 17 %</t>
        </is>
      </c>
      <c r="E13" s="104" t="inlineStr">
        <is>
          <t>คนที่กิน aspirin มีโอกาสเป็น CAD น้อยกว่าคนที่ไม่กิน 83 %</t>
        </is>
      </c>
      <c r="F13" s="104" t="inlineStr">
        <is>
          <t>คนที่กิน aspirin มีโอกาสเป็น CAD มากกว่าคนที่ไม่กิน 17 %</t>
        </is>
      </c>
      <c r="G13" s="104" t="inlineStr">
        <is>
          <t>คนที่กิน aspirin มีโอกาสเป็น CAD มากกว่าคนที่ไม่กิน 83 %</t>
        </is>
      </c>
      <c r="H13" s="104" t="inlineStr">
        <is>
          <t>คนที่กิน aspirin มีโอกาสเป็น CAD เท่ากับคนที่ไม่กิน 17 %</t>
        </is>
      </c>
      <c r="I13" s="103" t="inlineStr">
        <is>
          <t>1</t>
        </is>
      </c>
      <c r="J13" s="104" t="inlineStr">
        <is>
          <t>✅ คำตอบที่ถูกต้อง: ข้อ ก. คนที่กิน aspirin มีโอกาสเป็น CAD น้อยกว่าคนที่ไม่กิน 17 %
🎯 ทำไมข้อนี้ถึงถูก: ค่า Odds Ratio (OR) เท่ากับ 0.83 บ่งบอกว่าความเสี่ยงของการเกิด CAD ในกลุ่มผู้ได้รับ aspirin คิดเป็น 83% ของกลุ่มไม่ได้รับ ซึ่งคิดเป็นการลดความเสี่ยงลงเท่ากับ (1 - 0.83) คูณ 100% เท่ากับ 17% นั่นคือกลุ่มที่กิน aspirin มีโอกาสเกิดภาวะดังกล่าวน้อยกว่ากลุ่มไม่กิน 17%
🔍 ข้ออื่นผิดเพราะอะไร:
ข้อ ข. คนที่กิน aspirin มีโอกาสเป็น CAD น้อยกว่าคนที่ไม่กิน 83 %: เป็นการแปลความหมายที่คลาดเคลื่อน โดยนำค่า OR ไปตอบเป็นเปอร์เซ็นต์การลดลงโดยตรง
ข้อ ค. คนที่กิน aspirin มีโอกาสเป็น CAD มากกว่าคนที่ไม่กิน 17 %: ผิดทิศทาง เนื่องจากค่า OR น้อยกว่า 1.0 แสดงถึง protective effect หรือการลดโอกาสเกิดโรค
ข้อ ง. คนที่กิน aspirin มีโอกาสเป็น CAD มากกว่าคนที่ไม่กิน 83 %: ผิดทิศทางและสับสนตัวเลข
ข้อ จ. คนที่กิน aspirin มีโอกาสเป็น CAD เท่ากับคนที่ไม่กิน 17 %: การแปลผลผิดหลักการทางระบาดวิทยา</t>
        </is>
      </c>
      <c r="K13" s="103" t="inlineStr">
        <is>
          <t>-</t>
        </is>
      </c>
      <c r="L13" s="104" t="inlineStr">
        <is>
          <t>Biostatistics &amp; Research Methodology</t>
        </is>
      </c>
      <c r="M13" s="103" t="inlineStr">
        <is>
          <t>SAP</t>
        </is>
      </c>
      <c r="N13" s="104" t="inlineStr">
        <is>
          <t>[SOURCE: Pharma Plus เล่มม่วง 2 - บทที่ 19: Social &amp; Administration ข้อ 103]</t>
        </is>
      </c>
      <c r="O13" s="103" t="inlineStr">
        <is>
          <t>Pharma Plus Review</t>
        </is>
      </c>
      <c r="P13" s="103" t="inlineStr">
        <is>
          <t>เล่มม่วง 2 (บทที่ 19: Social &amp; Administration)</t>
        </is>
      </c>
      <c r="Q13" s="103" t="inlineStr">
        <is>
          <t>-</t>
        </is>
      </c>
      <c r="R13" s="104" t="inlineStr">
        <is>
          <t>Interpretation of odds ratio and relative risk reduction</t>
        </is>
      </c>
    </row>
    <row r="14" ht="13.2" customHeight="1" s="49">
      <c r="A14" s="103" t="n">
        <v>13</v>
      </c>
      <c r="B14" s="104" t="inlineStr">
        <is>
          <t>จากการศึกษาประสิทธิภาพของยาปฏิชีวนะในรูปแบบยากิน และยาใช้ภายนอกในกลุ่มตัวอย่าง 2 กลุ่ม กลุ่มละ 50 คน โดยให้ยาในระดับเลือดใกล้เคียงกัน ศึกษาถึงประสิทธิภาพและระยะเวลาของยาทั้งสองชนิด ควรใช้รูปแบบการศึกษาใด</t>
        </is>
      </c>
      <c r="C14" s="103" t="inlineStr">
        <is>
          <t>-</t>
        </is>
      </c>
      <c r="D14" s="104" t="inlineStr">
        <is>
          <t>Cohort study</t>
        </is>
      </c>
      <c r="E14" s="104" t="inlineStr">
        <is>
          <t>Crossover study</t>
        </is>
      </c>
      <c r="F14" s="104" t="inlineStr">
        <is>
          <t>Control study</t>
        </is>
      </c>
      <c r="G14" s="104" t="inlineStr">
        <is>
          <t>Case-control study</t>
        </is>
      </c>
      <c r="H14" s="104" t="inlineStr">
        <is>
          <t>Cross-section study</t>
        </is>
      </c>
      <c r="I14" s="103" t="inlineStr">
        <is>
          <t>3</t>
        </is>
      </c>
      <c r="J14" s="104" t="inlineStr">
        <is>
          <t>✅ คำตอบที่ถูกต้อง: ข้อ ค. Control study
🎯 ทำไมข้อนี้ถึงถูก: การทดลองเปรียบเทียบประสิทธิภาพของการรักษา 2 รูปแบบในกลุ่มตัวอย่าง 2 กลุ่มคู่ขนานที่มีการควบคุมระดับยาและการให้การรักษา เรียกว่า Controlled clinical study (หรือ Randomized controlled trial / Parallel control study)
🔍 ข้ออื่นผิดเพราะอะไร:
ข้อ ก. Cohort study: เป็นการศึกษาเชิงสังเกต (observational study) แบบติดตามไปข้างหน้าเพื่อหาความเสี่ยงในการเกิดโรค ไม่ใช่การทดลองจัดให้การรักษา
ข้อ ข. Crossover study: เป็นการให้ผู้ป่วยแต่ละคนได้รับการรักษาทั้งสองแบบสลับกันโดยมี washout period แต่ในโจทย์แบ่งเป็น 2 กลุ่มแยกกันชัดเจน
ข้อ ง. Case-control study: เป็น observational study ที่เริ่มต้นจากผู้ที่เป็นโรคและไม่เป็นโรค แล้วสืบย้อนหลังหาปัจจัยเสี่ยง
ข้อ จ. Cross-section study: เป็นการศึกษาตัดขวาง ณ จุดเวลาใดเวลาหนึ่ง ไม่สามารถติดตามวัดระยะเวลาของยาได้</t>
        </is>
      </c>
      <c r="K14" s="103" t="inlineStr">
        <is>
          <t>-</t>
        </is>
      </c>
      <c r="L14" s="104" t="inlineStr">
        <is>
          <t>Biostatistics &amp; Research Methodology</t>
        </is>
      </c>
      <c r="M14" s="103" t="inlineStr">
        <is>
          <t>SAP</t>
        </is>
      </c>
      <c r="N14" s="104" t="inlineStr">
        <is>
          <t>[SOURCE: Pharma Plus เล่มม่วง 2 - บทที่ 19: Social &amp; Administration ข้อ 104]</t>
        </is>
      </c>
      <c r="O14" s="103" t="inlineStr">
        <is>
          <t>Pharma Plus Review</t>
        </is>
      </c>
      <c r="P14" s="103" t="inlineStr">
        <is>
          <t>เล่มม่วง 2 (บทที่ 19: Social &amp; Administration)</t>
        </is>
      </c>
      <c r="Q14" s="103" t="inlineStr">
        <is>
          <t>-</t>
        </is>
      </c>
      <c r="R14" s="104" t="inlineStr">
        <is>
          <t>Clinical trial and experimental study design</t>
        </is>
      </c>
    </row>
    <row r="15" ht="13.2" customHeight="1" s="49">
      <c r="A15" s="103" t="n">
        <v>14</v>
      </c>
      <c r="B15" s="104" t="inlineStr">
        <is>
          <t>[สถานการณ์]
ตารางการวิจัยเพื่อศึกษาการเปรียบเทียบการติดเชื้อที่อวัยวะ:
| ภาวะการติดเชื้อ | การเป็นโรคหวัด: เป็นหวัด | การเป็นโรคหวัด: ไม่เป็นหวัด |
|---|---|---|
| ติดเชื้อที่อวัยวะอื่น | 25 | 15 |
| ไม่ติดเชื้อที่อวัยวะอื่น | 25 | 30 |
คำถาม: จากการวิจัยเพื่อศึกษาการเปรียบเทียบการติดเชื้อที่อวัยวะ จงหาปริมาณปัจจัยเสี่ยงที่จะติดเชื้อ</t>
        </is>
      </c>
      <c r="C15" s="103" t="inlineStr">
        <is>
          <t>-</t>
        </is>
      </c>
      <c r="D15" s="104" t="inlineStr">
        <is>
          <t>1.4</t>
        </is>
      </c>
      <c r="E15" s="104" t="inlineStr">
        <is>
          <t>1.5</t>
        </is>
      </c>
      <c r="F15" s="104" t="inlineStr">
        <is>
          <t>1.6</t>
        </is>
      </c>
      <c r="G15" s="104" t="inlineStr">
        <is>
          <t>2</t>
        </is>
      </c>
      <c r="H15" s="104" t="inlineStr">
        <is>
          <t>3</t>
        </is>
      </c>
      <c r="I15" s="103" t="inlineStr">
        <is>
          <t>2</t>
        </is>
      </c>
      <c r="J15" s="104" t="inlineStr">
        <is>
          <t>✅ คำตอบที่ถูกต้อง: ข้อ ข. 1.5
🎯 ทำไมข้อนี้ถึงถูก: Relative Risk (RR) คำนวณจากอุบัติการณ์ในกลุ่ม exposed (เป็นหวัด) เท่ากับ 25 / (25 + 25) = 25 / 50 = 0.50 เทียบกับกลุ่ม unexposed (ไม่เป็นหวัด) เท่ากับ 15 / (15 + 30) = 15 / 45 = 0.333 ดังนั้น RR = 0.50 / 0.333 = 1.50 พอดี
🔍 ข้ออื่นผิดเพราะอะไร:
ข้อ ก. 1.4: ตัวเลขคลาดเคลื่อนจากการปัดเศษหรือคำนวณผิด
ข้อ ค. 1.6: ตัวเลขคลาดเคลื่อนจากการคำนวณ
ข้อ ง. 2: หากคำนวณ Odds Ratio จะได้ (25 คูณ 30) / (15 คูณ 25) = 750 / 375 = 2.0 แต่โจทย์ถามปริมาณปัจจัยเสี่ยง (risk ratio / relative risk) ซึ่งเท่ากับ 1.5
ข้อ จ. 3: ตัวเลขไม่ตรงกับผลการคำนวณ</t>
        </is>
      </c>
      <c r="K15" s="103" t="inlineStr">
        <is>
          <t>-</t>
        </is>
      </c>
      <c r="L15" s="104" t="inlineStr">
        <is>
          <t>Biostatistics &amp; Research Methodology</t>
        </is>
      </c>
      <c r="M15" s="103" t="inlineStr">
        <is>
          <t>SAP</t>
        </is>
      </c>
      <c r="N15" s="104" t="inlineStr">
        <is>
          <t>[SOURCE: Pharma Plus เล่มม่วง 2 - บทที่ 19: Social &amp; Administration ข้อ 105]</t>
        </is>
      </c>
      <c r="O15" s="103" t="inlineStr">
        <is>
          <t>Pharma Plus Review</t>
        </is>
      </c>
      <c r="P15" s="103" t="inlineStr">
        <is>
          <t>เล่มม่วง 2 (บทที่ 19: Social &amp; Administration)</t>
        </is>
      </c>
      <c r="Q15" s="103" t="inlineStr">
        <is>
          <t>-</t>
        </is>
      </c>
      <c r="R15" s="104" t="inlineStr">
        <is>
          <t>Calculation of relative risk from 2x2 contingency table</t>
        </is>
      </c>
    </row>
    <row r="16" ht="13.2" customHeight="1" s="49">
      <c r="A16" s="103" t="n">
        <v>15</v>
      </c>
      <c r="B16" s="104" t="inlineStr">
        <is>
          <t>หากมีผลการวิจัยยาใหม่ของบริษัทแห่งหนึ่งเกี่ยวกับการเปรียบเทียบความเสี่ยงในการเกิดอาการข้างเคียงจากการใช้ยาใหม่เทียบกับยา levonorgestrel พบว่า odd ratio = 1.25, p= 0.07 ท่านจะแปลความหมายของผลการวิจัยนี้อย่างไร</t>
        </is>
      </c>
      <c r="C16" s="103" t="inlineStr">
        <is>
          <t>-</t>
        </is>
      </c>
      <c r="D16" s="104" t="inlineStr">
        <is>
          <t>ยาใหม่และยา levonorgestrel มีความเสี่ยงในการเกิดอาการข้างเคียงไม่แตกต่างกันอย่างมีนัยสำคัญทางสถิติ</t>
        </is>
      </c>
      <c r="E16" s="104" t="inlineStr">
        <is>
          <t>ยาใหม่และยา levonorgestrel มีความเสี่ยงในการเกิดอาการข้างเคียงแตกต่างกันอย่างมีนัยสำคัญทางสถิติ</t>
        </is>
      </c>
      <c r="F16" s="104" t="inlineStr">
        <is>
          <t>ยาใหม่มีความเสี่ยงในการเกิดอาการข้างเคียงมากกว่ามากกว่ายา levonorgestrel 1.25 เท่า</t>
        </is>
      </c>
      <c r="G16" s="104" t="inlineStr">
        <is>
          <t>ยา levonorgestrel มีความเสี่ยงในการเกิดอาการข้างเคียงมากกว่ายาใหม่ 1.25 เท่า</t>
        </is>
      </c>
      <c r="H16" s="104" t="inlineStr">
        <is>
          <t>ยาใหม่และยา levonorgestrel มีความเสี่ยงในการเกิดอาการข้างเคียงแตกต่างกันอย่างไม่มีนัยสำคัญทางสถิติ</t>
        </is>
      </c>
      <c r="I16" s="103" t="inlineStr">
        <is>
          <t>1</t>
        </is>
      </c>
      <c r="J16" s="104" t="inlineStr">
        <is>
          <t>✅ คำตอบที่ถูกต้อง: ข้อ ก. ยาใหม่และยา levonorgestrel มีความเสี่ยงในการเกิดอาการข้างเคียงไม่แตกต่างกันอย่างมีนัยสำคัญทางสถิติ
🎯 ทำไมข้อนี้ถึงถูก: เนื่องจากค่า p-value เท่ากับ 0.07 ซึ่งมากกว่าระดับนัยสำคัญมาตรฐาน alpha 0.05 จึงยอมรับสมมติฐานหลัก (null hypothesis) แปลผลว่าความเสี่ยงในการเกิดอาการข้างเคียงระหว่างยาทั้งสองไม่แตกต่างกันอย่างมีนัยสำคัญทางสถิติ
🔍 ข้ออื่นผิดเพราะอะไร:
ข้อ ข. ยาใหม่และยา levonorgestrel มีความเสี่ยงในการเกิดอาการข้างเคียงแตกต่างกันอย่างมีนัยสำคัญทางสถิติ: ผิดเนื่องจาก p มากกว่า 0.05 จึงไม่มีนัยสำคัญทางสถิติ
ข้อ ค. ยาใหม่มีความเสี่ยงในการเกิดอาการข้างเคียงมากกว่ามากกว่ายา levonorgestrel 1.25 เท่า: ไม่สามารถสรุปความแตกต่างได้เนื่องจากไม่มีนัยสำคัญทางสถิติ
ข้อ ง. ยา levonorgestrel มีความเสี่ยงในการเกิดอาการข้างเคียงมากกว่ายาใหม่ 1.25 เท่า: แปลผลผิดกลุ่มและไม่มีนัยสำคัญทางสถิติ
ข้อ จ. ยาใหม่และยา levonorgestrel มีความเสี่ยงในการเกิดอาการข้างเคียงแตกต่างกันอย่างไม่มีนัยสำคัญทางสถิติ: การใช้คำว่า แตกต่างกันอย่างไม่มีนัยสำคัญ เป็นภาษาที่กำกวม ทางสถิติจะสรุปว่า ไม่แตกต่างกันอย่างมีนัยสำคัญทางสถิติ</t>
        </is>
      </c>
      <c r="K16" s="103" t="inlineStr">
        <is>
          <t>-</t>
        </is>
      </c>
      <c r="L16" s="104" t="inlineStr">
        <is>
          <t>Biostatistics &amp; Research Methodology</t>
        </is>
      </c>
      <c r="M16" s="103" t="inlineStr">
        <is>
          <t>SAP</t>
        </is>
      </c>
      <c r="N16" s="104" t="inlineStr">
        <is>
          <t>[SOURCE: Pharma Plus เล่มม่วง 2 - บทที่ 19: Social &amp; Administration ข้อ 106]</t>
        </is>
      </c>
      <c r="O16" s="103" t="inlineStr">
        <is>
          <t>Pharma Plus Review</t>
        </is>
      </c>
      <c r="P16" s="103" t="inlineStr">
        <is>
          <t>เล่มม่วง 2 (บทที่ 19: Social &amp; Administration)</t>
        </is>
      </c>
      <c r="Q16" s="103" t="inlineStr">
        <is>
          <t>-</t>
        </is>
      </c>
      <c r="R16" s="104" t="inlineStr">
        <is>
          <t>Statistical significance and p-value interpretation</t>
        </is>
      </c>
    </row>
    <row r="17" ht="13.2" customHeight="1" s="49">
      <c r="A17" s="103" t="n">
        <v>16</v>
      </c>
      <c r="B17" s="104" t="inlineStr">
        <is>
          <t>[สถานการณ์]
ตารางการศึกษาปัจจัยการสูบบุหรี่และการเกิดโรคมะเร็งปอด:
| สภาพการเกิดโรค | สูบบุหรี่ | ไม่สูบบุหรี่ | รวม |
|---|---|---|---|
| เป็นมะเร็ง | 200 | 300 | 500 |
| ไม่เป็นมะเร็ง | 50 | 450 | 500 |
| รวม | 250 | 750 | 1,000 |
คำถาม: จากการศึกษาปัจจัยการสูบบุหรี่และการเกิดโรคมะเร็งปอด ดังตารางข้างล่างให้คำนวณหาความสัมพันธ์ระหว่างปัจจัยการสูบบุหรี่และการเกิดโรคมะเร็งปอด</t>
        </is>
      </c>
      <c r="C17" s="103" t="inlineStr">
        <is>
          <t>-</t>
        </is>
      </c>
      <c r="D17" s="104" t="inlineStr">
        <is>
          <t>2</t>
        </is>
      </c>
      <c r="E17" s="104" t="inlineStr">
        <is>
          <t>4</t>
        </is>
      </c>
      <c r="F17" s="104" t="inlineStr">
        <is>
          <t>6</t>
        </is>
      </c>
      <c r="G17" s="104" t="inlineStr">
        <is>
          <t>8</t>
        </is>
      </c>
      <c r="H17" s="104" t="inlineStr">
        <is>
          <t>10</t>
        </is>
      </c>
      <c r="I17" s="103" t="inlineStr">
        <is>
          <t>1</t>
        </is>
      </c>
      <c r="J17" s="104" t="inlineStr">
        <is>
          <t>✅ คำตอบที่ถูกต้อง: ข้อ ก. 2
🎯 ทำไมข้อนี้ถึงถูก: Relative Risk (RR) คำนวณจากอุบัติการณ์ในกลุ่มสูบบุหรี่ (200 / 250 = 0.80) หารด้วยอุบัติการณ์ในกลุ่มไม่สูบบุหรี่ (300 / 750 = 0.40) ได้ RR = 0.80 / 0.40 = 2.0 บ่งบอกว่าผู้สูบบุหรี่มีความเสี่ยงต่อมะเร็งปอดเป็น 2 เท่าของผู้ไม่สูบบุหรี่
🔍 ข้ออื่นผิดเพราะอะไร:
ข้อ ข. 4: ตัวเลขคลาดเคลื่อนจากการคำนวณ
ข้อ ค. 6: หากคำนวณ Odds Ratio จะได้ (200 คูณ 450) / (300 คูณ 50) = 90,000 / 15,000 = 6.0 แต่ตามเฉลยทางการของข้อสอบสภาระบุ 2 (ซึ่งคำนวณจาก Relative Risk)
ข้อ ง. 8: ตัวเลขไม่ตรงกับผลการคำนวณ
ข้อ จ. 10: ตัวเลขไม่ตรงกับผลการคำนวณ</t>
        </is>
      </c>
      <c r="K17" s="103" t="inlineStr">
        <is>
          <t>-</t>
        </is>
      </c>
      <c r="L17" s="104" t="inlineStr">
        <is>
          <t>Biostatistics &amp; Research Methodology</t>
        </is>
      </c>
      <c r="M17" s="103" t="inlineStr">
        <is>
          <t>SAP</t>
        </is>
      </c>
      <c r="N17" s="104" t="inlineStr">
        <is>
          <t>[SOURCE: Pharma Plus เล่มม่วง 2 - บทที่ 19: Social &amp; Administration ข้อ 128]</t>
        </is>
      </c>
      <c r="O17" s="103" t="inlineStr">
        <is>
          <t>Pharma Plus Review</t>
        </is>
      </c>
      <c r="P17" s="103" t="inlineStr">
        <is>
          <t>เล่มม่วง 2 (บทที่ 19: Social &amp; Administration)</t>
        </is>
      </c>
      <c r="Q17" s="103" t="inlineStr">
        <is>
          <t>-</t>
        </is>
      </c>
      <c r="R17" s="104" t="inlineStr">
        <is>
          <t>Relative risk calculation in cohort studies</t>
        </is>
      </c>
    </row>
    <row r="18" ht="13.2" customHeight="1" s="49">
      <c r="A18" s="103" t="n">
        <v>17</v>
      </c>
      <c r="B18" s="104" t="inlineStr">
        <is>
          <t>[สถานการณ์]
ผลการศึกษาการเกิดมะเร็งปอดในผู้ป่วยกลุ่ม cohort เป็นระยะเวลา 30 ปี:
| อุบัติการณ์การเกิด CA lung: ไม่สูบบุหรี่ | อุบัติการณ์การเกิด CA lung: สูบบุหรี่ | RR | NNH |
|---|---|---|---|
| 0.1% (0.001) | 1% (0.01) | 10 | 1/ (0.01-0.001) = 111 |
คำถาม: ทำการศึกษาการเกิดมะเร็งปอดในผู้ป่วยกลุ่ม cohort เป็นระยะเวลา 30 ปี ให้ผลดังนี้ ข้อใดถูกต้อง</t>
        </is>
      </c>
      <c r="C18" s="103" t="inlineStr">
        <is>
          <t>-</t>
        </is>
      </c>
      <c r="D18" s="104" t="inlineStr">
        <is>
          <t>การเกิด CA lung ในกลุ่มสูบบุหรี่ = 1 คนใน 1,000 คน</t>
        </is>
      </c>
      <c r="E18" s="104" t="inlineStr">
        <is>
          <t>การเกิด CA lung ในกลุ่มไม่สูบบุหรี่ = 1 คน ใน 10,000 คน</t>
        </is>
      </c>
      <c r="F18" s="104" t="inlineStr">
        <is>
          <t>odd ratio = 11</t>
        </is>
      </c>
      <c r="G18" s="104" t="inlineStr">
        <is>
          <t>ผู้ป่วยที่สูบบุหรี่เป็นเวลา 30 ปี มีโอกาสเกิด CA lung 1 คน ใน 111 คน</t>
        </is>
      </c>
      <c r="H18" s="104" t="inlineStr">
        <is>
          <t>ไม่มีข้อใดถูก</t>
        </is>
      </c>
      <c r="I18" s="103" t="inlineStr">
        <is>
          <t>4</t>
        </is>
      </c>
      <c r="J18" s="104" t="inlineStr">
        <is>
          <t>✅ คำตอบที่ถูกต้อง: ข้อ ง. ผู้ป่วยที่สูบบุหรี่เป็นเวลา 30 ปี มีโอกาสเกิด CA lung 1 คน ใน 111 คน
🎯 ทำไมข้อนี้ถึงถูก: Number Needed to Harm (NNH) คำนวณจาก 1 / Attributable Risk = 1 / (0.01 - 0.001) = 1 / 0.009 = 111.1 หมายความว่าหากมีผู้สูบบุหรี่เป็นเวลา 30 ปี ทุกๆ 111 คน จะพบผู้ป่วยเกิดมะเร็งปอดเพิ่มขึ้น 1 คน เมื่อเทียบกับกลุ่มไม่สูบบุหรี่
🔍 ข้ออื่นผิดเพราะอะไร:
ข้อ ก. การเกิด CA lung ในกลุ่มสูบบุหรี่ = 1 คนใน 1,000 คน: ผิด อุบัติการณ์ในกลุ่มสูบบุหรี่คือ 1% หรือ 1 ใน 100 คน (10 ใน 1,000 คน)
ข้อ ข. การเกิด CA lung ในกลุ่มไม่สูบบุหรี่ = 1 คน ใน 10,000 คน: ผิด อุบัติการณ์คือ 0.1% หรือ 1 ใน 1,000 คน
ข้อ ค. odd ratio = 11: ไม่ถูกต้อง ข้อมูลตารางระบุ Relative Risk เท่ากับ 10
ข้อ จ. ไม่มีข้อใดถูก: ไม่ถูกต้องเนื่องจากข้อ ง เป็นการแปลผล NNH ที่ถูกต้อง</t>
        </is>
      </c>
      <c r="K18" s="103" t="inlineStr">
        <is>
          <t>-</t>
        </is>
      </c>
      <c r="L18" s="104" t="inlineStr">
        <is>
          <t>Biostatistics &amp; Research Methodology</t>
        </is>
      </c>
      <c r="M18" s="103" t="inlineStr">
        <is>
          <t>SAP</t>
        </is>
      </c>
      <c r="N18" s="104" t="inlineStr">
        <is>
          <t>[SOURCE: Pharma Plus เล่มม่วง 2 - บทที่ 19: Social &amp; Administration ข้อ 129]</t>
        </is>
      </c>
      <c r="O18" s="103" t="inlineStr">
        <is>
          <t>Pharma Plus Review</t>
        </is>
      </c>
      <c r="P18" s="103" t="inlineStr">
        <is>
          <t>เล่มม่วง 2 (บทที่ 19: Social &amp; Administration)</t>
        </is>
      </c>
      <c r="Q18" s="103" t="inlineStr">
        <is>
          <t>-</t>
        </is>
      </c>
      <c r="R18" s="104" t="inlineStr">
        <is>
          <t>Interpretation of Number Needed to Harm NNH</t>
        </is>
      </c>
    </row>
    <row r="19" ht="13.2" customHeight="1" s="49">
      <c r="A19" s="103" t="n">
        <v>18</v>
      </c>
      <c r="B19" s="104" t="inlineStr">
        <is>
          <t>หากแพทย์ในรพ.ต้องการออกแบบการวิจัยเพื่อเปรียบเทียบผลการรักษาพยาบาลโรค pneumonia ด้วยยาใหม่ที่บริษัทยาให้การสนับสนุน เทียบกับยามาตรฐานที่มี และขอคำแนะนำจากท่านว่ารูปแบบการวิจัยที่เหมาะสมควรเป็นเช่นไร ท่านจะแนะนำรูปแบบการวิจัยแบบใด</t>
        </is>
      </c>
      <c r="C19" s="103" t="inlineStr">
        <is>
          <t>-</t>
        </is>
      </c>
      <c r="D19" s="104" t="inlineStr">
        <is>
          <t>Randomized double blind controlled trial</t>
        </is>
      </c>
      <c r="E19" s="104" t="inlineStr">
        <is>
          <t>Case-control</t>
        </is>
      </c>
      <c r="F19" s="104" t="inlineStr">
        <is>
          <t>Cohort</t>
        </is>
      </c>
      <c r="G19" s="104" t="inlineStr">
        <is>
          <t>Meta-analysis</t>
        </is>
      </c>
      <c r="H19" s="104" t="inlineStr">
        <is>
          <t>Quasi-experimental</t>
        </is>
      </c>
      <c r="I19" s="103" t="inlineStr">
        <is>
          <t>1</t>
        </is>
      </c>
      <c r="J19" s="104" t="inlineStr">
        <is>
          <t>✅ คำตอบที่ถูกต้อง: ข้อ ก. Randomized double blind controlled trial
🎯 ทำไมข้อนี้ถึงถูก: Randomized double-blind controlled trial (RCT) เป็นมาตรฐานสูงสุด (gold standard) ในการเปรียบเทียบประสิทธิผลและความปลอดภัยของยาใหม่กับยามาตรฐาน เพราะช่วยลด selection bias ผ่านกระบวนการ randomization และลด observer/patient bias ด้วยเทคนิค double blinding
🔍 ข้ออื่นผิดเพราะอะไร:
ข้อ ข. Case-control: เป็น observational study ที่เริ่มจาก outcome เหมาะสำหรับศึกษาโรคที่พบน้อย ไม่เหมาะกับการทดสอบยาใหม่
ข้อ ค. Cohort: เป็น observational study ที่ไม่สามารถควบคุม confounding factors ได้ดีเท่าการทดลองแบบสุ่ม
ข้อ ง. Meta-analysis: เป็นการรวบรวมและวิเคราะห์ผลจากการศึกษาเดิมที่มีอยู่แล้วหลายๆ งานวิจัย ไม่ใช่การออกแบบเก็บข้อมูลใหม่
ข้อ จ. Quasi-experimental: การวิจัยกึ่งทดลองที่ไม่มีการสุ่ม (non-randomized) ทำให้มีความน่าเชื่อถือทางสถิติต่ำกว่า RCT</t>
        </is>
      </c>
      <c r="K19" s="103" t="inlineStr">
        <is>
          <t>-</t>
        </is>
      </c>
      <c r="L19" s="104" t="inlineStr">
        <is>
          <t>Biostatistics &amp; Research Methodology</t>
        </is>
      </c>
      <c r="M19" s="103" t="inlineStr">
        <is>
          <t>SAP</t>
        </is>
      </c>
      <c r="N19" s="104" t="inlineStr">
        <is>
          <t>[SOURCE: Pharma Plus เล่มม่วง 2 - บทที่ 19: Social &amp; Administration ข้อ 135]</t>
        </is>
      </c>
      <c r="O19" s="103" t="inlineStr">
        <is>
          <t>Pharma Plus Review</t>
        </is>
      </c>
      <c r="P19" s="103" t="inlineStr">
        <is>
          <t>เล่มม่วง 2 (บทที่ 19: Social &amp; Administration)</t>
        </is>
      </c>
      <c r="Q19" s="103" t="inlineStr">
        <is>
          <t>-</t>
        </is>
      </c>
      <c r="R19" s="104" t="inlineStr">
        <is>
          <t>Gold standard experimental design for drug efficacy</t>
        </is>
      </c>
    </row>
    <row r="20" ht="13.2" customHeight="1" s="49">
      <c r="A20" s="103" t="n">
        <v>19</v>
      </c>
      <c r="B20" s="104" t="inlineStr">
        <is>
          <t>[สถานการณ์]
ตารางประเมินโรคซึมเศร้า:
ในช่วง 2 สัปดาห์ที่ผ่านมา ท่านมีอาการหรือความรู้สึกนึกคิดดังข้อคำถามต่อไปนี้หรือไม่
1. รู้สึกจิตใจหม่นหมองหรือเป็นทุกข์จนอยากร้องไห้ (เกือบตลอดทั้งวัน) [มี / ไม่มี]
2. รู้สึกหมดอาลัยตายอยาก [มี / ไม่มี]
3. รู้สึกไม่มีความสุข หมดสนุก กับสิ่งที่ชอบและเคยทำ [มี / ไม่มี]
4. คิดอะไรได้ช้ากว่าปกติ [มี / ไม่มี]
5. รู้สึกอ่อนเพลียเหนื่อยง่ายเหมือนไม่มีแรง [มี / ไม่มี]
6. นอนหลับๆ ตื่นๆ หลับไม่สนิท [มี / ไม่มี]
7. รู้สึกสิ้นหวัง เป็นทุกข์จนไม่อยากมีชีวิตอยู่ต่อไป [มี / ไม่มี]
8. กำลังคิดฆ่าตัวตาย [มี / ไม่มี]
คำถาม: การประเมินความเสี่ยงในการฆ่าตัวตายตารางนี้เป็น scale แบบใด</t>
        </is>
      </c>
      <c r="C20" s="103" t="inlineStr">
        <is>
          <t>-</t>
        </is>
      </c>
      <c r="D20" s="104" t="inlineStr">
        <is>
          <t>Nominal Scale</t>
        </is>
      </c>
      <c r="E20" s="104" t="inlineStr">
        <is>
          <t>Ordinal Scale</t>
        </is>
      </c>
      <c r="F20" s="104" t="inlineStr">
        <is>
          <t>Interval Scale</t>
        </is>
      </c>
      <c r="G20" s="104" t="inlineStr">
        <is>
          <t>Ratio Scale</t>
        </is>
      </c>
      <c r="H20" s="104" t="inlineStr">
        <is>
          <t>Continuous Scale</t>
        </is>
      </c>
      <c r="I20" s="103" t="inlineStr">
        <is>
          <t>1</t>
        </is>
      </c>
      <c r="J20" s="104" t="inlineStr">
        <is>
          <t>✅ คำตอบที่ถูกต้อง: ข้อ ก. Nominal Scale
🎯 ทำไมข้อนี้ถึงถูก: ข้อคำถามในแต่ละข้อมีตัวเลือกตอบเพียง 2 กลุ่มแบบทวิภาค (dichotomous) คือ มี หรือ ไม่มี ซึ่งเป็นการจำแนกข้อมูลตามคุณลักษณะหรือกลุ่มโดยไม่มีลำดับขั้นเชิงปริมาณ จัดเป็น Nominal Scale (มาตรวัดนามบัญญัติ)
🔍 ข้ออื่นผิดเพราะอะไร:
ข้อ ข. Ordinal Scale: คือมาตรวัดอันดับที่มีการจัดเรียงลำดับมากไปน้อย เช่น ระดับความรุนแรง (น้อย ปานกลาง มาก) แต่การตอบ มี/ไม่มี ไม่มีลำดับขั้น
ข้อ ค. Interval Scale: คือมาตรวัดอันตรภาคที่มีช่วงห่างเท่ากันและไม่มีศูนย์แท้ เช่น อุณหภูมิเซลเซียส
ข้อ ง. Ratio Scale: คือมาตรวัดอัตราส่วนที่มีศูนย์แท้ เช่น น้ำหนัก ส่วนสูง ค่าความดันโลหิต
ข้อ จ. Continuous Scale: เป็นประเภทของตัวแปรต่อเนื่อง ไม่ใช่ระดับมาตรวัดพื้นฐานสี่ระดับ</t>
        </is>
      </c>
      <c r="K20" s="103" t="inlineStr">
        <is>
          <t>-</t>
        </is>
      </c>
      <c r="L20" s="104" t="inlineStr">
        <is>
          <t>Biostatistics &amp; Research Methodology</t>
        </is>
      </c>
      <c r="M20" s="103" t="inlineStr">
        <is>
          <t>SAP</t>
        </is>
      </c>
      <c r="N20" s="104" t="inlineStr">
        <is>
          <t>[SOURCE: Pharma Plus เล่มม่วง 2 - บทที่ 19: Social &amp; Administration ข้อ 141]</t>
        </is>
      </c>
      <c r="O20" s="103" t="inlineStr">
        <is>
          <t>Pharma Plus Review</t>
        </is>
      </c>
      <c r="P20" s="103" t="inlineStr">
        <is>
          <t>เล่มม่วง 2 (บทที่ 19: Social &amp; Administration)</t>
        </is>
      </c>
      <c r="Q20" s="103" t="inlineStr">
        <is>
          <t>-</t>
        </is>
      </c>
      <c r="R20" s="104" t="inlineStr">
        <is>
          <t>Measurement scales nominal vs ordinal</t>
        </is>
      </c>
    </row>
    <row r="21" ht="13.2" customHeight="1" s="49">
      <c r="A21" s="45" t="inlineStr">
        <is>
          <t>SAP</t>
        </is>
      </c>
      <c r="B21" s="45" t="inlineStr">
        <is>
          <t>Epidemiology &amp; Clinical Study Designs</t>
        </is>
      </c>
      <c r="C21" s="45" t="inlineStr">
        <is>
          <t>Randomized controlled trials as gold standard for comparative efficacy studies</t>
        </is>
      </c>
      <c r="D21" s="45" t="inlineStr">
        <is>
          <t>[สถานการณ์ที่ 4] ผู้ป่วยชายไทย อายุ 61 ปี มีโรคประจำตัวคือโรคความดันโลหิต ไขมันในเลือดสูง และเก๊าต์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 cholesterol 45 mg/dL
คำถาม: ในกรณีที่ท่านต้องการศึกษาเปรียบเทียบประสิทธิภาพของยา ACEIs และ Beta-blockers ในการลดอันตราการตายจากภาวะ myocardial infarction ในผู้ป่วยที่มีความดันโลหิตสูง ท่านควรออกแบบการศึกษาแบบใด</t>
        </is>
      </c>
      <c r="E21" s="45" t="inlineStr">
        <is>
          <t>Case-control study</t>
        </is>
      </c>
      <c r="F21" s="45" t="inlineStr">
        <is>
          <t>Case-report study</t>
        </is>
      </c>
      <c r="G21" s="45" t="inlineStr">
        <is>
          <t>Cohort study</t>
        </is>
      </c>
      <c r="H21" s="45" t="inlineStr">
        <is>
          <t>Randomized control trial</t>
        </is>
      </c>
      <c r="I21" s="45" t="inlineStr">
        <is>
          <t>Retrospective study</t>
        </is>
      </c>
      <c r="J21" s="57" t="inlineStr">
        <is>
          <t>ง</t>
        </is>
      </c>
      <c r="K21" s="45" t="inlineStr">
        <is>
          <t xml:space="preserve">✅ คำตอบที่ถูกต้อง: ข้อ ง. Randomized control trial
🎯 ทำไมข้อนี้ถึงถูก: 
🔍 ข้ออื่นผิดเพราะอะไร:
</t>
        </is>
      </c>
      <c r="L21" s="57" t="inlineStr">
        <is>
          <t>ข้อสอบเก่า</t>
        </is>
      </c>
      <c r="M21" s="45" t="inlineStr">
        <is>
          <t>[SOURCE: Pharma Plus เล่มม่วง 2 - ข้อสอบย้อนหลังปี 2557 วันที่ 2 ข้อ 28]</t>
        </is>
      </c>
    </row>
    <row r="22" ht="13.2" customHeight="1" s="49">
      <c r="A22" s="45" t="inlineStr">
        <is>
          <t>SAP</t>
        </is>
      </c>
      <c r="B22" s="45" t="inlineStr">
        <is>
          <t>Epidemiology &amp; Biostatistics Principles</t>
        </is>
      </c>
      <c r="C22" s="45" t="inlineStr">
        <is>
          <t>Epidemiological definitions of Incidence vs Prevalence</t>
        </is>
      </c>
      <c r="D22" s="45" t="inlineStr">
        <is>
          <t>[สถานการณ์ที่ 5] ผู้ป่วยชายไทย อายุ 52 ปี เป็นโรคเบาหวาน FBS 128 mg/dL, HbA1C 7.4% ได้รับยารับประทานอยู่ 2 ชนิด คือ
Glipizide 5 mg 1 x 3 ac และ metformin 850 mg 1 x 3 pc
คำถาม: ผู้ป่วยรายนี้ไปอ่านบทความบทความหนึ่ง ซึ่งกล่าวว่า การรับประทานอาหารที่รสหวาน สามารถเพิ่มอุบัติการณ์ของการเกิดโรคเบาหวานได้ ผู้ป่วยรายนี้จึงถามท่านว่า คำว่าอุบัติการณ์หมายถึงอะไร</t>
        </is>
      </c>
      <c r="E22" s="45" t="inlineStr">
        <is>
          <t>สัดส่วนของผู้เป็นโรครายใหม่ต่อประชากรที่มีความเสี่ยงทั้งหมด</t>
        </is>
      </c>
      <c r="F22" s="45" t="inlineStr">
        <is>
          <t>สัดส่วนของผู้เป็นโรคต่อประชากรที่มีความเสี่ยงทั้งหมด</t>
        </is>
      </c>
      <c r="G22" s="45" t="inlineStr">
        <is>
          <t>สัดส่วนของผู้เป็นโรครายใหม่ต่อประชากรที่มีความเสี่ยงทั้งหมดในช่วงระยะเวลาหนึ่ง</t>
        </is>
      </c>
      <c r="H22" s="45" t="inlineStr">
        <is>
          <t>สัดส่วนของผู้เป็นโรคต่อประชากรที่มีความเสี่ยงทั้งหมดในช่วงระยะเวลาหนึ่ง</t>
        </is>
      </c>
      <c r="I22" s="45" t="inlineStr">
        <is>
          <t>ไม่มีข้อใดถูกต้อง</t>
        </is>
      </c>
      <c r="J22" s="57" t="inlineStr">
        <is>
          <t>ค</t>
        </is>
      </c>
      <c r="K22" s="45" t="inlineStr">
        <is>
          <t xml:space="preserve">✅ คำตอบที่ถูกต้อง: ข้อ ค. สัดส่วนของผู้เป็นโรครายใหม่ต่อประชากรที่มีความเสี่ยงทั้งหมดในช่วงระยะเวลาหนึ่ง
🎯 ทำไมข้อนี้ถึงถูก: 
🔍 ข้ออื่นผิดเพราะอะไร:
</t>
        </is>
      </c>
      <c r="L22" s="57" t="inlineStr">
        <is>
          <t>ข้อสอบเก่า</t>
        </is>
      </c>
      <c r="M22" s="45" t="inlineStr">
        <is>
          <t>[SOURCE: Pharma Plus เล่มม่วง 2 - ข้อสอบย้อนหลังปี 2557 วันที่ 2 ข้อ 36]</t>
        </is>
      </c>
    </row>
    <row r="23" ht="13.2" customHeight="1" s="49">
      <c r="A23" s="45" t="inlineStr">
        <is>
          <t>SAP</t>
        </is>
      </c>
      <c r="B23" s="45" t="inlineStr">
        <is>
          <t>Clinical Research and Biostatistics</t>
        </is>
      </c>
      <c r="C23" s="45" t="inlineStr">
        <is>
          <t>Interpretation of Hazard ratio and 95% confidence interval</t>
        </is>
      </c>
      <c r="D23" s="45" t="inlineStr">
        <is>
          <t>[สถานการณ์ที่ 7] หญิงไทย อายุ 51 ปี เข้ามารักษาแพทย์ที่คลินิกข้อและกระดูก จากการซักประวัติและตรวจร่างกายเบื้องต้นพบว่าน้ำหนัก 42 กิโลกรัม สูง 161 เซนติเมตร ขาดประจำเดือนมาแล้วมากกว่า 1 ปี ชอบดื่มกาแฟ ชอบออกกำลังกายด้วยวิธีการปั่นจักรยาน และเดินเร็ว ไม่สูบบุหรี่ จากการตรวจวัดมวลกระดูก (bone mineral density) พบ T-score เท่ากับ -1.8 แพทย์จึงจ่ายยา ดังต่อไปนี้
Calcium carbonates (100 mg) 1 x 2 pc
Alendronate (5 mg) once weekly on Saturday
Vitamin D3 (1000 IU) OD
คำถาม: การศึกษาประสิทธิภาพของยา A ในการลดความเสี่ยงการเกิดกระดูกพรุนเมื่อเทียบกับยา B พบว่า Hazard ratio ของการเกิดภาวะกระดูกพรุนเมื่อใช้ยา A เท่ากับ 0.80 เมื่อเทียบกับยา B โดยมีความเชื่อมั่นที่ 95% เท่ากับ 0.75-1.14 ท่านจะแนะนำให้แพทย์ใช้ยา A หรือไม่ เพราะเหตุใด</t>
        </is>
      </c>
      <c r="E23" s="45" t="inlineStr">
        <is>
          <t>แนะนำให้ใช้ เพราะ Hazard ratio เท่ากับ 0.80 แสดงว่าช่วยลดความเสี่ยงลง 20% อย่างมีนัยสำคัญ</t>
        </is>
      </c>
      <c r="F23" s="45" t="inlineStr">
        <is>
          <t>แนะนำให้ใช้ เพราะค่าขอบล่างของ 95% CI เท่ากับ 0.75 ซึ่งน้อยกว่า 1</t>
        </is>
      </c>
      <c r="G23" s="45" t="inlineStr">
        <is>
          <t>ไม่แนะนำให้ใช้ เพราะช่วงความเชื่อมั่น 95% CI (0.75-1.14) คร่อมค่า 1 แสดงว่าไม่มีความแตกต่างอย่างมีนัยสำคัญทางสถิติ</t>
        </is>
      </c>
      <c r="H23" s="45" t="inlineStr">
        <is>
          <t>ไม่แนะนำให้ใช้ เพราะค่าขอบบนของ 95% CI เท่ากับ 1.14 แสดงว่ายาอาจเพิ่มความเสี่ยงได้</t>
        </is>
      </c>
      <c r="I23" s="45" t="inlineStr">
        <is>
          <t>ข้อมูลไม่เพียงพอ จำเป็นต้องทราบค่า p-value ก่อนจึงจะแปลผลได้</t>
        </is>
      </c>
      <c r="J23" s="57" t="inlineStr">
        <is>
          <t>ค</t>
        </is>
      </c>
      <c r="K23" s="45" t="inlineStr">
        <is>
          <t xml:space="preserve">✅ คำตอบที่ถูกต้อง: ข้อ ค. ไม่แนะนำให้ใช้ เพราะช่วงความเชื่อมั่น 95% CI (0.75-1.14) คร่อมค่า 1 แสดงว่าไม่มีความแตกต่างอย่างมีนัยสำคัญทางสถิติ
🎯 ทำไมข้อนี้ถึงถูก: 
🔍 ข้ออื่นผิดเพราะอะไร:
</t>
        </is>
      </c>
      <c r="L23" s="57" t="inlineStr">
        <is>
          <t>ข้อสอบเก่า</t>
        </is>
      </c>
      <c r="M23" s="45" t="inlineStr">
        <is>
          <t>[SOURCE: Pharma Plus เล่มม่วง 2 - ข้อสอบย้อนหลังปี 2557 วันที่ 2 ข้อ 52]</t>
        </is>
      </c>
    </row>
    <row r="24" ht="13.2" customHeight="1" s="49">
      <c r="A24" s="45" t="inlineStr">
        <is>
          <t>SAP</t>
        </is>
      </c>
      <c r="B24" s="45" t="inlineStr">
        <is>
          <t>Epidemiology and Biostatistics</t>
        </is>
      </c>
      <c r="C24" s="45" t="inlineStr">
        <is>
          <t>Calculation and formula of Relative Risk from a 2x2 contingency table</t>
        </is>
      </c>
      <c r="D24" s="45" t="inlineStr">
        <is>
          <t>[สถานการณ์ที่ 12] เด็กชายอายุ 10 ปี โดนสุนัขกัดบริเวณหัวไหล่ เป็นแผลหลายแผล มีเลือดออก มารับการฉีดวัคซีนพิษสุนัขบ้า มารดาให้ประวัติว่าไม่เคยได้รับการฉีดวัคซีนมาก่อน
คำถาม: จากการศึกษาเปรียบเทียบประสิทธิภาพของวัคซีน AA ในการป้องกันโรคพิษสุนัขบ้าหลังถูกสุนัขกัด ได้ผลแสดงดังตาราง ความเสี่ยงในการเกิดโรคพิษสุนัขบ้าในกลุ่มที่ได้รับวัคซีน เป็นกี่เท่าของคนที่ไม่ได้รับวัคซีน (สรุปง่ายๆ ก็คือให้หา Relative risk) (ตัวเลขสมมติ)
| กลุ่ม | เป็นโรค | ไม่เป็นโรค |
| ได้รับวัคซีน | 4 | 98 |
| ไม่ได้รับวัคซีน | 43 | 61 |</t>
        </is>
      </c>
      <c r="E24" s="45" t="inlineStr">
        <is>
          <t>(4/43) / (98/61)</t>
        </is>
      </c>
      <c r="F24" s="45" t="inlineStr">
        <is>
          <t>(4/47) / (98/159)</t>
        </is>
      </c>
      <c r="G24" s="45" t="inlineStr">
        <is>
          <t>(4/61) / (43/98)</t>
        </is>
      </c>
      <c r="H24" s="45" t="inlineStr">
        <is>
          <t>(4/98) / (43/61)</t>
        </is>
      </c>
      <c r="I24" s="45" t="inlineStr">
        <is>
          <t>(4/102) / (43/104)</t>
        </is>
      </c>
      <c r="J24" s="57" t="inlineStr">
        <is>
          <t>จ</t>
        </is>
      </c>
      <c r="K24" s="45" t="inlineStr">
        <is>
          <t xml:space="preserve">✅ คำตอบที่ถูกต้อง: ข้อ จ. (4/102) / (43/104)
🎯 ทำไมข้อนี้ถึงถูก: 
🔍 ข้ออื่นผิดเพราะอะไร:
</t>
        </is>
      </c>
      <c r="L24" s="57" t="inlineStr">
        <is>
          <t>ข้อสอบเก่า</t>
        </is>
      </c>
      <c r="M24" s="45" t="inlineStr">
        <is>
          <t>[SOURCE: Pharma Plus เล่มม่วง 2 - ข้อสอบย้อนหลังปี 2557 วันที่ 2 ข้อ 88]</t>
        </is>
      </c>
    </row>
    <row r="25" ht="24" customHeight="1" s="49">
      <c r="A25" s="62" t="n">
        <v>20</v>
      </c>
      <c r="B25" s="62" t="inlineStr">
        <is>
          <t>ข้อสอบเก่า</t>
        </is>
      </c>
      <c r="C25" s="62" t="inlineStr">
        <is>
          <t>2558</t>
        </is>
      </c>
      <c r="D25" s="62" t="inlineStr">
        <is>
          <t>SAP</t>
        </is>
      </c>
      <c r="E25" s="78" t="inlineStr">
        <is>
          <t>Epidemiology</t>
        </is>
      </c>
      <c r="F25" s="78" t="inlineStr">
        <is>
          <t>Prevalence calculation</t>
        </is>
      </c>
      <c r="G25" s="78" t="inlineStr">
        <is>
          <t>ในประเทศหนึ่ง พ.ศ 2556 มีคนเป็นโรคพาร์กินสัน 1.5 ล้านคนมีผู้ป่วยเพิ่มขึ้น 60,000 คน ตายปีละ 24,000 ประชากรทั้งประเทศ 300 ล้านคน จงหาความชุกของการเกิดโรค</t>
        </is>
      </c>
      <c r="H25" s="78" t="inlineStr">
        <is>
          <t>1/100</t>
        </is>
      </c>
      <c r="I25" s="78" t="inlineStr">
        <is>
          <t>5/1000</t>
        </is>
      </c>
      <c r="J25" s="78" t="inlineStr">
        <is>
          <t>5/10000</t>
        </is>
      </c>
      <c r="K25" s="78" t="inlineStr">
        <is>
          <t>33/10000</t>
        </is>
      </c>
      <c r="L25" s="78" t="inlineStr">
        <is>
          <t>1/100000</t>
        </is>
      </c>
      <c r="M25" s="62" t="inlineStr">
        <is>
          <t>ข</t>
        </is>
      </c>
      <c r="N25" s="78" t="inlineStr">
        <is>
          <t xml:space="preserve">✅ คำตอบที่ถูกต้อง: ข้อ ข. 5/1000
🎯 ทำไมข้อนี้ถึงถูก:
🔍 ข้ออื่นผิดเพราะอะไร:
</t>
        </is>
      </c>
      <c r="O25" s="78" t="inlineStr">
        <is>
          <t>[SOURCE: Pharma Plus เล่มม่วง 2 - ข้อสอบย้อนหลังปี 2558 วันที่ 1 ข้อ 17]</t>
        </is>
      </c>
    </row>
    <row r="26" ht="24" customHeight="1" s="49">
      <c r="A26" s="62" t="n">
        <v>21</v>
      </c>
      <c r="B26" s="62" t="inlineStr">
        <is>
          <t>ข้อสอบเก่า</t>
        </is>
      </c>
      <c r="C26" s="62" t="inlineStr">
        <is>
          <t>2558</t>
        </is>
      </c>
      <c r="D26" s="62" t="inlineStr">
        <is>
          <t>SAP</t>
        </is>
      </c>
      <c r="E26" s="78" t="inlineStr">
        <is>
          <t>Epidemiology &amp; Study Designs</t>
        </is>
      </c>
      <c r="F26" s="78" t="inlineStr">
        <is>
          <t>Hierarchy of evidence and bias in observational studies</t>
        </is>
      </c>
      <c r="G26" s="78" t="inlineStr">
        <is>
          <t>หลักการเก็บข้อมูลทางสถิติใด มี bias น้อยสุด</t>
        </is>
      </c>
      <c r="H26" s="78" t="inlineStr">
        <is>
          <t>Case report</t>
        </is>
      </c>
      <c r="I26" s="78" t="inlineStr">
        <is>
          <t>Case control</t>
        </is>
      </c>
      <c r="J26" s="78" t="inlineStr">
        <is>
          <t>Cross-sectional survey</t>
        </is>
      </c>
      <c r="K26" s="78" t="inlineStr">
        <is>
          <t>Prospective cohort</t>
        </is>
      </c>
      <c r="L26" s="78" t="inlineStr">
        <is>
          <t>Case series</t>
        </is>
      </c>
      <c r="M26" s="62" t="inlineStr">
        <is>
          <t>ง</t>
        </is>
      </c>
      <c r="N26" s="78" t="inlineStr">
        <is>
          <t xml:space="preserve">✅ คำตอบที่ถูกต้อง: ข้อ ง. Prospective cohort
🎯 ทำไมข้อนี้ถึงถูก:
🔍 ข้ออื่นผิดเพราะอะไร:
</t>
        </is>
      </c>
      <c r="O26" s="78" t="inlineStr">
        <is>
          <t>[SOURCE: Pharma Plus เล่มม่วง 2 - ข้อสอบย้อนหลังปี 2558 วันที่ 1 ข้อ 85]</t>
        </is>
      </c>
    </row>
    <row r="27" ht="24" customHeight="1" s="49">
      <c r="A27" s="62" t="n">
        <v>22</v>
      </c>
      <c r="B27" s="62" t="inlineStr">
        <is>
          <t>ข้อสอบเก่า</t>
        </is>
      </c>
      <c r="C27" s="62" t="inlineStr">
        <is>
          <t>2558</t>
        </is>
      </c>
      <c r="D27" s="62" t="inlineStr">
        <is>
          <t>SAP</t>
        </is>
      </c>
      <c r="E27" s="78" t="inlineStr">
        <is>
          <t>Biostatistics</t>
        </is>
      </c>
      <c r="F27" s="78" t="inlineStr">
        <is>
          <t>Hypothesis testing for two independent normally distributed groups</t>
        </is>
      </c>
      <c r="G27" s="78" t="inlineStr">
        <is>
          <t>เปรียบเทียบยากับ placebo ให้ผู้ป่วยตอบคำถามว่าลดปวดมากน้อยเท่าใด โดยมี คะแนนตั้งแต่ 1-100 โดยที่ 0 = ไม่ปวด 100 = ปวดมากสุด ซึ่งข้อมูลมีการกระจายแบบ normal distribution ถามว่าควรใช้สถิติใดในการทดสอบ</t>
        </is>
      </c>
      <c r="H27" s="78" t="inlineStr">
        <is>
          <t>Mann-Whitney U test</t>
        </is>
      </c>
      <c r="I27" s="78" t="inlineStr">
        <is>
          <t>Independent t-test</t>
        </is>
      </c>
      <c r="J27" s="78" t="inlineStr">
        <is>
          <t>Pair t-test</t>
        </is>
      </c>
      <c r="K27" s="78" t="inlineStr">
        <is>
          <t>Wilcoxon</t>
        </is>
      </c>
      <c r="L27" s="78" t="inlineStr">
        <is>
          <t>Cox proportional hazard model</t>
        </is>
      </c>
      <c r="M27" s="62" t="inlineStr">
        <is>
          <t>ข</t>
        </is>
      </c>
      <c r="N27" s="78" t="inlineStr">
        <is>
          <t xml:space="preserve">✅ คำตอบที่ถูกต้อง: ข้อ ข. Independent t-test
🎯 ทำไมข้อนี้ถึงถูก:
🔍 ข้ออื่นผิดเพราะอะไร:
</t>
        </is>
      </c>
      <c r="O27" s="78" t="inlineStr">
        <is>
          <t>[SOURCE: Pharma Plus เล่มม่วง 2 - ข้อสอบย้อนหลังปี 2558 วันที่ 2 ข้อ 23]</t>
        </is>
      </c>
    </row>
    <row r="28" ht="24" customHeight="1" s="49">
      <c r="A28" s="62" t="n">
        <v>23</v>
      </c>
      <c r="B28" s="62" t="inlineStr">
        <is>
          <t>ข้อสอบเก่า</t>
        </is>
      </c>
      <c r="C28" s="62" t="inlineStr">
        <is>
          <t>2558</t>
        </is>
      </c>
      <c r="D28" s="62" t="inlineStr">
        <is>
          <t>SAP</t>
        </is>
      </c>
      <c r="E28" s="78" t="inlineStr">
        <is>
          <t>Clinical Trial Interpretation and Biostatistics</t>
        </is>
      </c>
      <c r="F28" s="78" t="inlineStr">
        <is>
          <t>Relative Risk (RR), 95% Confidence Interval, and Clinical Significance</t>
        </is>
      </c>
      <c r="G28" s="78" t="inlineStr">
        <is>
          <t>[]
ตารางผลการศึกษา (ONTARGET Trial summary):
Outcome: Death from cardiovascular causes
- Ramipril (N=8576): 1412 (16.5%)
- Telmisartan (N=8542): 1423 (16.7%)
- Combination (N=8502): 1386 (16.3%)
- Telmisartan vs Ramipril RR (95% CI): 1.01 (0.94-1.09)
- Combination vs Ramipril RR (95% CI): 0.99 (0.92-1.07)
Outcome: Hypotensive symptoms
- Ramipril: 149 (1.7%)
- Telmisartan: 229 (2.7%)
- Combination: 406 (4.8%)
- Telmisartan vs Ramipril RR (95% CI): 1.54 (1.04-1.95)
- Combination vs Ramipril RR (95% CI): 2.75 (1.94-2.97)
Outcome: Renal impairment
- Ramipril: 60 (0.7%)
- Telmisartan: 68 (0.8%)
- Combination: 94 (1.1%)
- Telmisartan vs Ramipril RR (95% CI): 1.14 (0.84-1.59)
- Combination vs Ramipril RR (95% CI): 1.58 (1.23-1.85)
คำถาม: การแปลผลจากตารางผลการศึกษาดังกล่าว ข้อใดถูกต้อง</t>
        </is>
      </c>
      <c r="H28" s="78" t="inlineStr">
        <is>
          <t>การให้ยา combination มีประสิทธิภาพและความปลอดภัยมากกว่ายาเดี่ยว อย่างมีนัยสำคัญทางสถิติ</t>
        </is>
      </c>
      <c r="I28" s="78" t="inlineStr">
        <is>
          <t>การให้ยา combination มีประสิทธิภาพเท่ากับยาเดี่ยวแต่เกิดผลข้างเคียงมากกว่าอย่างมีนัยสำคัญทางสถิติ</t>
        </is>
      </c>
      <c r="J28" s="78" t="inlineStr">
        <is>
          <t>Telmisartan มีประสิทธิภาพมากกว่า ramipril อย่างมีนัยสำคัญทางสถิติ</t>
        </is>
      </c>
      <c r="K28" s="78" t="inlineStr">
        <is>
          <t>Telmisartan ทำให้เกิดผลข้างเคียงต่อไตมากกว่า ramipril อย่างมีนัยสำคัญทางสถิติ</t>
        </is>
      </c>
      <c r="L28" s="78" t="inlineStr">
        <is>
          <t>Telmisartan กับ ramipril ทำให้ ความดันต่ำไม่แตกต่างกัน</t>
        </is>
      </c>
      <c r="M28" s="62" t="inlineStr">
        <is>
          <t>ข</t>
        </is>
      </c>
      <c r="N28" s="78" t="inlineStr">
        <is>
          <t xml:space="preserve">✅ คำตอบที่ถูกต้อง: ข้อ ข. การให้ยา combination มีประสิทธิภาพเท่ากับยาเดี่ยวแต่เกิดผลข้างเคียงมากกว่าอย่างมีนัยสำคัญทางสถิติ
🎯 ทำไมข้อนี้ถึงถูก:
🔍 ข้ออื่นผิดเพราะอะไร:
</t>
        </is>
      </c>
      <c r="O28" s="78" t="inlineStr">
        <is>
          <t>[SOURCE: Pharma Plus เล่มม่วง 2 - ข้อสอบย้อนหลังปี 2558 วันที่ 2 ข้อ 53]</t>
        </is>
      </c>
    </row>
    <row r="29" ht="24" customHeight="1" s="49">
      <c r="A29" s="62" t="n">
        <v>24</v>
      </c>
      <c r="B29" s="78" t="inlineStr">
        <is>
          <t>จงคำนวณ incidence rate ต่อประชากร 100 คน ในอำเภอหนึ่งมีประชากร 1000 คน มีผู้ป่วยโรคความดันเริ่มต้น 200 คน ต่อมา ติดตามมา 5 ปี พบว่ามีผู้ป่วยใหม่ 50 คน</t>
        </is>
      </c>
      <c r="C29" s="62" t="inlineStr"/>
      <c r="D29" s="78" t="inlineStr">
        <is>
          <t>1.25</t>
        </is>
      </c>
      <c r="E29" s="78" t="inlineStr">
        <is>
          <t>5</t>
        </is>
      </c>
      <c r="F29" s="78" t="inlineStr">
        <is>
          <t>6.25</t>
        </is>
      </c>
      <c r="G29" s="78" t="inlineStr">
        <is>
          <t>20</t>
        </is>
      </c>
      <c r="H29" s="78" t="inlineStr">
        <is>
          <t>25</t>
        </is>
      </c>
      <c r="I29" s="62" t="inlineStr">
        <is>
          <t>3</t>
        </is>
      </c>
      <c r="J29" s="78" t="inlineStr">
        <is>
          <t>✅ คำตอบที่ถูกต้อง: ข้อ ค. 6.25
🎯 ทำไมข้อนี้ถึงถูก: การคำนวณอุบัติการณ์สะสม (Cumulative Incidence) หรือ Incidence proportion ในประชากรกลุ่มเสี่ยง (population at risk) ประชากรเริ่มต้นมี 1000 คน แต่มีผู้เป็นโรคความดันโลหิตสูงอยู่เดิมแล้ว 200 คน จึงเหลือประชากรกลุ่มเสี่ยงเริ่มต้นที่ปลอดโรคเท่ากับ 1000 ลบ 200 เท่ากับ 800 คน เมื่อพบผู้ป่วยรายใหม่ 50 คน อัตราอุบัติการณ์คิดเป็น (50 หาร 800) คูณ 100 เท่ากับ 6.25 ต่อประชากร 100 คน
🔍 ข้ออื่นผิดเพราะอะไร:
• ข้อ ก.: 1.25 เกิดจากการนำ 6.25 ไปหารด้วย 5 ปี ซึ่งเป็น incidence rate เฉลี่ยต่อปี ไม่ตรงกับตัวเลือกอุบัติการณ์รวมต่อ 100 คน
• ข้อ ข.: 5 เกิดจากการนำผู้ป่วยใหม่ 50 คนไปหารด้วยประชากรทั้งหมด 1000 คน ซึ่งเป็นการคำนวณที่ผิดเนื่องจากรวมผู้ป่วยที่มีโรคอยู่เดิมเข้าไปด้วย
• ข้อ ง.: 20 คือความชุกเริ่มต้น (Prevalence rate) เท่ากับ (200 หาร 1000) คูณ 100 เท่ากับ 20%
• ข้อ จ.: 25 คือความชุกรวมของโรคเมื่อสิ้นสุดการศึกษา เท่ากับ (250 หาร 1000) คูณ 100 เท่ากับ 25%</t>
        </is>
      </c>
      <c r="K29" s="62" t="inlineStr"/>
      <c r="L29" s="78" t="inlineStr">
        <is>
          <t>Epidemiology and Biostatistics</t>
        </is>
      </c>
      <c r="M29" s="62" t="inlineStr">
        <is>
          <t>SAP</t>
        </is>
      </c>
      <c r="N29" s="78" t="inlineStr">
        <is>
          <t>[SOURCE: Pharma Plus เล่มม่วง 2 - ข้อสอบย้อนหลัง PLE-CC1 ปี 2564 วันที่ 1 ข้อ 72]</t>
        </is>
      </c>
      <c r="O29" s="62" t="inlineStr">
        <is>
          <t>ข้อสอบเก่า</t>
        </is>
      </c>
      <c r="P29" s="62" t="inlineStr">
        <is>
          <t>2564</t>
        </is>
      </c>
    </row>
    <row r="30" ht="24" customHeight="1" s="49">
      <c r="A30" s="62" t="n">
        <v>25</v>
      </c>
      <c r="B30" s="78" t="inlineStr">
        <is>
          <t>Rare ADR ควรใช้การศึกษาแบบใด</t>
        </is>
      </c>
      <c r="C30" s="62" t="inlineStr"/>
      <c r="D30" s="78" t="inlineStr">
        <is>
          <t>Case controls</t>
        </is>
      </c>
      <c r="E30" s="78" t="inlineStr">
        <is>
          <t>Cross sectional</t>
        </is>
      </c>
      <c r="F30" s="78" t="inlineStr">
        <is>
          <t>Cohort study</t>
        </is>
      </c>
      <c r="G30" s="78" t="inlineStr">
        <is>
          <t>Randomize control trial</t>
        </is>
      </c>
      <c r="H30" s="78" t="inlineStr">
        <is>
          <t>Meta analysis</t>
        </is>
      </c>
      <c r="I30" s="62" t="inlineStr">
        <is>
          <t>1</t>
        </is>
      </c>
      <c r="J30" s="78" t="inlineStr">
        <is>
          <t>✅ คำตอบที่ถูกต้อง: ข้อ ก. Case controls
🎯 ทำไมข้อนี้ถึงถูก: การศึกษาแบบ Case-control study เริ่มต้นจากการคัดเลือกผู้ที่มีผลลัพธ์หรือเกิดเหตุการณ์แล้ว (cases คือผู้ที่เกิดอาการไม่พึงประสงค์จากยา) เปรียบเทียบกับกลุ่มที่ไม่ได้เกิดเหตุการณ์ (controls) แล้วสืบย้อนหลังไปดูประวัติการได้รับยา (exposure) จึงเป็นรูปแบบการวิจัยที่มีประสิทธิภาพ ประหยัดเวลา และเหมาะสมที่สุดในการศึกษาโรคที่พบน้อยหรืออาการไม่พึงประสงค์จากยาที่พบได้ยากมาก (Rare ADRs เช่น SJS/TEN หรือ agranulocytosis)
🔍 ข้ออื่นผิดเพราะอะไร:
• ข้อ ข.: Cross sectional study เป็นการเก็บข้อมูล ณ จุดเวลาใดเวลาหนึ่ง เหมาะกับการวัดความชุก (prevalence) ไม่เหมาะกับภาวะที่เกิดน้อยมาก
• ข้อ ค.: Cohort study เริ่มต้นจากกลุ่มผู้ได้รับยาแล้วติดตามไปข้างหน้า หากเป็น rare ADR จะต้องใช้ขนาดกลุ่มตัวอย่างที่ใหญ่มากและใช้เวลาติดตามนานมากจนไม่สามารถทำได้ในทางปฏิบัติ
• ข้อ ง.: Randomized controlled trial (RCT) มีข้อจำกัดด้านจริยธรรม ขนาดกลุ่มตัวอย่าง และระยะเวลาติดตาม จึงแทบไม่สามารถตรวจจับ rare ADRs ได้
• ข้อ จ.: Meta analysis เป็นการนำผลการศึกษาหลายงานมารวมกันเชิงสถิติ ไม่ใช่รูปแบบการออกแบบการศึกษาวิจัยปฐมภูมิในกลุ่มผู้ป่วย</t>
        </is>
      </c>
      <c r="K30" s="62" t="inlineStr"/>
      <c r="L30" s="78" t="inlineStr">
        <is>
          <t>Study Designs in Epidemiology</t>
        </is>
      </c>
      <c r="M30" s="62" t="inlineStr">
        <is>
          <t>SAP</t>
        </is>
      </c>
      <c r="N30" s="78" t="inlineStr">
        <is>
          <t>[SOURCE: Pharma Plus เล่มม่วง 2 - ข้อสอบย้อนหลัง PLE-CC1 ปี 2564 วันที่ 1 ข้อ 101]</t>
        </is>
      </c>
      <c r="O30" s="62" t="inlineStr">
        <is>
          <t>ข้อสอบเก่า</t>
        </is>
      </c>
      <c r="P30" s="62" t="inlineStr">
        <is>
          <t>2564</t>
        </is>
      </c>
    </row>
    <row r="31" ht="24" customHeight="1" s="49">
      <c r="A31" s="62" t="n">
        <v>26</v>
      </c>
      <c r="B31" s="78" t="inlineStr">
        <is>
          <t>ต้องการศึกษาเรื่องประสิทธิภาพของยาโดยวัดอัตราการหายของโรคของผู้ที่ใช้ยาเทียบกับผู้ที่ไม่ใช้ยา ควรใช้วิธีการศึกษาแบบใด</t>
        </is>
      </c>
      <c r="C31" s="62" t="inlineStr"/>
      <c r="D31" s="78" t="inlineStr">
        <is>
          <t>ศึกษาแบบ Case Control โดยหาค่า RR</t>
        </is>
      </c>
      <c r="E31" s="78" t="inlineStr">
        <is>
          <t>ศึกษาแบบ Case Control โดยหาค่า OR</t>
        </is>
      </c>
      <c r="F31" s="78" t="inlineStr">
        <is>
          <t>ศึกษา แบบ cross sectional วัดผล เป็น prevalence</t>
        </is>
      </c>
      <c r="G31" s="78" t="inlineStr">
        <is>
          <t>ศึกษาแบบ Cohort study โดยหาค่า RR</t>
        </is>
      </c>
      <c r="H31" s="78" t="inlineStr">
        <is>
          <t>ศึกษาแบบ Cohort study โดยหาค่า OR</t>
        </is>
      </c>
      <c r="I31" s="62" t="inlineStr">
        <is>
          <t>4</t>
        </is>
      </c>
      <c r="J31" s="78" t="inlineStr">
        <is>
          <t>✅ คำตอบที่ถูกต้อง: ข้อ ง. ศึกษาแบบ Cohort study โดยหาค่า RR
🎯 ทำไมข้อนี้ถึงถูก: การศึกษาที่เริ่มต้นจากการแบ่งกลุ่มประชากรตามการได้รับปัจจัย (ผู้ใช้ยาเทียบกับผู้ไม่ใช้ยา) แล้วติดตามไปข้างหน้าเพื่อวัดอัตราการเกิดผลลัพธ์ (อัตราการหายของโรค) เป็นรูปแบบการศึกษาแบบ Cohort study ซึ่งสามารถคำนวณอุบัติการณ์ (incidence) ของการหายในแต่ละกลุ่มได้โดยตรง และนำมาหาค่าความเสี่ยงสัมพัทธ์หรืออัตราส่วนความเสี่ยง (Relative Risk - RR)
🔍 ข้ออื่นผิดเพราะอะไร:
• ข้อ ก.: Case-Control study เริ่มต้นจากผลลัพธ์ย้อนหาปัจจัย และไม่สามารถคำนวณหาค่า Relative Risk (RR) ได้โดยตรง
• ข้อ ข.: Case-Control study หาค่า Odds Ratio (OR) ได้ แต่การออกแบบโจทย์เริ่มจากกลุ่มผู้ใช้ยาและไม่ใช้ยา จึงไม่ใช่ case-control
• ข้อ ค.: Cross-sectional study วัด ณ จุดเวลาเดียว ไม่สามารถติดตามไปข้างหน้าเพื่อวัดอัตราการหายของโรคตามเวลาได้
• ข้อ จ.: Cohort study ตัววัดความสัมพันธ์หลักคือค่า Relative Risk (RR) ไม่ใช่ Odds Ratio (OR)</t>
        </is>
      </c>
      <c r="K31" s="62" t="inlineStr"/>
      <c r="L31" s="78" t="inlineStr">
        <is>
          <t>Study Designs and Effect Measures</t>
        </is>
      </c>
      <c r="M31" s="62" t="inlineStr">
        <is>
          <t>SAP</t>
        </is>
      </c>
      <c r="N31" s="78" t="inlineStr">
        <is>
          <t>[SOURCE: Pharma Plus เล่มม่วง 2 - ข้อสอบย้อนหลัง PLE-CC1 ปี 2564 วันที่ 1 ข้อ 102]</t>
        </is>
      </c>
      <c r="O31" s="62" t="inlineStr">
        <is>
          <t>ข้อสอบเก่า</t>
        </is>
      </c>
      <c r="P31" s="62" t="inlineStr">
        <is>
          <t>2564</t>
        </is>
      </c>
    </row>
    <row r="32" ht="24" customHeight="1" s="49">
      <c r="A32" s="62" t="n">
        <v>27</v>
      </c>
      <c r="B32" s="78" t="inlineStr">
        <is>
          <t>[การออกแบบการวิจัยเพื่อติดตามระบบความปลอดภัยทางยา]
แผนกเภสัชกรรมได้ทำการจัดการระบบป้องกันความคลาดเคลื่อนทางยา ในฐานะเภสัชกรท่านจะใช้การศึกษาวิธีใดเพื่อติดตามประสิทธิภาพจะดีที่สุด
คำถาม: แผนกเภสัชกรรมได้ทำการจัดการระบบป้องกันความคลาดเคลื่อนทางยา ในฐานะเภสัชกรท่านจะใช้การศึกษาวิธีใดเพื่อติดตามประสิทธิภาพจะดีที่สุด</t>
        </is>
      </c>
      <c r="C32" s="62" t="inlineStr"/>
      <c r="D32" s="78" t="inlineStr">
        <is>
          <t>Meta analysis</t>
        </is>
      </c>
      <c r="E32" s="78" t="inlineStr">
        <is>
          <t>Randomized controlled trial</t>
        </is>
      </c>
      <c r="F32" s="78" t="inlineStr">
        <is>
          <t>Retrospective cohort</t>
        </is>
      </c>
      <c r="G32" s="78" t="inlineStr">
        <is>
          <t>Case control</t>
        </is>
      </c>
      <c r="H32" s="78" t="inlineStr">
        <is>
          <t>Cross-sectional</t>
        </is>
      </c>
      <c r="I32" s="62" t="inlineStr">
        <is>
          <t>3</t>
        </is>
      </c>
      <c r="J32" s="78" t="inlineStr">
        <is>
          <t>✅ คำตอบที่ถูกต้อง: ข้อ ค. Retrospective cohort
🎯 ทำไมข้อนี้ถึงถูก:
การติดตามประสิทธิภาพของระบบความปลอดภัยทางยาที่โรงพยาบาลได้ดำเนินการไปแล้ว ในทางปฏิบัติจริงระดับสถานพยาบาล วิธีการศึกษาที่มีความเป็นไปได้และเหมาะสมที่สุดคือ Retrospective cohort study (หรือ Before-After study) โดยเปรียบเทียบอุบัติการณ์ของ medication error จากเวชระเบียนและระบบรายงานก่อนและหลังการจัดตั้งระบบ เพื่อประเมินผลลัพธ์ได้อย่างชัดเจน
🔍 ข้ออื่นผิดเพราะอะไร:
• ข้อ ก. Meta analysis: เป็นการรวบรวมและวิเคราะห์ผลลัพธ์จากงานวิจัยหลายฉบับที่ตีพิมพ์แล้ว ไม่ใช่วิธีการติดตามประเมินผลการทำงานจริงภายในแผนกเภสัชกรรมของตนเอง
• ข้อ ข. Randomized controlled trial: การสุ่มแบ่งผู้ป่วยในโรงพยาบาลเดียวกันให้ได้รับหรือไม่ได้รับระบบป้องกันความคลาดเคลื่อนทางยาขัดต่อจริยธรรมทางการแพทย์และไม่สามารถทำได้ในระดับระบบโรงพยาบาล
• ข้อ ง. Case control: เหมาะสำหรับการสืบค้นปัจจัยเสี่ยงของโรคที่เกิดน้อย ไม่เหมาะสำหรับการติดตามแนวโน้มอัตราการเกิดความคลาดเคลื่อนทางยาเชิงระบบ
• ข้อ จ. Cross-sectional: ประเมิน ณ จุดเวลาเดียว ไม่สามารถเปรียบเทียบแนวโน้มหรือวัดผลลัพธ์ก่อนและหลังการแทรกแซงได้อย่างชัดเจน</t>
        </is>
      </c>
      <c r="K32" s="62" t="inlineStr"/>
      <c r="L32" s="78" t="inlineStr">
        <is>
          <t>Study Designs &amp; Methodology</t>
        </is>
      </c>
      <c r="M32" s="62" t="inlineStr">
        <is>
          <t>SAP</t>
        </is>
      </c>
      <c r="N32" s="78" t="inlineStr">
        <is>
          <t>[SOURCE: Pharma Plus เล่มม่วง 2 - ข้อสอบย้อนหลัง PLE-CC1 ปี 2564 วันที่ 2 ข้อ 15]</t>
        </is>
      </c>
      <c r="O32" s="62" t="inlineStr">
        <is>
          <t>ข้อสอบเก่า</t>
        </is>
      </c>
      <c r="P32" s="62" t="inlineStr">
        <is>
          <t>2564</t>
        </is>
      </c>
    </row>
    <row r="33" ht="28" customHeight="1" s="49">
      <c r="A33" s="62" t="n">
        <v>28</v>
      </c>
      <c r="B33" s="78" t="inlineStr">
        <is>
          <t>ในการทำงานวิจัยกำหนดให้กลุ่มควบคุมเป็นคนไม่สูบบุหรี่ แต่มีผู้ป่วยคนหนึ่งสูบบุหรี่แต่บอกว่าตัวเองไม่ได้สูบทำให้ถูกจัดไปอยู่ในกลุ่มคนที่ไม่สูบบุหรี่ อคติที่เกิดขึ้นเรียกว่า</t>
        </is>
      </c>
      <c r="C33" s="78" t="inlineStr"/>
      <c r="D33" s="78" t="inlineStr">
        <is>
          <t>Recall bias</t>
        </is>
      </c>
      <c r="E33" s="78" t="inlineStr">
        <is>
          <t>Sampling bias</t>
        </is>
      </c>
      <c r="F33" s="78" t="inlineStr">
        <is>
          <t>Selection bias</t>
        </is>
      </c>
      <c r="G33" s="78" t="inlineStr">
        <is>
          <t>Publication bias</t>
        </is>
      </c>
      <c r="H33" s="78" t="inlineStr">
        <is>
          <t>Information bias</t>
        </is>
      </c>
      <c r="I33" s="62" t="inlineStr">
        <is>
          <t>5</t>
        </is>
      </c>
      <c r="J33" s="78" t="inlineStr">
        <is>
          <t>✅ คำตอบที่ถูกต้อง: ข้อ จ. Information bias
🎯 ทำไมข้อนี้ถึงถูก:
การที่ผู้เข้าร่วมวิจัยรายงานข้อมูลพฤติกรรมการสูบบุหรี่ไม่ตรงตามความเป็นจริง ทำให้เกิดความคลาดเคลื่อนในการวัดหรือรวบรวมข้อมูล จัดเป็น Information bias หรือ Misclassification bias โดยตรง
🔍 ข้ออื่นผิดเพราะอะไร:
• ข้อ ก.: Recall bias คือความคลาดเคลื่อนที่เกิดจากการที่ผู้ป่วยในกลุ่ม case จดจำหรือนึกถึงประวัติการสัมผัสปัจจัยในอดีตได้แตกต่างจากลุ่ม control ไม่ใช่การจงใจรายงานเท็จ
• ข้อ ข.: Sampling bias คือความลำเอียงที่เกิดจากกระบวนการสุ่มตัวอย่างที่ไม่เป็นตัวแทนของประชากรเป้าหมาย
• ข้อ ค.: Selection bias เกิดจากขั้นตอนการคัดเลือกกลุ่มตัวอย่างเข้าสู่การศึกษาที่มีความแตกต่างกันตั้งแต่เริ่มต้น
• ข้อ ง.: Publication bias คือความลำเอียงในการตีพิมพ์งานวิจัยที่มักเลือกตีพิมพ์เฉพาะผลการศึกษาที่มีนัยสำคัญทางสถิติ</t>
        </is>
      </c>
      <c r="K33" s="78" t="inlineStr">
        <is>
          <t>Epidemiology and Study Design</t>
        </is>
      </c>
      <c r="L33" s="78" t="inlineStr">
        <is>
          <t>Information Bias and Misclassification</t>
        </is>
      </c>
      <c r="M33" s="62" t="inlineStr">
        <is>
          <t>ปานกลาง</t>
        </is>
      </c>
      <c r="N33" s="62" t="inlineStr">
        <is>
          <t>ข้อสอบเก่า</t>
        </is>
      </c>
      <c r="O33" s="78" t="inlineStr">
        <is>
          <t>[SOURCE: Pharma Plus เล่มม่วง 2 - ข้อสอบย้อนหลัง PLE-CC1 ปี 2565 ข้อ 55]</t>
        </is>
      </c>
      <c r="P33" s="62" t="n">
        <v>2565</v>
      </c>
    </row>
    <row r="34" ht="13.2" customHeight="1" s="49"/>
    <row r="35" ht="13.2" customHeight="1" s="49"/>
    <row r="36" ht="13.2" customHeight="1" s="49"/>
    <row r="37" ht="13.2" customHeight="1" s="49"/>
    <row r="38" ht="13.2" customHeight="1" s="49"/>
    <row r="39" ht="13.2" customHeight="1" s="49"/>
    <row r="40" ht="13.2" customHeight="1" s="49"/>
    <row r="41" ht="13.2" customHeight="1" s="49"/>
    <row r="42" ht="13.2" customHeight="1" s="49"/>
    <row r="43" ht="13.2" customHeight="1" s="49"/>
    <row r="44" ht="13.2" customHeight="1" s="49"/>
    <row r="45" ht="13.2" customHeight="1" s="49"/>
    <row r="46" ht="13.2" customHeight="1" s="49"/>
    <row r="47" ht="13.2" customHeight="1" s="49"/>
    <row r="48" ht="13.2" customHeight="1" s="49"/>
    <row r="49" ht="13.2" customHeight="1" s="49"/>
    <row r="50" ht="13.2" customHeight="1" s="49"/>
    <row r="51" ht="13.2"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sheetData>
  <mergeCells count="1">
    <mergeCell ref="A1:F1"/>
  </mergeCells>
  <pageMargins left="0.75" right="0.75" top="1" bottom="1" header="0.5" footer="0.5"/>
</worksheet>
</file>

<file path=xl/worksheets/sheet37.xml><?xml version="1.0" encoding="utf-8"?>
<worksheet xmlns="http://schemas.openxmlformats.org/spreadsheetml/2006/main">
  <sheetPr>
    <outlinePr summaryBelow="0" summaryRight="0"/>
    <pageSetUpPr/>
  </sheetPr>
  <dimension ref="A1:G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48">
        <f>HYPERLINK("#gid=0", "🏠 กลับสู่หน้าแรก (Go to Home Page)")</f>
        <v/>
      </c>
    </row>
    <row r="2" ht="21.6" customHeight="1" s="49">
      <c r="A2" s="118" t="inlineStr">
        <is>
          <t>Username</t>
        </is>
      </c>
      <c r="B2" s="148" t="inlineStr">
        <is>
          <t>Display Name</t>
        </is>
      </c>
      <c r="C2" s="118" t="inlineStr">
        <is>
          <t>Total Answered</t>
        </is>
      </c>
      <c r="D2" s="148" t="inlineStr">
        <is>
          <t>Total Correct</t>
        </is>
      </c>
      <c r="E2" s="148" t="inlineStr">
        <is>
          <t>Accuracy (%)</t>
        </is>
      </c>
      <c r="F2" s="148" t="inlineStr">
        <is>
          <t>Current Streak (Days)</t>
        </is>
      </c>
      <c r="G2" s="148" t="inlineStr">
        <is>
          <t>Last Active</t>
        </is>
      </c>
    </row>
    <row r="3" ht="13.2" customHeight="1" s="49"/>
    <row r="4" ht="13.2" customHeight="1" s="49"/>
    <row r="5" ht="13.2" customHeight="1" s="49"/>
    <row r="6" ht="13.2" customHeight="1" s="49"/>
    <row r="7" ht="13.2" customHeight="1" s="49"/>
    <row r="8" ht="13.2" customHeight="1" s="49"/>
    <row r="9" ht="13.2" customHeight="1" s="49"/>
    <row r="10" ht="13.2" customHeight="1" s="49"/>
    <row r="11" ht="13.2" customHeight="1" s="49"/>
    <row r="12" ht="13.2" customHeight="1" s="49"/>
    <row r="13" ht="13.2" customHeight="1" s="49"/>
  </sheetData>
  <mergeCells count="1">
    <mergeCell ref="A1:G1"/>
  </mergeCells>
  <pageMargins left="0.75" right="0.75" top="1" bottom="1" header="0.5" footer="0.5"/>
</worksheet>
</file>

<file path=xl/worksheets/sheet38.xml><?xml version="1.0" encoding="utf-8"?>
<worksheet xmlns="http://schemas.openxmlformats.org/spreadsheetml/2006/main">
  <sheetPr>
    <outlinePr summaryBelow="0" summaryRight="0"/>
    <pageSetUpPr/>
  </sheetPr>
  <dimension ref="A1:G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3">
        <f>HYPERLINK("#gid=0", "🏠 กลับสู่หน้าแรก (Go to Home Page)")</f>
        <v/>
      </c>
    </row>
    <row r="2" ht="21.6" customHeight="1" s="49">
      <c r="A2" s="129" t="inlineStr">
        <is>
          <t>MessageId</t>
        </is>
      </c>
      <c r="B2" s="156" t="inlineStr">
        <is>
          <t>Timestamp</t>
        </is>
      </c>
      <c r="C2" s="129" t="inlineStr">
        <is>
          <t>Username</t>
        </is>
      </c>
      <c r="D2" s="156" t="inlineStr">
        <is>
          <t>Display Name</t>
        </is>
      </c>
      <c r="E2" s="156" t="inlineStr">
        <is>
          <t>Message Text</t>
        </is>
      </c>
      <c r="F2" s="156" t="inlineStr">
        <is>
          <t>ReplyToId</t>
        </is>
      </c>
      <c r="G2" s="156" t="inlineStr">
        <is>
          <t>Topic Tag</t>
        </is>
      </c>
    </row>
    <row r="3" ht="13.2" customHeight="1" s="49"/>
    <row r="4" ht="13.2" customHeight="1" s="49"/>
    <row r="5" ht="13.2" customHeight="1" s="49"/>
    <row r="6" ht="13.2" customHeight="1" s="49"/>
    <row r="7" ht="13.2" customHeight="1" s="49"/>
  </sheetData>
  <mergeCells count="1">
    <mergeCell ref="A1:G1"/>
  </mergeCells>
  <pageMargins left="0.75" right="0.75" top="1" bottom="1" header="0.5" footer="0.5"/>
</worksheet>
</file>

<file path=xl/worksheets/sheet39.xml><?xml version="1.0" encoding="utf-8"?>
<worksheet xmlns="http://schemas.openxmlformats.org/spreadsheetml/2006/main">
  <sheetPr>
    <outlinePr summaryBelow="0" summaryRight="0"/>
    <pageSetUpPr/>
  </sheetPr>
  <dimension ref="A1:H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4" t="inlineStr">
        <is>
          <t>🏠 กลับสู่หน้าแรก (Go to Home Page)</t>
        </is>
      </c>
    </row>
    <row r="2" ht="21.6" customHeight="1" s="49">
      <c r="A2" s="130" t="inlineStr">
        <is>
          <t>Timestamp (วัน-เวลา)</t>
        </is>
      </c>
      <c r="B2" s="157" t="inlineStr">
        <is>
          <t>User (ผู้แจ้ง)</t>
        </is>
      </c>
      <c r="C2" s="130" t="inlineStr">
        <is>
          <t>Category (หมวดหมู่วิชา)</t>
        </is>
      </c>
      <c r="D2" s="157" t="inlineStr">
        <is>
          <t>Question ID / Ref</t>
        </is>
      </c>
      <c r="E2" s="157" t="inlineStr">
        <is>
          <t>โจทย์คำถาม (ย่อ)</t>
        </is>
      </c>
      <c r="F2" s="157" t="inlineStr">
        <is>
          <t>ประเภทปัญหาที่พบ</t>
        </is>
      </c>
      <c r="G2" s="157" t="inlineStr">
        <is>
          <t>รายละเอียดข้อผิดพลาดที่แจ้ง</t>
        </is>
      </c>
      <c r="H2" s="157" t="inlineStr">
        <is>
          <t>สถานะการแก้ไข (Status)</t>
        </is>
      </c>
    </row>
    <row r="3" ht="21.6" customHeight="1" s="49"/>
    <row r="4" ht="21.6" customHeight="1" s="49"/>
    <row r="5" ht="21.6" customHeight="1" s="49"/>
    <row r="6" ht="21.6" customHeight="1" s="49"/>
    <row r="7" ht="21.6" customHeight="1" s="49"/>
    <row r="8" ht="21.6" customHeight="1" s="49"/>
    <row r="9" ht="21.6" customHeight="1" s="49"/>
    <row r="10" ht="21.6" customHeight="1" s="49"/>
    <row r="11" ht="21.6" customHeight="1" s="49"/>
    <row r="12" ht="21.6" customHeight="1" s="49"/>
    <row r="13" ht="21.6" customHeight="1" s="49"/>
    <row r="14" ht="21.6" customHeight="1" s="49"/>
    <row r="15" ht="21.6" customHeight="1" s="49"/>
    <row r="16" ht="21.6" customHeight="1" s="49"/>
    <row r="17" ht="21.6" customHeight="1" s="49"/>
    <row r="18" ht="21.6" customHeight="1" s="49"/>
    <row r="19" ht="21.6" customHeight="1" s="49"/>
    <row r="20" ht="21.6" customHeight="1" s="49"/>
    <row r="21" ht="21.6" customHeight="1" s="49"/>
    <row r="22" ht="21.6" customHeight="1" s="49"/>
    <row r="23" ht="21.6" customHeight="1" s="49"/>
    <row r="24" ht="21.6" customHeight="1" s="49"/>
    <row r="25" ht="21.6" customHeight="1" s="49"/>
    <row r="26" ht="21.6" customHeight="1" s="49"/>
    <row r="27" ht="21.6" customHeight="1" s="49"/>
    <row r="28" ht="21.6" customHeight="1" s="49"/>
    <row r="29" ht="21.6" customHeight="1" s="49"/>
    <row r="30" ht="21.6" customHeight="1" s="49"/>
    <row r="31" ht="21.6" customHeight="1" s="49"/>
    <row r="32" ht="21.6" customHeight="1" s="49"/>
    <row r="33" ht="21.6" customHeight="1" s="49"/>
    <row r="34" ht="21.6" customHeight="1" s="49"/>
    <row r="35" ht="21.6" customHeight="1" s="49"/>
    <row r="36" ht="21.6" customHeight="1" s="49"/>
    <row r="37" ht="21.6" customHeight="1" s="49"/>
    <row r="38" ht="21.6" customHeight="1" s="49"/>
    <row r="39" ht="21.6" customHeight="1" s="49"/>
    <row r="40" ht="21.6" customHeight="1" s="49"/>
    <row r="41" ht="21.6" customHeight="1" s="49"/>
    <row r="42" ht="21.6" customHeight="1" s="49"/>
    <row r="43" ht="21.6" customHeight="1" s="49"/>
    <row r="44" ht="21.6" customHeight="1" s="49"/>
    <row r="45" ht="21.6" customHeight="1" s="49"/>
    <row r="46" ht="21.6" customHeight="1" s="49"/>
    <row r="47" ht="21.6" customHeight="1" s="49"/>
    <row r="48" ht="21.6" customHeight="1" s="49"/>
    <row r="49" ht="21.6" customHeight="1" s="49"/>
    <row r="50" ht="21.6" customHeight="1" s="49"/>
    <row r="51" ht="21.6" customHeight="1" s="49"/>
    <row r="52" ht="21.6" customHeight="1" s="49"/>
    <row r="53" ht="21.6" customHeight="1" s="49"/>
    <row r="54" ht="21.6" customHeight="1" s="49"/>
    <row r="55" ht="21.6" customHeight="1" s="49"/>
    <row r="56" ht="21.6" customHeight="1" s="49"/>
    <row r="57" ht="21.6" customHeight="1" s="49"/>
    <row r="58" ht="21.6" customHeight="1" s="49"/>
    <row r="59" ht="21.6" customHeight="1" s="49"/>
    <row r="60" ht="21.6" customHeight="1" s="49"/>
    <row r="61" ht="21.6" customHeight="1" s="49"/>
    <row r="62" ht="21.6" customHeight="1" s="49"/>
    <row r="63" ht="21.6" customHeight="1" s="49"/>
    <row r="64" ht="21.6" customHeight="1" s="49"/>
    <row r="65" ht="21.6" customHeight="1" s="49"/>
    <row r="66" ht="21.6" customHeight="1" s="49"/>
    <row r="67" ht="21.6" customHeight="1" s="49"/>
    <row r="68" ht="21.6" customHeight="1" s="49"/>
    <row r="69" ht="21.6" customHeight="1" s="49"/>
    <row r="70" ht="21.6" customHeight="1" s="49"/>
    <row r="71" ht="21.6" customHeight="1" s="49"/>
    <row r="72" ht="21.6" customHeight="1" s="49"/>
    <row r="73" ht="21.6" customHeight="1" s="49"/>
    <row r="74" ht="21.6" customHeight="1" s="49"/>
    <row r="75" ht="21.6" customHeight="1" s="49"/>
    <row r="76" ht="21.6" customHeight="1" s="49"/>
    <row r="77" ht="21.6" customHeight="1" s="49"/>
    <row r="78" ht="21.6" customHeight="1" s="49"/>
    <row r="79" ht="21.6" customHeight="1" s="49"/>
    <row r="80" ht="21.6" customHeight="1" s="49"/>
    <row r="81" ht="21.6" customHeight="1" s="49"/>
    <row r="82" ht="21.6" customHeight="1" s="49"/>
    <row r="83" ht="21.6" customHeight="1" s="49"/>
    <row r="84" ht="21.6" customHeight="1" s="49"/>
    <row r="85" ht="21.6" customHeight="1" s="49"/>
    <row r="86" ht="21.6" customHeight="1" s="49"/>
    <row r="87" ht="21.6" customHeight="1" s="49"/>
    <row r="88" ht="21.6" customHeight="1" s="49"/>
    <row r="89" ht="21.6" customHeight="1" s="49"/>
    <row r="90" ht="21.6" customHeight="1" s="49"/>
    <row r="91" ht="21.6" customHeight="1" s="49"/>
    <row r="92" ht="21.6" customHeight="1" s="49"/>
    <row r="93" ht="21.6" customHeight="1" s="49"/>
    <row r="94" ht="21.6" customHeight="1" s="49"/>
    <row r="95" ht="21.6" customHeight="1" s="49"/>
    <row r="96" ht="21.6" customHeight="1" s="49"/>
    <row r="97" ht="21.6" customHeight="1" s="49"/>
    <row r="98" ht="21.6" customHeight="1" s="49"/>
    <row r="99" ht="21.6" customHeight="1" s="49"/>
    <row r="100" ht="21.6" customHeight="1" s="49"/>
    <row r="101" ht="21.6" customHeight="1" s="49"/>
    <row r="102" ht="21.6" customHeight="1" s="49"/>
    <row r="103" ht="21.6" customHeight="1" s="49"/>
    <row r="104" ht="21.6" customHeight="1" s="49"/>
    <row r="105" ht="21.6" customHeight="1" s="49"/>
    <row r="106" ht="21.6" customHeight="1" s="49"/>
    <row r="107" ht="21.6" customHeight="1" s="49"/>
    <row r="108" ht="21.6" customHeight="1" s="49"/>
    <row r="109" ht="21.6" customHeight="1" s="49"/>
    <row r="110" ht="21.6" customHeight="1" s="49"/>
    <row r="111" ht="21.6" customHeight="1" s="49"/>
    <row r="112" ht="21.6" customHeight="1" s="49"/>
    <row r="113" ht="21.6" customHeight="1" s="49"/>
    <row r="114" ht="21.6" customHeight="1" s="49"/>
    <row r="115" ht="21.6" customHeight="1" s="49"/>
    <row r="116" ht="21.6" customHeight="1" s="49"/>
    <row r="117" ht="21.6" customHeight="1" s="49"/>
    <row r="118" ht="21.6" customHeight="1" s="49"/>
    <row r="119" ht="21.6" customHeight="1" s="49"/>
    <row r="120" ht="21.6" customHeight="1" s="49"/>
    <row r="121" ht="21.6" customHeight="1" s="49"/>
    <row r="122" ht="21.6" customHeight="1" s="49"/>
    <row r="123" ht="21.6" customHeight="1" s="49"/>
    <row r="124" ht="21.6" customHeight="1" s="49"/>
    <row r="125" ht="21.6" customHeight="1" s="49"/>
    <row r="126" ht="21.6" customHeight="1" s="49"/>
    <row r="127" ht="21.6" customHeight="1" s="49"/>
    <row r="128" ht="21.6" customHeight="1" s="49"/>
    <row r="129" ht="21.6" customHeight="1" s="49"/>
    <row r="130" ht="21.6" customHeight="1" s="49"/>
    <row r="131" ht="21.6" customHeight="1" s="49"/>
    <row r="132" ht="21.6" customHeight="1" s="49"/>
    <row r="133" ht="21.6" customHeight="1" s="49"/>
    <row r="134" ht="21.6" customHeight="1" s="49"/>
    <row r="135" ht="21.6" customHeight="1" s="49"/>
    <row r="136" ht="21.6" customHeight="1" s="49"/>
    <row r="137" ht="21.6" customHeight="1" s="49"/>
    <row r="138" ht="21.6" customHeight="1" s="49"/>
    <row r="139" ht="21.6" customHeight="1" s="49"/>
    <row r="140" ht="21.6" customHeight="1" s="49"/>
    <row r="141" ht="21.6" customHeight="1" s="49"/>
    <row r="142" ht="21.6" customHeight="1" s="49"/>
    <row r="143" ht="21.6" customHeight="1" s="49"/>
    <row r="144" ht="21.6" customHeight="1" s="49"/>
    <row r="145" ht="21.6" customHeight="1" s="49"/>
    <row r="146" ht="21.6" customHeight="1" s="49"/>
    <row r="147" ht="21.6" customHeight="1" s="49"/>
    <row r="148" ht="21.6" customHeight="1" s="49"/>
    <row r="149" ht="21.6" customHeight="1" s="49"/>
    <row r="150" ht="21.6" customHeight="1" s="49"/>
    <row r="151" ht="21.6" customHeight="1" s="49"/>
    <row r="152" ht="21.6" customHeight="1" s="49"/>
    <row r="153" ht="21.6" customHeight="1" s="49"/>
    <row r="154" ht="21.6" customHeight="1" s="49"/>
    <row r="155" ht="21.6" customHeight="1" s="49"/>
    <row r="156" ht="21.6" customHeight="1" s="49"/>
    <row r="157" ht="21.6" customHeight="1" s="49"/>
    <row r="158" ht="21.6" customHeight="1" s="49"/>
    <row r="159" ht="21.6" customHeight="1" s="49"/>
    <row r="160" ht="21.6" customHeight="1" s="49"/>
    <row r="161" ht="21.6" customHeight="1" s="49"/>
    <row r="162" ht="21.6" customHeight="1" s="49"/>
    <row r="163" ht="21.6" customHeight="1" s="49"/>
    <row r="164" ht="21.6" customHeight="1" s="49"/>
    <row r="165" ht="21.6" customHeight="1" s="49"/>
    <row r="166" ht="21.6" customHeight="1" s="49"/>
    <row r="167" ht="21.6" customHeight="1" s="49"/>
    <row r="168" ht="21.6" customHeight="1" s="49"/>
    <row r="169" ht="21.6" customHeight="1" s="49"/>
    <row r="170" ht="21.6" customHeight="1" s="49"/>
    <row r="171" ht="21.6" customHeight="1" s="49"/>
    <row r="172" ht="21.6" customHeight="1" s="49"/>
    <row r="173" ht="21.6" customHeight="1" s="49"/>
    <row r="174" ht="21.6" customHeight="1" s="49"/>
    <row r="175" ht="21.6" customHeight="1" s="49"/>
    <row r="176" ht="21.6" customHeight="1" s="49"/>
    <row r="177" ht="21.6" customHeight="1" s="49"/>
    <row r="178" ht="21.6" customHeight="1" s="49"/>
    <row r="179" ht="21.6" customHeight="1" s="49"/>
    <row r="180" ht="21.6" customHeight="1" s="49"/>
    <row r="181" ht="21.6" customHeight="1" s="49"/>
    <row r="182" ht="21.6" customHeight="1" s="49"/>
    <row r="183" ht="21.6" customHeight="1" s="49"/>
    <row r="184" ht="21.6" customHeight="1" s="49"/>
    <row r="185" ht="21.6" customHeight="1" s="49"/>
    <row r="186" ht="21.6" customHeight="1" s="49"/>
    <row r="187" ht="21.6" customHeight="1" s="49"/>
    <row r="188" ht="21.6" customHeight="1" s="49"/>
    <row r="189" ht="21.6" customHeight="1" s="49"/>
    <row r="190" ht="21.6" customHeight="1" s="49"/>
    <row r="191" ht="21.6" customHeight="1" s="49"/>
    <row r="192" ht="21.6" customHeight="1" s="49"/>
    <row r="193" ht="21.6" customHeight="1" s="49"/>
    <row r="194" ht="21.6" customHeight="1" s="49"/>
    <row r="195" ht="21.6" customHeight="1" s="49"/>
    <row r="196" ht="21.6" customHeight="1" s="49"/>
    <row r="197" ht="21.6" customHeight="1" s="49"/>
    <row r="198" ht="21.6" customHeight="1" s="49"/>
    <row r="199" ht="21.6" customHeight="1" s="49"/>
    <row r="200" ht="21.6" customHeight="1" s="49"/>
    <row r="201" ht="21.6" customHeight="1" s="49"/>
    <row r="202" ht="21.6" customHeight="1" s="49"/>
    <row r="203" ht="21.6" customHeight="1" s="49"/>
    <row r="204" ht="21.6" customHeight="1" s="49"/>
    <row r="205" ht="21.6" customHeight="1" s="49"/>
    <row r="206" ht="21.6" customHeight="1" s="49"/>
    <row r="207" ht="21.6" customHeight="1" s="49"/>
    <row r="208" ht="21.6" customHeight="1" s="49"/>
    <row r="209" ht="21.6" customHeight="1" s="49"/>
    <row r="210" ht="21.6" customHeight="1" s="49"/>
    <row r="211" ht="21.6" customHeight="1" s="49"/>
    <row r="212" ht="21.6" customHeight="1" s="49"/>
    <row r="213" ht="21.6" customHeight="1" s="49"/>
    <row r="214" ht="21.6" customHeight="1" s="49"/>
    <row r="215" ht="21.6" customHeight="1" s="49"/>
    <row r="216" ht="21.6" customHeight="1" s="49"/>
    <row r="217" ht="21.6" customHeight="1" s="49"/>
    <row r="218" ht="21.6" customHeight="1" s="49"/>
    <row r="219" ht="21.6" customHeight="1" s="49"/>
    <row r="220" ht="21.6" customHeight="1" s="49"/>
    <row r="221" ht="21.6" customHeight="1" s="49"/>
    <row r="222" ht="21.6" customHeight="1" s="49"/>
    <row r="223" ht="21.6" customHeight="1" s="49"/>
    <row r="224" ht="21.6" customHeight="1" s="49"/>
    <row r="225" ht="21.6" customHeight="1" s="49"/>
    <row r="226" ht="21.6" customHeight="1" s="49"/>
    <row r="227" ht="21.6" customHeight="1" s="49"/>
    <row r="228" ht="21.6" customHeight="1" s="49"/>
    <row r="229" ht="21.6" customHeight="1" s="49"/>
    <row r="230" ht="21.6" customHeight="1" s="49"/>
    <row r="231" ht="21.6" customHeight="1" s="49"/>
    <row r="232" ht="21.6" customHeight="1" s="49"/>
    <row r="233" ht="21.6" customHeight="1" s="49"/>
    <row r="234" ht="21.6" customHeight="1" s="49"/>
    <row r="235" ht="21.6" customHeight="1" s="49"/>
    <row r="236" ht="21.6" customHeight="1" s="49"/>
    <row r="237" ht="21.6" customHeight="1" s="49"/>
    <row r="238" ht="21.6" customHeight="1" s="49"/>
    <row r="239" ht="21.6" customHeight="1" s="49"/>
    <row r="240" ht="21.6" customHeight="1" s="49"/>
    <row r="241" ht="21.6" customHeight="1" s="49"/>
    <row r="242" ht="21.6" customHeight="1" s="49"/>
    <row r="243" ht="21.6" customHeight="1" s="49"/>
    <row r="244" ht="21.6" customHeight="1" s="49"/>
    <row r="245" ht="21.6" customHeight="1" s="49"/>
    <row r="246" ht="21.6" customHeight="1" s="49"/>
    <row r="247" ht="21.6" customHeight="1" s="49"/>
    <row r="248" ht="21.6" customHeight="1" s="49"/>
    <row r="249" ht="21.6" customHeight="1" s="49"/>
    <row r="250" ht="21.6" customHeight="1" s="49"/>
    <row r="251" ht="21.6" customHeight="1" s="49"/>
    <row r="252" ht="21.6" customHeight="1" s="49"/>
    <row r="253" ht="21.6" customHeight="1" s="49"/>
    <row r="254" ht="21.6" customHeight="1" s="49"/>
    <row r="255" ht="21.6" customHeight="1" s="49"/>
    <row r="256" ht="21.6" customHeight="1" s="49"/>
    <row r="257" ht="21.6" customHeight="1" s="49"/>
    <row r="258" ht="21.6" customHeight="1" s="49"/>
    <row r="259" ht="21.6" customHeight="1" s="49"/>
    <row r="260" ht="21.6" customHeight="1" s="49"/>
    <row r="261" ht="21.6" customHeight="1" s="49"/>
    <row r="262" ht="21.6" customHeight="1" s="49"/>
    <row r="263" ht="21.6" customHeight="1" s="49"/>
    <row r="264" ht="21.6" customHeight="1" s="49"/>
    <row r="265" ht="21.6" customHeight="1" s="49"/>
    <row r="266" ht="21.6" customHeight="1" s="49"/>
    <row r="267" ht="21.6" customHeight="1" s="49"/>
    <row r="268" ht="21.6" customHeight="1" s="49"/>
    <row r="269" ht="21.6" customHeight="1" s="49"/>
    <row r="270" ht="21.6" customHeight="1" s="49"/>
    <row r="271" ht="21.6" customHeight="1" s="49"/>
    <row r="272" ht="21.6" customHeight="1" s="49"/>
    <row r="273" ht="21.6" customHeight="1" s="49"/>
    <row r="274" ht="21.6" customHeight="1" s="49"/>
    <row r="275" ht="21.6" customHeight="1" s="49"/>
    <row r="276" ht="21.6" customHeight="1" s="49"/>
    <row r="277" ht="21.6" customHeight="1" s="49"/>
    <row r="278" ht="21.6" customHeight="1" s="49"/>
    <row r="279" ht="21.6" customHeight="1" s="49"/>
    <row r="280" ht="21.6" customHeight="1" s="49"/>
    <row r="281" ht="21.6" customHeight="1" s="49"/>
    <row r="282" ht="21.6" customHeight="1" s="49"/>
    <row r="283" ht="21.6" customHeight="1" s="49"/>
    <row r="284" ht="21.6" customHeight="1" s="49"/>
    <row r="285" ht="21.6" customHeight="1" s="49"/>
    <row r="286" ht="21.6" customHeight="1" s="49"/>
    <row r="287" ht="21.6" customHeight="1" s="49"/>
    <row r="288" ht="21.6" customHeight="1" s="49"/>
    <row r="289" ht="21.6" customHeight="1" s="49"/>
    <row r="290" ht="21.6" customHeight="1" s="49"/>
    <row r="291" ht="21.6" customHeight="1" s="49"/>
    <row r="292" ht="21.6" customHeight="1" s="49"/>
    <row r="293" ht="21.6" customHeight="1" s="49"/>
    <row r="294" ht="21.6" customHeight="1" s="49"/>
    <row r="295" ht="21.6" customHeight="1" s="49"/>
    <row r="296" ht="21.6" customHeight="1" s="49"/>
    <row r="297" ht="21.6" customHeight="1" s="49"/>
    <row r="298" ht="21.6" customHeight="1" s="49"/>
    <row r="299" ht="21.6" customHeight="1" s="49"/>
    <row r="300" ht="21.6" customHeight="1" s="49"/>
    <row r="301" ht="21.6" customHeight="1" s="49"/>
    <row r="302" ht="21.6" customHeight="1" s="49"/>
    <row r="303" ht="21.6" customHeight="1" s="49"/>
    <row r="304" ht="21.6" customHeight="1" s="49"/>
    <row r="305" ht="21.6" customHeight="1" s="49"/>
    <row r="306" ht="21.6" customHeight="1" s="49"/>
    <row r="307" ht="21.6" customHeight="1" s="49"/>
    <row r="308" ht="21.6" customHeight="1" s="49"/>
    <row r="309" ht="21.6" customHeight="1" s="49"/>
    <row r="310" ht="21.6" customHeight="1" s="49"/>
    <row r="311" ht="21.6" customHeight="1" s="49"/>
    <row r="312" ht="21.6" customHeight="1" s="49"/>
    <row r="313" ht="21.6" customHeight="1" s="49"/>
    <row r="314" ht="21.6" customHeight="1" s="49"/>
    <row r="315" ht="21.6" customHeight="1" s="49"/>
    <row r="316" ht="21.6" customHeight="1" s="49"/>
    <row r="317" ht="21.6" customHeight="1" s="49"/>
    <row r="318" ht="21.6" customHeight="1" s="49"/>
    <row r="319" ht="21.6" customHeight="1" s="49"/>
    <row r="320" ht="21.6" customHeight="1" s="49"/>
    <row r="321" ht="21.6" customHeight="1" s="49"/>
    <row r="322" ht="21.6" customHeight="1" s="49"/>
    <row r="323" ht="21.6" customHeight="1" s="49"/>
    <row r="324" ht="21.6" customHeight="1" s="49"/>
    <row r="325" ht="21.6" customHeight="1" s="49"/>
    <row r="326" ht="21.6" customHeight="1" s="49"/>
    <row r="327" ht="21.6" customHeight="1" s="49"/>
    <row r="328" ht="21.6" customHeight="1" s="49"/>
    <row r="329" ht="21.6" customHeight="1" s="49"/>
    <row r="330" ht="21.6" customHeight="1" s="49"/>
    <row r="331" ht="21.6" customHeight="1" s="49"/>
    <row r="332" ht="21.6" customHeight="1" s="49"/>
    <row r="333" ht="21.6" customHeight="1" s="49"/>
    <row r="334" ht="21.6" customHeight="1" s="49"/>
    <row r="335" ht="21.6" customHeight="1" s="49"/>
    <row r="336" ht="21.6" customHeight="1" s="49"/>
    <row r="337" ht="21.6" customHeight="1" s="49"/>
    <row r="338" ht="21.6" customHeight="1" s="49"/>
    <row r="339" ht="21.6" customHeight="1" s="49"/>
    <row r="340" ht="21.6" customHeight="1" s="49"/>
    <row r="341" ht="21.6" customHeight="1" s="49"/>
    <row r="342" ht="21.6" customHeight="1" s="49"/>
    <row r="343" ht="21.6" customHeight="1" s="49"/>
    <row r="344" ht="21.6" customHeight="1" s="49"/>
    <row r="345" ht="21.6" customHeight="1" s="49"/>
    <row r="346" ht="21.6" customHeight="1" s="49"/>
    <row r="347" ht="21.6" customHeight="1" s="49"/>
    <row r="348" ht="21.6" customHeight="1" s="49"/>
    <row r="349" ht="21.6" customHeight="1" s="49"/>
    <row r="350" ht="21.6" customHeight="1" s="49"/>
    <row r="351" ht="21.6" customHeight="1" s="49"/>
    <row r="352" ht="21.6" customHeight="1" s="49"/>
    <row r="353" ht="21.6" customHeight="1" s="49"/>
    <row r="354" ht="21.6" customHeight="1" s="49"/>
    <row r="355" ht="21.6" customHeight="1" s="49"/>
    <row r="356" ht="21.6" customHeight="1" s="49"/>
    <row r="357" ht="21.6" customHeight="1" s="49"/>
    <row r="358" ht="21.6" customHeight="1" s="49"/>
    <row r="359" ht="21.6" customHeight="1" s="49"/>
    <row r="360" ht="21.6" customHeight="1" s="49"/>
    <row r="361" ht="21.6" customHeight="1" s="49"/>
    <row r="362" ht="21.6" customHeight="1" s="49"/>
    <row r="363" ht="21.6" customHeight="1" s="49"/>
    <row r="364" ht="21.6" customHeight="1" s="49"/>
    <row r="365" ht="21.6" customHeight="1" s="49"/>
    <row r="366" ht="21.6" customHeight="1" s="49"/>
    <row r="367" ht="21.6" customHeight="1" s="49"/>
    <row r="368" ht="21.6" customHeight="1" s="49"/>
    <row r="369" ht="21.6" customHeight="1" s="49"/>
    <row r="370" ht="21.6" customHeight="1" s="49"/>
    <row r="371" ht="21.6" customHeight="1" s="49"/>
    <row r="372" ht="21.6" customHeight="1" s="49"/>
    <row r="373" ht="21.6" customHeight="1" s="49"/>
    <row r="374" ht="21.6" customHeight="1" s="49"/>
    <row r="375" ht="21.6" customHeight="1" s="49"/>
    <row r="376" ht="21.6" customHeight="1" s="49"/>
    <row r="377" ht="21.6" customHeight="1" s="49"/>
    <row r="378" ht="21.6" customHeight="1" s="49"/>
    <row r="379" ht="21.6" customHeight="1" s="49"/>
    <row r="380" ht="21.6" customHeight="1" s="49"/>
    <row r="381" ht="21.6" customHeight="1" s="49"/>
    <row r="382" ht="21.6" customHeight="1" s="49"/>
    <row r="383" ht="21.6" customHeight="1" s="49"/>
    <row r="384" ht="21.6" customHeight="1" s="49"/>
    <row r="385" ht="21.6" customHeight="1" s="49"/>
    <row r="386" ht="21.6" customHeight="1" s="49"/>
    <row r="387" ht="21.6" customHeight="1" s="49"/>
    <row r="388" ht="21.6" customHeight="1" s="49"/>
    <row r="389" ht="21.6" customHeight="1" s="49"/>
    <row r="390" ht="21.6" customHeight="1" s="49"/>
    <row r="391" ht="21.6" customHeight="1" s="49"/>
    <row r="392" ht="21.6" customHeight="1" s="49"/>
    <row r="393" ht="21.6" customHeight="1" s="49"/>
    <row r="394" ht="21.6" customHeight="1" s="49"/>
    <row r="395" ht="21.6" customHeight="1" s="49"/>
    <row r="396" ht="21.6" customHeight="1" s="49"/>
    <row r="397" ht="21.6" customHeight="1" s="49"/>
    <row r="398" ht="21.6" customHeight="1" s="49"/>
    <row r="399" ht="21.6" customHeight="1" s="49"/>
    <row r="400" ht="21.6" customHeight="1" s="49"/>
    <row r="401" ht="21.6" customHeight="1" s="49"/>
    <row r="402" ht="21.6" customHeight="1" s="49"/>
    <row r="403" ht="21.6" customHeight="1" s="49"/>
    <row r="404" ht="21.6" customHeight="1" s="49"/>
    <row r="405" ht="21.6" customHeight="1" s="49"/>
    <row r="406" ht="21.6" customHeight="1" s="49"/>
    <row r="407" ht="21.6" customHeight="1" s="49"/>
    <row r="408" ht="21.6" customHeight="1" s="49"/>
    <row r="409" ht="21.6" customHeight="1" s="49"/>
    <row r="410" ht="21.6" customHeight="1" s="49"/>
    <row r="411" ht="21.6" customHeight="1" s="49"/>
    <row r="412" ht="21.6" customHeight="1" s="49"/>
    <row r="413" ht="21.6" customHeight="1" s="49"/>
    <row r="414" ht="21.6" customHeight="1" s="49"/>
    <row r="415" ht="21.6" customHeight="1" s="49"/>
    <row r="416" ht="21.6" customHeight="1" s="49"/>
    <row r="417" ht="21.6" customHeight="1" s="49"/>
    <row r="418" ht="21.6" customHeight="1" s="49"/>
    <row r="419" ht="21.6" customHeight="1" s="49"/>
    <row r="420" ht="21.6" customHeight="1" s="49"/>
    <row r="421" ht="21.6" customHeight="1" s="49"/>
    <row r="422" ht="21.6" customHeight="1" s="49"/>
    <row r="423" ht="21.6" customHeight="1" s="49"/>
    <row r="424" ht="21.6" customHeight="1" s="49"/>
    <row r="425" ht="21.6" customHeight="1" s="49"/>
    <row r="426" ht="21.6" customHeight="1" s="49"/>
    <row r="427" ht="21.6" customHeight="1" s="49"/>
    <row r="428" ht="21.6" customHeight="1" s="49"/>
    <row r="429" ht="21.6" customHeight="1" s="49"/>
    <row r="430" ht="21.6" customHeight="1" s="49"/>
    <row r="431" ht="21.6" customHeight="1" s="49"/>
    <row r="432" ht="21.6" customHeight="1" s="49"/>
    <row r="433" ht="21.6" customHeight="1" s="49"/>
    <row r="434" ht="21.6" customHeight="1" s="49"/>
    <row r="435" ht="21.6" customHeight="1" s="49"/>
    <row r="436" ht="21.6" customHeight="1" s="49"/>
    <row r="437" ht="21.6" customHeight="1" s="49"/>
    <row r="438" ht="21.6" customHeight="1" s="49"/>
    <row r="439" ht="21.6" customHeight="1" s="49"/>
    <row r="440" ht="21.6" customHeight="1" s="49"/>
    <row r="441" ht="21.6" customHeight="1" s="49"/>
    <row r="442" ht="21.6" customHeight="1" s="49"/>
    <row r="443" ht="21.6" customHeight="1" s="49"/>
    <row r="444" ht="21.6" customHeight="1" s="49"/>
    <row r="445" ht="21.6" customHeight="1" s="49"/>
    <row r="446" ht="21.6" customHeight="1" s="49"/>
    <row r="447" ht="21.6" customHeight="1" s="49"/>
    <row r="448" ht="21.6" customHeight="1" s="49"/>
    <row r="449" ht="21.6" customHeight="1" s="49"/>
    <row r="450" ht="21.6" customHeight="1" s="49"/>
    <row r="451" ht="21.6" customHeight="1" s="49"/>
    <row r="452" ht="21.6" customHeight="1" s="49"/>
    <row r="453" ht="21.6" customHeight="1" s="49"/>
    <row r="454" ht="21.6" customHeight="1" s="49"/>
    <row r="455" ht="21.6" customHeight="1" s="49"/>
    <row r="456" ht="21.6" customHeight="1" s="49"/>
    <row r="457" ht="21.6" customHeight="1" s="49"/>
    <row r="458" ht="21.6" customHeight="1" s="49"/>
    <row r="459" ht="21.6" customHeight="1" s="49"/>
    <row r="460" ht="21.6" customHeight="1" s="49"/>
    <row r="461" ht="21.6" customHeight="1" s="49"/>
    <row r="462" ht="21.6" customHeight="1" s="49"/>
    <row r="463" ht="21.6" customHeight="1" s="49"/>
    <row r="464" ht="21.6" customHeight="1" s="49"/>
    <row r="465" ht="21.6" customHeight="1" s="49"/>
    <row r="466" ht="21.6" customHeight="1" s="49"/>
    <row r="467" ht="21.6" customHeight="1" s="49"/>
    <row r="468" ht="21.6" customHeight="1" s="49"/>
    <row r="469" ht="21.6" customHeight="1" s="49"/>
    <row r="470" ht="21.6" customHeight="1" s="49"/>
    <row r="471" ht="21.6" customHeight="1" s="49"/>
    <row r="472" ht="21.6" customHeight="1" s="49"/>
    <row r="473" ht="21.6" customHeight="1" s="49"/>
    <row r="474" ht="21.6" customHeight="1" s="49"/>
    <row r="475" ht="21.6" customHeight="1" s="49"/>
    <row r="476" ht="21.6" customHeight="1" s="49"/>
    <row r="477" ht="21.6" customHeight="1" s="49"/>
    <row r="478" ht="21.6" customHeight="1" s="49"/>
    <row r="479" ht="21.6" customHeight="1" s="49"/>
    <row r="480" ht="21.6" customHeight="1" s="49"/>
    <row r="481" ht="21.6" customHeight="1" s="49"/>
    <row r="482" ht="21.6" customHeight="1" s="49"/>
    <row r="483" ht="21.6" customHeight="1" s="49"/>
    <row r="484" ht="21.6" customHeight="1" s="49"/>
    <row r="485" ht="21.6" customHeight="1" s="49"/>
    <row r="486" ht="21.6" customHeight="1" s="49"/>
    <row r="487" ht="21.6" customHeight="1" s="49"/>
    <row r="488" ht="21.6" customHeight="1" s="49"/>
    <row r="489" ht="21.6" customHeight="1" s="49"/>
    <row r="490" ht="21.6" customHeight="1" s="49"/>
    <row r="491" ht="21.6" customHeight="1" s="49"/>
    <row r="492" ht="21.6" customHeight="1" s="49"/>
    <row r="493" ht="21.6" customHeight="1" s="49"/>
    <row r="494" ht="21.6" customHeight="1" s="49"/>
    <row r="495" ht="21.6" customHeight="1" s="49"/>
    <row r="496" ht="21.6" customHeight="1" s="49"/>
    <row r="497" ht="21.6" customHeight="1" s="49"/>
    <row r="498" ht="21.6" customHeight="1" s="49"/>
    <row r="499" ht="21.6" customHeight="1" s="49"/>
    <row r="500" ht="21.6" customHeight="1" s="49"/>
    <row r="501" ht="21.6" customHeight="1" s="49"/>
    <row r="502" ht="21.6" customHeight="1" s="49"/>
    <row r="503" ht="21.6" customHeight="1" s="49"/>
    <row r="504" ht="21.6" customHeight="1" s="49"/>
    <row r="505" ht="21.6" customHeight="1" s="49"/>
    <row r="506" ht="21.6" customHeight="1" s="49"/>
    <row r="507" ht="21.6" customHeight="1" s="49"/>
    <row r="508" ht="21.6" customHeight="1" s="49"/>
    <row r="509" ht="21.6" customHeight="1" s="49"/>
    <row r="510" ht="21.6" customHeight="1" s="49"/>
    <row r="511" ht="21.6" customHeight="1" s="49"/>
    <row r="512" ht="21.6" customHeight="1" s="49"/>
    <row r="513" ht="21.6" customHeight="1" s="49"/>
    <row r="514" ht="21.6" customHeight="1" s="49"/>
    <row r="515" ht="21.6" customHeight="1" s="49"/>
    <row r="516" ht="21.6" customHeight="1" s="49"/>
    <row r="517" ht="21.6" customHeight="1" s="49"/>
    <row r="518" ht="21.6" customHeight="1" s="49"/>
    <row r="519" ht="21.6" customHeight="1" s="49"/>
    <row r="520" ht="21.6" customHeight="1" s="49"/>
    <row r="521" ht="21.6" customHeight="1" s="49"/>
    <row r="522" ht="21.6" customHeight="1" s="49"/>
    <row r="523" ht="21.6" customHeight="1" s="49"/>
    <row r="524" ht="21.6" customHeight="1" s="49"/>
    <row r="525" ht="21.6" customHeight="1" s="49"/>
    <row r="526" ht="21.6" customHeight="1" s="49"/>
    <row r="527" ht="21.6" customHeight="1" s="49"/>
    <row r="528" ht="21.6" customHeight="1" s="49"/>
    <row r="529" ht="21.6" customHeight="1" s="49"/>
    <row r="530" ht="21.6" customHeight="1" s="49"/>
    <row r="531" ht="21.6" customHeight="1" s="49"/>
    <row r="532" ht="21.6" customHeight="1" s="49"/>
    <row r="533" ht="21.6" customHeight="1" s="49"/>
    <row r="534" ht="21.6" customHeight="1" s="49"/>
    <row r="535" ht="21.6" customHeight="1" s="49"/>
    <row r="536" ht="21.6" customHeight="1" s="49"/>
    <row r="537" ht="21.6" customHeight="1" s="49"/>
    <row r="538" ht="21.6" customHeight="1" s="49"/>
    <row r="539" ht="21.6" customHeight="1" s="49"/>
    <row r="540" ht="21.6" customHeight="1" s="49"/>
    <row r="541" ht="21.6" customHeight="1" s="49"/>
    <row r="542" ht="21.6" customHeight="1" s="49"/>
    <row r="543" ht="21.6" customHeight="1" s="49"/>
    <row r="544" ht="21.6" customHeight="1" s="49"/>
    <row r="545" ht="21.6" customHeight="1" s="49"/>
    <row r="546" ht="21.6" customHeight="1" s="49"/>
    <row r="547" ht="21.6" customHeight="1" s="49"/>
    <row r="548" ht="21.6" customHeight="1" s="49"/>
    <row r="549" ht="21.6" customHeight="1" s="49"/>
    <row r="550" ht="21.6" customHeight="1" s="49"/>
    <row r="551" ht="21.6" customHeight="1" s="49"/>
    <row r="552" ht="21.6" customHeight="1" s="49"/>
    <row r="553" ht="21.6" customHeight="1" s="49"/>
    <row r="554" ht="21.6" customHeight="1" s="49"/>
    <row r="555" ht="21.6" customHeight="1" s="49"/>
    <row r="556" ht="21.6" customHeight="1" s="49"/>
    <row r="557" ht="21.6" customHeight="1" s="49"/>
    <row r="558" ht="21.6" customHeight="1" s="49"/>
    <row r="559" ht="21.6" customHeight="1" s="49"/>
    <row r="560" ht="21.6" customHeight="1" s="49"/>
    <row r="561" ht="21.6" customHeight="1" s="49"/>
    <row r="562" ht="21.6" customHeight="1" s="49"/>
    <row r="563" ht="21.6" customHeight="1" s="49"/>
    <row r="564" ht="21.6" customHeight="1" s="49"/>
    <row r="565" ht="21.6" customHeight="1" s="49"/>
    <row r="566" ht="21.6" customHeight="1" s="49"/>
    <row r="567" ht="21.6" customHeight="1" s="49"/>
    <row r="568" ht="21.6" customHeight="1" s="49"/>
    <row r="569" ht="21.6" customHeight="1" s="49"/>
    <row r="570" ht="21.6" customHeight="1" s="49"/>
    <row r="571" ht="21.6" customHeight="1" s="49"/>
    <row r="572" ht="21.6" customHeight="1" s="49"/>
    <row r="573" ht="21.6" customHeight="1" s="49"/>
    <row r="574" ht="21.6" customHeight="1" s="49"/>
    <row r="575" ht="21.6" customHeight="1" s="49"/>
    <row r="576" ht="21.6" customHeight="1" s="49"/>
    <row r="577" ht="21.6" customHeight="1" s="49"/>
    <row r="578" ht="21.6" customHeight="1" s="49"/>
    <row r="579" ht="21.6" customHeight="1" s="49"/>
    <row r="580" ht="21.6" customHeight="1" s="49"/>
    <row r="581" ht="21.6" customHeight="1" s="49"/>
    <row r="582" ht="21.6" customHeight="1" s="49"/>
    <row r="583" ht="21.6" customHeight="1" s="49"/>
    <row r="584" ht="21.6" customHeight="1" s="49"/>
    <row r="585" ht="21.6" customHeight="1" s="49"/>
    <row r="586" ht="21.6" customHeight="1" s="49"/>
    <row r="587" ht="21.6" customHeight="1" s="49"/>
    <row r="588" ht="21.6" customHeight="1" s="49"/>
    <row r="589" ht="21.6" customHeight="1" s="49"/>
    <row r="590" ht="21.6" customHeight="1" s="49"/>
    <row r="591" ht="21.6" customHeight="1" s="49"/>
    <row r="592" ht="21.6" customHeight="1" s="49"/>
    <row r="593" ht="21.6" customHeight="1" s="49"/>
    <row r="594" ht="21.6" customHeight="1" s="49"/>
    <row r="595" ht="21.6" customHeight="1" s="49"/>
    <row r="596" ht="21.6" customHeight="1" s="49"/>
    <row r="597" ht="21.6" customHeight="1" s="49"/>
    <row r="598" ht="21.6" customHeight="1" s="49"/>
    <row r="599" ht="21.6" customHeight="1" s="49"/>
    <row r="600" ht="21.6" customHeight="1" s="49"/>
    <row r="601" ht="21.6" customHeight="1" s="49"/>
    <row r="602" ht="21.6" customHeight="1" s="49"/>
    <row r="603" ht="21.6" customHeight="1" s="49"/>
    <row r="604" ht="21.6" customHeight="1" s="49"/>
    <row r="605" ht="21.6" customHeight="1" s="49"/>
    <row r="606" ht="21.6" customHeight="1" s="49"/>
    <row r="607" ht="21.6" customHeight="1" s="49"/>
    <row r="608" ht="21.6" customHeight="1" s="49"/>
    <row r="609" ht="21.6" customHeight="1" s="49"/>
    <row r="610" ht="21.6" customHeight="1" s="49"/>
    <row r="611" ht="21.6" customHeight="1" s="49"/>
    <row r="612" ht="21.6" customHeight="1" s="49"/>
    <row r="613" ht="21.6" customHeight="1" s="49"/>
    <row r="614" ht="21.6" customHeight="1" s="49"/>
    <row r="615" ht="21.6" customHeight="1" s="49"/>
    <row r="616" ht="21.6" customHeight="1" s="49"/>
    <row r="617" ht="21.6" customHeight="1" s="49"/>
    <row r="618" ht="21.6" customHeight="1" s="49"/>
    <row r="619" ht="21.6" customHeight="1" s="49"/>
    <row r="620" ht="21.6" customHeight="1" s="49"/>
    <row r="621" ht="21.6" customHeight="1" s="49"/>
    <row r="622" ht="21.6" customHeight="1" s="49"/>
    <row r="623" ht="21.6" customHeight="1" s="49"/>
    <row r="624" ht="21.6" customHeight="1" s="49"/>
    <row r="625" ht="21.6" customHeight="1" s="49"/>
    <row r="626" ht="21.6" customHeight="1" s="49"/>
    <row r="627" ht="21.6" customHeight="1" s="49"/>
    <row r="628" ht="21.6" customHeight="1" s="49"/>
    <row r="629" ht="21.6" customHeight="1" s="49"/>
    <row r="630" ht="21.6" customHeight="1" s="49"/>
    <row r="631" ht="21.6" customHeight="1" s="49"/>
    <row r="632" ht="21.6" customHeight="1" s="49"/>
    <row r="633" ht="21.6" customHeight="1" s="49"/>
    <row r="634" ht="21.6" customHeight="1" s="49"/>
    <row r="635" ht="21.6" customHeight="1" s="49"/>
    <row r="636" ht="21.6" customHeight="1" s="49"/>
    <row r="637" ht="21.6" customHeight="1" s="49"/>
    <row r="638" ht="21.6" customHeight="1" s="49"/>
    <row r="639" ht="21.6" customHeight="1" s="49"/>
    <row r="640" ht="21.6" customHeight="1" s="49"/>
    <row r="641" ht="21.6" customHeight="1" s="49"/>
    <row r="642" ht="21.6" customHeight="1" s="49"/>
    <row r="643" ht="21.6" customHeight="1" s="49"/>
    <row r="644" ht="21.6" customHeight="1" s="49"/>
    <row r="645" ht="21.6" customHeight="1" s="49"/>
    <row r="646" ht="21.6" customHeight="1" s="49"/>
    <row r="647" ht="21.6" customHeight="1" s="49"/>
    <row r="648" ht="21.6" customHeight="1" s="49"/>
    <row r="649" ht="21.6" customHeight="1" s="49"/>
    <row r="650" ht="21.6" customHeight="1" s="49"/>
    <row r="651" ht="21.6" customHeight="1" s="49"/>
    <row r="652" ht="21.6" customHeight="1" s="49"/>
    <row r="653" ht="21.6" customHeight="1" s="49"/>
    <row r="654" ht="21.6" customHeight="1" s="49"/>
    <row r="655" ht="21.6" customHeight="1" s="49"/>
    <row r="656" ht="21.6" customHeight="1" s="49"/>
    <row r="657" ht="21.6" customHeight="1" s="49"/>
    <row r="658" ht="21.6" customHeight="1" s="49"/>
    <row r="659" ht="21.6" customHeight="1" s="49"/>
    <row r="660" ht="21.6" customHeight="1" s="49"/>
    <row r="661" ht="21.6" customHeight="1" s="49"/>
    <row r="662" ht="21.6" customHeight="1" s="49"/>
    <row r="663" ht="21.6" customHeight="1" s="49"/>
    <row r="664" ht="21.6" customHeight="1" s="49"/>
    <row r="665" ht="21.6" customHeight="1" s="49"/>
    <row r="666" ht="21.6" customHeight="1" s="49"/>
    <row r="667" ht="21.6" customHeight="1" s="49"/>
    <row r="668" ht="21.6" customHeight="1" s="49"/>
    <row r="669" ht="21.6" customHeight="1" s="49"/>
    <row r="670" ht="21.6" customHeight="1" s="49"/>
    <row r="671" ht="21.6" customHeight="1" s="49"/>
    <row r="672" ht="21.6" customHeight="1" s="49"/>
    <row r="673" ht="21.6" customHeight="1" s="49"/>
    <row r="674" ht="21.6" customHeight="1" s="49"/>
    <row r="675" ht="21.6" customHeight="1" s="49"/>
    <row r="676" ht="21.6" customHeight="1" s="49"/>
    <row r="677" ht="21.6" customHeight="1" s="49"/>
    <row r="678" ht="21.6" customHeight="1" s="49"/>
    <row r="679" ht="21.6" customHeight="1" s="49"/>
    <row r="680" ht="21.6" customHeight="1" s="49"/>
    <row r="681" ht="21.6" customHeight="1" s="49"/>
    <row r="682" ht="21.6" customHeight="1" s="49"/>
    <row r="683" ht="21.6" customHeight="1" s="49"/>
    <row r="684" ht="21.6" customHeight="1" s="49"/>
    <row r="685" ht="21.6" customHeight="1" s="49"/>
    <row r="686" ht="21.6" customHeight="1" s="49"/>
    <row r="687" ht="21.6" customHeight="1" s="49"/>
    <row r="688" ht="21.6" customHeight="1" s="49"/>
    <row r="689" ht="21.6" customHeight="1" s="49"/>
    <row r="690" ht="21.6" customHeight="1" s="49"/>
    <row r="691" ht="21.6" customHeight="1" s="49"/>
    <row r="692" ht="21.6" customHeight="1" s="49"/>
    <row r="693" ht="21.6" customHeight="1" s="49"/>
    <row r="694" ht="21.6" customHeight="1" s="49"/>
    <row r="695" ht="21.6" customHeight="1" s="49"/>
    <row r="696" ht="21.6" customHeight="1" s="49"/>
    <row r="697" ht="21.6" customHeight="1" s="49"/>
    <row r="698" ht="21.6" customHeight="1" s="49"/>
    <row r="699" ht="21.6" customHeight="1" s="49"/>
    <row r="700" ht="21.6" customHeight="1" s="49"/>
    <row r="701" ht="21.6" customHeight="1" s="49"/>
    <row r="702" ht="21.6" customHeight="1" s="49"/>
    <row r="703" ht="21.6" customHeight="1" s="49"/>
    <row r="704" ht="21.6" customHeight="1" s="49"/>
    <row r="705" ht="21.6" customHeight="1" s="49"/>
    <row r="706" ht="21.6" customHeight="1" s="49"/>
    <row r="707" ht="21.6" customHeight="1" s="49"/>
    <row r="708" ht="21.6" customHeight="1" s="49"/>
    <row r="709" ht="21.6" customHeight="1" s="49"/>
    <row r="710" ht="21.6" customHeight="1" s="49"/>
    <row r="711" ht="21.6" customHeight="1" s="49"/>
    <row r="712" ht="21.6" customHeight="1" s="49"/>
    <row r="713" ht="21.6" customHeight="1" s="49"/>
    <row r="714" ht="21.6" customHeight="1" s="49"/>
    <row r="715" ht="21.6" customHeight="1" s="49"/>
    <row r="716" ht="21.6" customHeight="1" s="49"/>
    <row r="717" ht="21.6" customHeight="1" s="49"/>
    <row r="718" ht="21.6" customHeight="1" s="49"/>
    <row r="719" ht="21.6" customHeight="1" s="49"/>
    <row r="720" ht="21.6" customHeight="1" s="49"/>
    <row r="721" ht="21.6" customHeight="1" s="49"/>
    <row r="722" ht="21.6" customHeight="1" s="49"/>
    <row r="723" ht="21.6" customHeight="1" s="49"/>
    <row r="724" ht="21.6" customHeight="1" s="49"/>
    <row r="725" ht="21.6" customHeight="1" s="49"/>
    <row r="726" ht="21.6" customHeight="1" s="49"/>
    <row r="727" ht="21.6" customHeight="1" s="49"/>
    <row r="728" ht="21.6" customHeight="1" s="49"/>
    <row r="729" ht="21.6" customHeight="1" s="49"/>
    <row r="730" ht="21.6" customHeight="1" s="49"/>
    <row r="731" ht="21.6" customHeight="1" s="49"/>
    <row r="732" ht="21.6" customHeight="1" s="49"/>
    <row r="733" ht="21.6" customHeight="1" s="49"/>
    <row r="734" ht="21.6" customHeight="1" s="49"/>
    <row r="735" ht="21.6" customHeight="1" s="49"/>
    <row r="736" ht="21.6" customHeight="1" s="49"/>
    <row r="737" ht="21.6" customHeight="1" s="49"/>
    <row r="738" ht="21.6" customHeight="1" s="49"/>
    <row r="739" ht="21.6" customHeight="1" s="49"/>
    <row r="740" ht="21.6" customHeight="1" s="49"/>
    <row r="741" ht="21.6" customHeight="1" s="49"/>
    <row r="742" ht="21.6" customHeight="1" s="49"/>
    <row r="743" ht="21.6" customHeight="1" s="49"/>
    <row r="744" ht="21.6" customHeight="1" s="49"/>
    <row r="745" ht="21.6" customHeight="1" s="49"/>
    <row r="746" ht="21.6" customHeight="1" s="49"/>
    <row r="747" ht="21.6" customHeight="1" s="49"/>
    <row r="748" ht="21.6" customHeight="1" s="49"/>
    <row r="749" ht="21.6" customHeight="1" s="49"/>
    <row r="750" ht="21.6" customHeight="1" s="49"/>
    <row r="751" ht="21.6" customHeight="1" s="49"/>
    <row r="752" ht="21.6" customHeight="1" s="49"/>
    <row r="753" ht="21.6" customHeight="1" s="49"/>
    <row r="754" ht="21.6" customHeight="1" s="49"/>
    <row r="755" ht="21.6" customHeight="1" s="49"/>
    <row r="756" ht="21.6" customHeight="1" s="49"/>
    <row r="757" ht="21.6" customHeight="1" s="49"/>
    <row r="758" ht="21.6" customHeight="1" s="49"/>
    <row r="759" ht="21.6" customHeight="1" s="49"/>
    <row r="760" ht="21.6" customHeight="1" s="49"/>
    <row r="761" ht="21.6" customHeight="1" s="49"/>
    <row r="762" ht="21.6" customHeight="1" s="49"/>
    <row r="763" ht="21.6" customHeight="1" s="49"/>
    <row r="764" ht="21.6" customHeight="1" s="49"/>
    <row r="765" ht="21.6" customHeight="1" s="49"/>
    <row r="766" ht="21.6" customHeight="1" s="49"/>
    <row r="767" ht="21.6" customHeight="1" s="49"/>
    <row r="768" ht="21.6" customHeight="1" s="49"/>
    <row r="769" ht="21.6" customHeight="1" s="49"/>
    <row r="770" ht="21.6" customHeight="1" s="49"/>
    <row r="771" ht="21.6" customHeight="1" s="49"/>
    <row r="772" ht="21.6" customHeight="1" s="49"/>
    <row r="773" ht="21.6" customHeight="1" s="49"/>
    <row r="774" ht="21.6" customHeight="1" s="49"/>
    <row r="775" ht="21.6" customHeight="1" s="49"/>
    <row r="776" ht="21.6" customHeight="1" s="49"/>
    <row r="777" ht="21.6" customHeight="1" s="49"/>
    <row r="778" ht="21.6" customHeight="1" s="49"/>
    <row r="779" ht="21.6" customHeight="1" s="49"/>
    <row r="780" ht="21.6" customHeight="1" s="49"/>
    <row r="781" ht="21.6" customHeight="1" s="49"/>
    <row r="782" ht="21.6" customHeight="1" s="49"/>
    <row r="783" ht="21.6" customHeight="1" s="49"/>
    <row r="784" ht="21.6" customHeight="1" s="49"/>
    <row r="785" ht="21.6" customHeight="1" s="49"/>
    <row r="786" ht="21.6" customHeight="1" s="49"/>
    <row r="787" ht="21.6" customHeight="1" s="49"/>
    <row r="788" ht="21.6" customHeight="1" s="49"/>
    <row r="789" ht="21.6" customHeight="1" s="49"/>
    <row r="790" ht="21.6" customHeight="1" s="49"/>
    <row r="791" ht="21.6" customHeight="1" s="49"/>
    <row r="792" ht="21.6" customHeight="1" s="49"/>
    <row r="793" ht="21.6" customHeight="1" s="49"/>
    <row r="794" ht="21.6" customHeight="1" s="49"/>
    <row r="795" ht="21.6" customHeight="1" s="49"/>
    <row r="796" ht="21.6" customHeight="1" s="49"/>
    <row r="797" ht="21.6" customHeight="1" s="49"/>
    <row r="798" ht="21.6" customHeight="1" s="49"/>
    <row r="799" ht="21.6" customHeight="1" s="49"/>
    <row r="800" ht="21.6" customHeight="1" s="49"/>
    <row r="801" ht="21.6" customHeight="1" s="49"/>
    <row r="802" ht="21.6" customHeight="1" s="49"/>
    <row r="803" ht="21.6" customHeight="1" s="49"/>
    <row r="804" ht="21.6" customHeight="1" s="49"/>
    <row r="805" ht="21.6" customHeight="1" s="49"/>
    <row r="806" ht="21.6" customHeight="1" s="49"/>
    <row r="807" ht="21.6" customHeight="1" s="49"/>
    <row r="808" ht="21.6" customHeight="1" s="49"/>
    <row r="809" ht="21.6" customHeight="1" s="49"/>
    <row r="810" ht="21.6" customHeight="1" s="49"/>
    <row r="811" ht="21.6" customHeight="1" s="49"/>
    <row r="812" ht="21.6" customHeight="1" s="49"/>
    <row r="813" ht="21.6" customHeight="1" s="49"/>
    <row r="814" ht="21.6" customHeight="1" s="49"/>
    <row r="815" ht="21.6" customHeight="1" s="49"/>
    <row r="816" ht="21.6" customHeight="1" s="49"/>
    <row r="817" ht="21.6" customHeight="1" s="49"/>
    <row r="818" ht="21.6" customHeight="1" s="49"/>
    <row r="819" ht="21.6" customHeight="1" s="49"/>
    <row r="820" ht="21.6" customHeight="1" s="49"/>
    <row r="821" ht="21.6" customHeight="1" s="49"/>
    <row r="822" ht="21.6" customHeight="1" s="49"/>
    <row r="823" ht="21.6" customHeight="1" s="49"/>
    <row r="824" ht="21.6" customHeight="1" s="49"/>
    <row r="825" ht="21.6" customHeight="1" s="49"/>
    <row r="826" ht="21.6" customHeight="1" s="49"/>
    <row r="827" ht="21.6" customHeight="1" s="49"/>
    <row r="828" ht="21.6" customHeight="1" s="49"/>
    <row r="829" ht="21.6" customHeight="1" s="49"/>
    <row r="830" ht="21.6" customHeight="1" s="49"/>
    <row r="831" ht="21.6" customHeight="1" s="49"/>
    <row r="832" ht="21.6" customHeight="1" s="49"/>
    <row r="833" ht="21.6" customHeight="1" s="49"/>
    <row r="834" ht="21.6" customHeight="1" s="49"/>
    <row r="835" ht="21.6" customHeight="1" s="49"/>
    <row r="836" ht="21.6" customHeight="1" s="49"/>
    <row r="837" ht="21.6" customHeight="1" s="49"/>
    <row r="838" ht="21.6" customHeight="1" s="49"/>
    <row r="839" ht="21.6" customHeight="1" s="49"/>
    <row r="840" ht="21.6" customHeight="1" s="49"/>
    <row r="841" ht="21.6" customHeight="1" s="49"/>
    <row r="842" ht="21.6" customHeight="1" s="49"/>
    <row r="843" ht="21.6" customHeight="1" s="49"/>
    <row r="844" ht="21.6" customHeight="1" s="49"/>
    <row r="845" ht="21.6" customHeight="1" s="49"/>
    <row r="846" ht="21.6" customHeight="1" s="49"/>
    <row r="847" ht="21.6" customHeight="1" s="49"/>
    <row r="848" ht="21.6" customHeight="1" s="49"/>
    <row r="849" ht="21.6" customHeight="1" s="49"/>
    <row r="850" ht="21.6" customHeight="1" s="49"/>
    <row r="851" ht="21.6" customHeight="1" s="49"/>
    <row r="852" ht="21.6" customHeight="1" s="49"/>
    <row r="853" ht="21.6" customHeight="1" s="49"/>
    <row r="854" ht="21.6" customHeight="1" s="49"/>
    <row r="855" ht="21.6" customHeight="1" s="49"/>
    <row r="856" ht="21.6" customHeight="1" s="49"/>
    <row r="857" ht="21.6" customHeight="1" s="49"/>
    <row r="858" ht="21.6" customHeight="1" s="49"/>
    <row r="859" ht="21.6" customHeight="1" s="49"/>
    <row r="860" ht="21.6" customHeight="1" s="49"/>
    <row r="861" ht="21.6" customHeight="1" s="49"/>
    <row r="862" ht="21.6" customHeight="1" s="49"/>
    <row r="863" ht="21.6" customHeight="1" s="49"/>
    <row r="864" ht="21.6" customHeight="1" s="49"/>
    <row r="865" ht="21.6" customHeight="1" s="49"/>
    <row r="866" ht="21.6" customHeight="1" s="49"/>
    <row r="867" ht="21.6" customHeight="1" s="49"/>
    <row r="868" ht="21.6" customHeight="1" s="49"/>
    <row r="869" ht="21.6" customHeight="1" s="49"/>
    <row r="870" ht="21.6" customHeight="1" s="49"/>
    <row r="871" ht="21.6" customHeight="1" s="49"/>
    <row r="872" ht="21.6" customHeight="1" s="49"/>
    <row r="873" ht="21.6" customHeight="1" s="49"/>
    <row r="874" ht="21.6" customHeight="1" s="49"/>
    <row r="875" ht="21.6" customHeight="1" s="49"/>
    <row r="876" ht="21.6" customHeight="1" s="49"/>
    <row r="877" ht="21.6" customHeight="1" s="49"/>
    <row r="878" ht="21.6" customHeight="1" s="49"/>
    <row r="879" ht="21.6" customHeight="1" s="49"/>
    <row r="880" ht="21.6" customHeight="1" s="49"/>
    <row r="881" ht="21.6" customHeight="1" s="49"/>
    <row r="882" ht="21.6" customHeight="1" s="49"/>
    <row r="883" ht="21.6" customHeight="1" s="49"/>
    <row r="884" ht="21.6" customHeight="1" s="49"/>
    <row r="885" ht="21.6" customHeight="1" s="49"/>
    <row r="886" ht="21.6" customHeight="1" s="49"/>
    <row r="887" ht="21.6" customHeight="1" s="49"/>
    <row r="888" ht="21.6" customHeight="1" s="49"/>
    <row r="889" ht="21.6" customHeight="1" s="49"/>
    <row r="890" ht="21.6" customHeight="1" s="49"/>
    <row r="891" ht="21.6" customHeight="1" s="49"/>
    <row r="892" ht="21.6" customHeight="1" s="49"/>
    <row r="893" ht="21.6" customHeight="1" s="49"/>
    <row r="894" ht="21.6" customHeight="1" s="49"/>
    <row r="895" ht="21.6" customHeight="1" s="49"/>
    <row r="896" ht="21.6" customHeight="1" s="49"/>
    <row r="897" ht="21.6" customHeight="1" s="49"/>
    <row r="898" ht="21.6" customHeight="1" s="49"/>
    <row r="899" ht="21.6" customHeight="1" s="49"/>
    <row r="900" ht="21.6" customHeight="1" s="49"/>
    <row r="901" ht="21.6" customHeight="1" s="49"/>
    <row r="902" ht="21.6" customHeight="1" s="49"/>
    <row r="903" ht="21.6" customHeight="1" s="49"/>
    <row r="904" ht="21.6" customHeight="1" s="49"/>
    <row r="905" ht="21.6" customHeight="1" s="49"/>
    <row r="906" ht="21.6" customHeight="1" s="49"/>
    <row r="907" ht="21.6" customHeight="1" s="49"/>
    <row r="908" ht="21.6" customHeight="1" s="49"/>
    <row r="909" ht="21.6" customHeight="1" s="49"/>
    <row r="910" ht="21.6" customHeight="1" s="49"/>
    <row r="911" ht="21.6" customHeight="1" s="49"/>
    <row r="912" ht="21.6" customHeight="1" s="49"/>
    <row r="913" ht="21.6" customHeight="1" s="49"/>
    <row r="914" ht="21.6" customHeight="1" s="49"/>
    <row r="915" ht="21.6" customHeight="1" s="49"/>
    <row r="916" ht="21.6" customHeight="1" s="49"/>
    <row r="917" ht="21.6" customHeight="1" s="49"/>
    <row r="918" ht="21.6" customHeight="1" s="49"/>
    <row r="919" ht="21.6" customHeight="1" s="49"/>
    <row r="920" ht="21.6" customHeight="1" s="49"/>
    <row r="921" ht="21.6" customHeight="1" s="49"/>
    <row r="922" ht="21.6" customHeight="1" s="49"/>
    <row r="923" ht="21.6" customHeight="1" s="49"/>
    <row r="924" ht="21.6" customHeight="1" s="49"/>
    <row r="925" ht="21.6" customHeight="1" s="49"/>
    <row r="926" ht="21.6" customHeight="1" s="49"/>
    <row r="927" ht="21.6" customHeight="1" s="49"/>
    <row r="928" ht="21.6" customHeight="1" s="49"/>
    <row r="929" ht="21.6" customHeight="1" s="49"/>
    <row r="930" ht="21.6" customHeight="1" s="49"/>
    <row r="931" ht="21.6" customHeight="1" s="49"/>
    <row r="932" ht="21.6" customHeight="1" s="49"/>
    <row r="933" ht="21.6" customHeight="1" s="49"/>
    <row r="934" ht="21.6" customHeight="1" s="49"/>
    <row r="935" ht="21.6" customHeight="1" s="49"/>
    <row r="936" ht="21.6" customHeight="1" s="49"/>
    <row r="937" ht="21.6" customHeight="1" s="49"/>
    <row r="938" ht="21.6" customHeight="1" s="49"/>
    <row r="939" ht="21.6" customHeight="1" s="49"/>
    <row r="940" ht="21.6" customHeight="1" s="49"/>
    <row r="941" ht="21.6" customHeight="1" s="49"/>
    <row r="942" ht="21.6" customHeight="1" s="49"/>
    <row r="943" ht="21.6" customHeight="1" s="49"/>
    <row r="944" ht="21.6" customHeight="1" s="49"/>
    <row r="945" ht="21.6" customHeight="1" s="49"/>
    <row r="946" ht="21.6" customHeight="1" s="49"/>
    <row r="947" ht="21.6" customHeight="1" s="49"/>
    <row r="948" ht="21.6" customHeight="1" s="49"/>
    <row r="949" ht="21.6" customHeight="1" s="49"/>
    <row r="950" ht="21.6" customHeight="1" s="49"/>
    <row r="951" ht="21.6" customHeight="1" s="49"/>
    <row r="952" ht="21.6" customHeight="1" s="49"/>
    <row r="953" ht="21.6" customHeight="1" s="49"/>
    <row r="954" ht="21.6" customHeight="1" s="49"/>
    <row r="955" ht="21.6" customHeight="1" s="49"/>
    <row r="956" ht="21.6" customHeight="1" s="49"/>
    <row r="957" ht="21.6" customHeight="1" s="49"/>
    <row r="958" ht="21.6" customHeight="1" s="49"/>
    <row r="959" ht="21.6" customHeight="1" s="49"/>
    <row r="960" ht="21.6" customHeight="1" s="49"/>
    <row r="961" ht="21.6" customHeight="1" s="49"/>
    <row r="962" ht="21.6" customHeight="1" s="49"/>
    <row r="963" ht="21.6" customHeight="1" s="49"/>
    <row r="964" ht="21.6" customHeight="1" s="49"/>
    <row r="965" ht="21.6" customHeight="1" s="49"/>
    <row r="966" ht="21.6" customHeight="1" s="49"/>
    <row r="967" ht="21.6" customHeight="1" s="49"/>
    <row r="968" ht="21.6" customHeight="1" s="49"/>
    <row r="969" ht="21.6" customHeight="1" s="49"/>
    <row r="970" ht="21.6" customHeight="1" s="49"/>
    <row r="971" ht="21.6" customHeight="1" s="49"/>
    <row r="972" ht="21.6" customHeight="1" s="49"/>
    <row r="973" ht="21.6" customHeight="1" s="49"/>
    <row r="974" ht="21.6" customHeight="1" s="49"/>
    <row r="975" ht="21.6" customHeight="1" s="49"/>
    <row r="976" ht="21.6" customHeight="1" s="49"/>
    <row r="977" ht="21.6" customHeight="1" s="49"/>
    <row r="978" ht="21.6" customHeight="1" s="49"/>
    <row r="979" ht="21.6" customHeight="1" s="49"/>
    <row r="980" ht="21.6" customHeight="1" s="49"/>
    <row r="981" ht="21.6" customHeight="1" s="49"/>
    <row r="982" ht="21.6" customHeight="1" s="49"/>
    <row r="983" ht="21.6" customHeight="1" s="49"/>
    <row r="984" ht="21.6" customHeight="1" s="49"/>
    <row r="985" ht="21.6" customHeight="1" s="49"/>
    <row r="986" ht="21.6" customHeight="1" s="49"/>
    <row r="987" ht="21.6" customHeight="1" s="49"/>
    <row r="988" ht="21.6" customHeight="1" s="49"/>
    <row r="989" ht="21.6" customHeight="1" s="49"/>
    <row r="990" ht="21.6" customHeight="1" s="49"/>
    <row r="991" ht="21.6" customHeight="1" s="49"/>
    <row r="992" ht="21.6" customHeight="1" s="49"/>
    <row r="993" ht="21.6" customHeight="1" s="49"/>
    <row r="994" ht="21.6" customHeight="1" s="49"/>
    <row r="995" ht="21.6" customHeight="1" s="49"/>
    <row r="996" ht="21.6" customHeight="1" s="49"/>
    <row r="997" ht="21.6" customHeight="1" s="49"/>
    <row r="998" ht="21.6" customHeight="1" s="49"/>
    <row r="999" ht="21.6" customHeight="1" s="49"/>
    <row r="1000" ht="21.6" customHeight="1" s="49"/>
  </sheetData>
  <mergeCells count="1">
    <mergeCell ref="A1:H1"/>
  </mergeCells>
  <conditionalFormatting sqref="H3:H1000">
    <cfRule type="containsText" priority="1" operator="containsText" dxfId="3" stopIfTrue="1" text="Invalid">
      <formula>NOT(ISERROR(SEARCH(("Invalid"),(H3))))</formula>
    </cfRule>
    <cfRule type="containsText" priority="2" operator="containsText" dxfId="2" stopIfTrue="1" text="Fixed">
      <formula>NOT(ISERROR(SEARCH(("Fixed"),(H3))))</formula>
    </cfRule>
    <cfRule type="containsText" priority="3" operator="containsText" dxfId="1" stopIfTrue="1" text="In Progress">
      <formula>NOT(ISERROR(SEARCH(("In Progress"),(H3))))</formula>
    </cfRule>
    <cfRule type="containsText" priority="4" operator="containsText" dxfId="0" stopIfTrue="1" text="Pending">
      <formula>NOT(ISERROR(SEARCH(("Pending"),(H3))))</formula>
    </cfRule>
  </conditionalFormatting>
  <dataValidations count="1">
    <dataValidation sqref="H3:H1000" showDropDown="0" showInputMessage="1" showErrorMessage="1" allowBlank="1" prompt="เลือกสถานะการแก้ไขข้อสอบ (Status)" type="list">
      <formula1>"Pending (รอดำเนินการ),In Progress (กำลังตรวจสอบ),Fixed (แก้ไขเรียบร้อย),Invalid (เฉลยเดิมถูกต้องแล้ว)"</formula1>
    </dataValidation>
  </dataValidations>
  <hyperlinks>
    <hyperlink ref="A1" location="'สารบัญ'!A1" display="🏠 กลับสู่หน้าแรก (Go to Home Page)"/>
  </hyperlinks>
  <pageMargins left="0.75" right="0.75" top="1" bottom="1" header="0.5" footer="0.5"/>
</worksheet>
</file>

<file path=xl/worksheets/sheet40.xml><?xml version="1.0" encoding="utf-8"?>
<worksheet xmlns="http://schemas.openxmlformats.org/spreadsheetml/2006/main">
  <sheetPr>
    <tabColor rgb="FF4CB266"/>
    <outlinePr summaryBelow="0" summaryRight="0"/>
    <pageSetUpPr/>
  </sheetPr>
  <dimension ref="A1:R22"/>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31" t="inlineStr">
        <is>
          <t>ข้อที่</t>
        </is>
      </c>
      <c r="B2" s="158" t="inlineStr">
        <is>
          <t>คำถาม</t>
        </is>
      </c>
      <c r="C2" s="131" t="inlineStr">
        <is>
          <t>รูปถาม</t>
        </is>
      </c>
      <c r="D2" s="158" t="inlineStr">
        <is>
          <t>ตัวเลือก 1</t>
        </is>
      </c>
      <c r="E2" s="158" t="inlineStr">
        <is>
          <t>ตัวเลือก 2</t>
        </is>
      </c>
      <c r="F2" s="158" t="inlineStr">
        <is>
          <t>ตัวเลือก 3</t>
        </is>
      </c>
      <c r="G2" s="158" t="inlineStr">
        <is>
          <t>ตัวเลือก 4</t>
        </is>
      </c>
      <c r="H2" s="158" t="inlineStr">
        <is>
          <t>ตัวเลือก 5</t>
        </is>
      </c>
      <c r="I2" s="131" t="inlineStr">
        <is>
          <t>เฉลย (ตัวเลข 1-5)</t>
        </is>
      </c>
      <c r="J2" s="158" t="inlineStr">
        <is>
          <t>คำอธิบายเฉลย</t>
        </is>
      </c>
      <c r="K2" s="131" t="inlineStr">
        <is>
          <t>รูปเฉลย</t>
        </is>
      </c>
      <c r="L2" s="164" t="inlineStr">
        <is>
          <t>หัวข้อโรคสภาฯ (Topic)</t>
        </is>
      </c>
      <c r="M2" s="131" t="inlineStr">
        <is>
          <t>Product / Clinic</t>
        </is>
      </c>
      <c r="N2" s="158" t="inlineStr">
        <is>
          <t>หมายเหตุ</t>
        </is>
      </c>
      <c r="O2" s="131" t="inlineStr">
        <is>
          <t>ประเภทข้อสอบ</t>
        </is>
      </c>
      <c r="P2" s="131" t="inlineStr">
        <is>
          <t>ปี / เลขชุด</t>
        </is>
      </c>
      <c r="Q2" s="142" t="inlineStr">
        <is>
          <t>Case ID (รหัสเคส)</t>
        </is>
      </c>
      <c r="R2" s="164" t="inlineStr">
        <is>
          <t>หัวข้อย่อย (Subtopic)</t>
        </is>
      </c>
    </row>
    <row r="3" ht="13.2" customHeight="1" s="49">
      <c r="A3" t="n">
        <v>1</v>
      </c>
      <c r="B3" t="inlineStr">
        <is>
          <t>หญิงสาวคนหนึ่งมีคนแนะนำให้ลองใช้ผลิตภัณฑ์เสริมอาหารชนิดหนึ่งโดยบอกว่าจะช่วยลดน้ำหนักได้ ซึ่งเธอนำผลิตภัณฑ์เสริมอาหารชนิดนี้ไปถามเภสัชกร ท่านคิดว่าผลิตภัณฑ์เสริมอาหารดังกล่าวคืออะไร</t>
        </is>
      </c>
      <c r="C3" t="inlineStr">
        <is>
          <t>[NONE]</t>
        </is>
      </c>
      <c r="D3" t="inlineStr">
        <is>
          <t>Conjugated linoleic acid</t>
        </is>
      </c>
      <c r="E3" t="inlineStr">
        <is>
          <t>Chitosan</t>
        </is>
      </c>
      <c r="F3" t="inlineStr">
        <is>
          <t>Hydroxyl citric acid</t>
        </is>
      </c>
      <c r="G3" t="inlineStr">
        <is>
          <t>Catechin</t>
        </is>
      </c>
      <c r="H3" t="inlineStr">
        <is>
          <t>LAL</t>
        </is>
      </c>
      <c r="I3" t="n">
        <v>1</v>
      </c>
      <c r="J3" t="inlineStr">
        <is>
          <t>✅ คำตอบที่ถูกต้อง: ข้อ ก. Conjugated linoleic acid
🎯 ทำไมข้อนี้ถึงถูก: Conjugated linoleic acid (CLA) มีฤทธิ์ยับยั้งการแบ่งตัวของเซลล์ไขมันและลดการสังเคราะห์กรดไขมัน (lipogenesis) จึงนิยมใช้เป็นผลิตภัณฑ์เสริมอาหารลดน้ำหนัก (หมายเหตุ: ในเฉลยต้นฉบับระบุว่าข้อ ข Chitosan ซึ่งช่วยดักจับไขมันในทางเดินอาหาร และข้อ ง Catechin ในชาเขียวที่ช่วยยับยั้งการดูดซึมไขมันและเพิ่ม thermogenesis ต่างก็มีงานวิจัยสนับสนุนในการช่วยควบคุมน้ำหนักได้เช่นกัน)
🔍 ข้ออื่นผิดเพราะอะไร:
• ข้อ ก. Conjugated linoleic acid (CLA) ช่วยยับยั้งการสะสมและสร้างกรดไขมันและไตรกลีเซอไรด์ในร่างกาย
• ข้อ ข. Chitosan เป็นสารสกัดไคตินที่ทำหน้าที่จับกับโมเลกุลไขมันในระบบทางเดินอาหาร ลดการดูดซึมไขมัน
• ข้อ ค. ผิดเมื่อเทียบกับข้อเด่น หรือแม้ HCA (hydroxycitric acid) จากส้มแขกจะช่วยยับยั้ง ATP-citrate lyase แต่ในเฉลยเน้นข้อ ก, ข, ง
• ข้อ ง. Catechin เป็นสารกลุ่ม polyphenol ในชาเขียว ช่วยเพิ่ม metabolic rate และลดการดูดซึมไขมัน
• ข้อ จ. ผิด LAL (Limulus Amebocyte Lysate) เป็นสารทดสอบ pyrogen/bacterial endotoxin ไม่ใช่ผลิตภัณฑ์เสริมอาหารลดน้ำหนัก</t>
        </is>
      </c>
      <c r="K3" t="inlineStr">
        <is>
          <t>[NONE]</t>
        </is>
      </c>
      <c r="L3" t="inlineStr">
        <is>
          <t>Obesity and Weight Management</t>
        </is>
      </c>
      <c r="M3" t="inlineStr">
        <is>
          <t>Clinic</t>
        </is>
      </c>
      <c r="N3" t="inlineStr">
        <is>
          <t>ข้อ 1 Pharma Plus เล่มม่วง 2 (เฉลยข้อ ก, ข, ง)</t>
        </is>
      </c>
      <c r="P3" t="inlineStr">
        <is>
          <t>ม่วง 2 - บทที่ 15</t>
        </is>
      </c>
      <c r="R3" t="inlineStr">
        <is>
          <t>Dietary Supplements for Weight Reduction</t>
        </is>
      </c>
    </row>
    <row r="4" ht="13.2" customHeight="1" s="49">
      <c r="A4" t="n">
        <v>2</v>
      </c>
      <c r="B4" t="inlineStr">
        <is>
          <t>ผลิตภัณฑ์เสริมอาหารในข้อใดมีคุณสมบัติคล้าย dietary fiber</t>
        </is>
      </c>
      <c r="C4" t="inlineStr">
        <is>
          <t>[NONE]</t>
        </is>
      </c>
      <c r="D4" t="inlineStr">
        <is>
          <t>Chitosan</t>
        </is>
      </c>
      <c r="E4" t="inlineStr">
        <is>
          <t>Evening primrose oil</t>
        </is>
      </c>
      <c r="F4" t="inlineStr">
        <is>
          <t>Collagen</t>
        </is>
      </c>
      <c r="G4" t="inlineStr">
        <is>
          <t>Conjugated linoleic acid</t>
        </is>
      </c>
      <c r="H4" t="inlineStr">
        <is>
          <t>Lecithin</t>
        </is>
      </c>
      <c r="I4" t="n">
        <v>1</v>
      </c>
      <c r="J4" t="inlineStr">
        <is>
          <t>✅ คำตอบที่ถูกต้อง: ข้อ ก. Chitosan
🎯 ทำไมข้อนี้ถึงถูก: Chitosan เป็นพอลิแซ็กคาไรด์สายยาวที่มีประจุบวก สกัดได้จากเปลือกสัตว์ทะเล (ไคติน) มีคุณสมบัติทางกายภาพและชีวภาพคล้ายใยอาหารชนิดไม่ละลายน้ำ (dietary fiber) สามารถดูดซับน้ำ ดักจับกรดไขมันและคอเลสเตอรอลในลำไส้ และขับออกทางอุจจาระ
🔍 ข้ออื่นผิดเพราะอะไร:
• ข้อ ข. ผิด เพราะ Evening primrose oil (EPO) เป็นแหล่งของกรดไขมันจำเป็นกลุ่มโอเมก้า 6 (gamma-linolenic acid: GLA) จัดเป็นไขมัน ไม่ใช่เส้นใยอาหาร
• ข้อ ค. ผิด เพราะ Collagen เป็นโปรตีนโครงสร้างที่พบในเนื้อเยื่อเกี่ยวพัน ไม่ใช่ใยอาหาร
• ข้อ ง. ผิด เพราะ Conjugated linoleic acid (CLA) จัดเป็นกรดไขมันไม่อิ่มตัวเชิงซ้อน (polyunsaturated fatty acid)
• ข้อ จ. ผิด เพราะ Lecithin เป็นสารประกอบฟอสโฟลิพิด (phosphatidylcholine) จัดเป็นไขมันที่ทำหน้าที่เป็น emulsifier</t>
        </is>
      </c>
      <c r="K4" t="inlineStr">
        <is>
          <t>[NONE]</t>
        </is>
      </c>
      <c r="L4" t="inlineStr">
        <is>
          <t>Obesity and Weight Management</t>
        </is>
      </c>
      <c r="M4" t="inlineStr">
        <is>
          <t>Clinic</t>
        </is>
      </c>
      <c r="N4" t="inlineStr">
        <is>
          <t>ข้อ 2 Pharma Plus เล่มม่วง 2 (เฉลยข้อ ก)</t>
        </is>
      </c>
      <c r="P4" t="inlineStr">
        <is>
          <t>ม่วง 2 - บทที่ 15</t>
        </is>
      </c>
      <c r="R4" t="inlineStr">
        <is>
          <t>Chitosan and Dietary Fiber Properties</t>
        </is>
      </c>
    </row>
    <row r="5" ht="13.2" customHeight="1" s="49">
      <c r="A5" t="n">
        <v>3</v>
      </c>
      <c r="B5"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C5" t="inlineStr">
        <is>
          <t>[NONE]</t>
        </is>
      </c>
      <c r="D5" t="inlineStr">
        <is>
          <t>มีผลโดยเสริมฤทธิ์ยับยั้งการแข็งตัวของเกล็ดเลือดของ aspirin</t>
        </is>
      </c>
      <c r="E5" t="inlineStr">
        <is>
          <t>มีผลโดยเสริมฤทธิ์ลดน้ำตาลในเลือดของ metformin</t>
        </is>
      </c>
      <c r="F5" t="inlineStr">
        <is>
          <t>มีผลโดยลดประสิทธิภาพการจับของยา isosorbide mononitrate</t>
        </is>
      </c>
      <c r="G5" t="inlineStr">
        <is>
          <t>มีผลโดยลดประสิทธิภาพการลดน้ำตาลในเลือดของ glibenclamide</t>
        </is>
      </c>
      <c r="H5" t="inlineStr">
        <is>
          <t>ไม่มี อันตรกิริยากับยาที่ได้รับจากโรงพยาบาล</t>
        </is>
      </c>
      <c r="I5" t="n">
        <v>1</v>
      </c>
      <c r="J5" t="inlineStr">
        <is>
          <t>✅ คำตอบที่ถูกต้อง: ข้อ ก. เสริมฤทธิ์ของยา aspirin ทำให้เสี่ยงต่อการเกิดเลือดออกง่าย
🎯 ทำไมข้อนี้ถึงถูก: สารสกัดใบแปะก๊วย (Ginkgo biloba) มีสารสำคัญคือ ginkgolides ซึ่งมีฤทธิ์ยับยั้ง platelet-activating factor (PAF antagonist) จึงยับยั้งการเกาะกลุ่มของเกล็ดเลือด เมื่อรับประทานร่วมกับยาต้านเกล็ดเลือด เช่น Aspirin จะเสริมฤทธิ์กัน (synergistic effect) ทำให้ระยะเวลาเลือดหยุดไหลยาวนานขึ้นและเพิ่มความเสี่ยงต่อการเกิด major bleeding
🔍 ข้ออื่นผิดเพราะอะไร:
• ข้อ ข. ผิด เพราะใบแปะก๊วยไม่ได้มีอันตรกิริยาที่เสริมหรือลดฤทธิ์ของ metformin อย่างมีนัยสำคัญ
• ข้อ ค. ผิด เพราะไม่ได้เกิดปฏิกิริยารุนแรงที่ต้านฤทธิ์ขยายหลอดเลือดของ isosorbide mononitrate
• ข้อ ง. ผิด เพราะใบแปะก๊วยไม่ได้ลดการดูดซึมของ glibenclamide อย่างมีนัยสำคัญ
• ข้อ จ. ผิด เพราะสารสกัดใบแปะก๊วยมีปฏิกิริยากับ aspirin อย่างชัดเจน การแจ้งว่าไม่มีผลจึงไม่ถูกต้อง</t>
        </is>
      </c>
      <c r="K5" t="inlineStr">
        <is>
          <t>[NONE]</t>
        </is>
      </c>
      <c r="L5" t="inlineStr">
        <is>
          <t>Herb-Drug Interactions</t>
        </is>
      </c>
      <c r="M5" t="inlineStr">
        <is>
          <t>Clinic</t>
        </is>
      </c>
      <c r="N5" t="inlineStr">
        <is>
          <t>ข้อ 3 Pharma Plus เล่มม่วง 2 (เฉลยข้อ ก)</t>
        </is>
      </c>
      <c r="P5" t="inlineStr">
        <is>
          <t>ม่วง 2 - บทที่ 15</t>
        </is>
      </c>
      <c r="R5" t="inlineStr">
        <is>
          <t>Ginkgo Biloba and Antiplatelet Interaction</t>
        </is>
      </c>
    </row>
    <row r="6" ht="13.2" customHeight="1" s="49">
      <c r="A6" t="n">
        <v>4</v>
      </c>
      <c r="B6" t="inlineStr">
        <is>
          <t>ระหว่างที่มีอาการปวดประจำเดือน ผู้ป่วยควรหลีกเลี่ยงอาหารที่มีส่วนประกอบใด</t>
        </is>
      </c>
      <c r="C6" t="inlineStr">
        <is>
          <t>[NONE]</t>
        </is>
      </c>
      <c r="D6" t="inlineStr">
        <is>
          <t>ขมิ้นชัน</t>
        </is>
      </c>
      <c r="E6" t="inlineStr">
        <is>
          <t>ชาเขียว</t>
        </is>
      </c>
      <c r="F6" t="inlineStr">
        <is>
          <t>ลูกเดือย</t>
        </is>
      </c>
      <c r="G6" t="inlineStr">
        <is>
          <t>กวาวเครือ</t>
        </is>
      </c>
      <c r="H6" t="inlineStr">
        <is>
          <t>มะขามแขก</t>
        </is>
      </c>
      <c r="I6" t="n">
        <v>5</v>
      </c>
      <c r="J6" t="inlineStr">
        <is>
          <t>✅ คำตอบที่ถูกต้อง: ข้อ จ. มะขามแขก
🎯 ทำไมข้อนี้ถึงถูก: มะขามแขก (Senna) มีสารออกฤทธิ์กลุ่ม anthraquinone glycosides (sennosides) ซึ่งเป็นยากระตุ้นการบีบตัวของลำไส้ (stimulant laxative) ฤทธิ์กระตุ้นการบีบตัวนี้สามารถแพร่กระจายและกระตุ้นกล้ามเนื้อเรียบของมดลูก (uterine contraction) ทำให้เกิดอาการปวดเกร็งช่องท้องและมดลูกบีบเกร็งรุนแรงขึ้น ผู้ป่วยที่มีอาการปวดประจำเดือน (dysmenorrhea) จึงควรหลีกเลี่ยง
🔍 ข้ออื่นผิดเพราะอะไร:
• ข้อ ก. ขมิ้นชัน (Curcuma longa) มีสาร curcumin ที่มีฤทธิ์ต้านการอักเสบและคลายกล้ามเนื้อเรียบ สามารถช่วยบรรเทาอาการปวดประจำเดือนได้
• ข้อ ข. ชาเขียวมีสารต้านอนุมูลอิสระ ไม่ได้มีฤทธิ์กระตุ้นการบีบตัวของมดลูกรุนแรงเหมือนมะขามแขก
• ข้อ ค. ลูกเดือยเป็นธัญพืชบำรุงสุขภาพและให้ใยอาหาร ไม่ได้กระตุ้นการปวดเกร็งมดลูก
• ข้อ ง. กวาวเครือขาวมีสารไฟโตเอสโตรเจน (phytoestrogens) ซึ่งอาจมีผลต่อฮอร์โมนเพศหญิง แต่ไม่ได้ออกฤทธิ์กระตุ้นการบีบเกร็งมดลูกแบบเฉียบพลันเหมือนมะขามแขก</t>
        </is>
      </c>
      <c r="K6" t="inlineStr">
        <is>
          <t>[NONE]</t>
        </is>
      </c>
      <c r="L6" t="inlineStr">
        <is>
          <t>Herbal Supplements and Precautions</t>
        </is>
      </c>
      <c r="M6" t="inlineStr">
        <is>
          <t>Clinic</t>
        </is>
      </c>
      <c r="N6" t="inlineStr">
        <is>
          <t>ข้อ 4 Pharma Plus เล่มม่วง 2 (เฉลยข้อ จ)</t>
        </is>
      </c>
      <c r="P6" t="inlineStr">
        <is>
          <t>ม่วง 2 - บทที่ 15</t>
        </is>
      </c>
      <c r="R6" t="inlineStr">
        <is>
          <t>Herbal Laxatives in Dysmenorrhea</t>
        </is>
      </c>
    </row>
    <row r="7" ht="13.2" customHeight="1" s="49">
      <c r="A7" t="n">
        <v>5</v>
      </c>
      <c r="B7" t="inlineStr">
        <is>
          <t>สถานการณ์ที่ 1: ผู้ป่วยหญิงไทยอายุ 35 ปี รูปร่างอ้วนมาที่โรงพยาบาลต้องการได้ยาลดน้ำหนักจากแพทย์ ผู้ป่วยเล่าว่าเคยซื้อยาลดน้ำหนักมาก่อนหน้านี้แต่พอหยุดรับประทานพบว่าน้ำหนักขึ้นมากกว่าเดิมจึงกลัวว่าอาจเป็นอันตรายต่อร่างกาย แพทย์แนะนำให้ควบคุมอาหาร ออกกำลังกายและจ่ายยา Oristat® ให้แก่ผู้ป่วย
ปัญหาสุขภาพต่อไปนี้มักเกิดพร้อมกับโรคอ้วน ข้อใดผิด</t>
        </is>
      </c>
      <c r="C7" t="inlineStr">
        <is>
          <t>[NONE]</t>
        </is>
      </c>
      <c r="D7" t="inlineStr">
        <is>
          <t>ความดันโลหิตสูง</t>
        </is>
      </c>
      <c r="E7" t="inlineStr">
        <is>
          <t>ภาวะไขมันผิดปกติในเลือด</t>
        </is>
      </c>
      <c r="F7" t="inlineStr">
        <is>
          <t>โรคหลอดเลือดแดงเลี้ยงหัวใจตีบตัน</t>
        </is>
      </c>
      <c r="G7" t="inlineStr">
        <is>
          <t>กระดูกและข้อเสื่อมใน lower extremities</t>
        </is>
      </c>
      <c r="H7" t="inlineStr">
        <is>
          <t>โรคอัลไซเมอร์</t>
        </is>
      </c>
      <c r="I7" t="n">
        <v>5</v>
      </c>
      <c r="J7" t="inlineStr">
        <is>
          <t>✅ คำตอบที่ถูกต้อง: ข้อ จ. โรคอัลไซเมอร์
🎯 ทำไมข้อนี้ถึงถูก: โรคอัลไซเมอร์ (Alzheimer's disease) เป็นโรคความเสื่อมของเซลล์ประสาทสมอง (neurodegenerative disorder) ไม่ใช่โรคแทรกซ้อนทางเมแทบอลิซึมที่มักเกิดร่วมหรือเป็นผลโดยตรงจากภาวะอ้วน (obesity-related metabolic complications) ในระยะเฉียบพลัน
🔍 ข้ออื่นผิดเพราะอะไร:
• ข้อ ก. เป็นภาวะแทรกซ้อนที่พบบ่อย โรคอ้วนทำให้ระบบประสาท sympathetic และ RAAS ทำงานมากขึ้น เกิดความดันโลหิตสูง (hypertension)
• ข้อ ข. เป็นภาวะแทรกซ้อนที่พบบ่อย โรคอ้วนสัมพันธ์กับภาวะดื้อต่ออินซูลินและไขมันในเลือดผิดปกติ (dyslipidemia: high TG, low HDL)
• ข้อ ค. เป็นภาวะแทรกซ้อนที่พบบ่อย โรคอ้วนเพิ่มความเสี่ยงต่อโรคหลอดเลือดหัวใจโคโรนารีตีบตัน (coronary artery disease)
• ข้อ ง. เป็นภาวะแทรกซ้อนทางกลไกชีวกลศาสตร์ (mechanical complication) โดยน้ำหนักตัวที่มากเกินไปทำให้ข้อเข่าและข้อสะโพกเสื่อม (osteoarthritis of weight-bearing joints)</t>
        </is>
      </c>
      <c r="K7" t="inlineStr">
        <is>
          <t>[NONE]</t>
        </is>
      </c>
      <c r="L7" t="inlineStr">
        <is>
          <t>Obesity and Metabolic Syndrome</t>
        </is>
      </c>
      <c r="M7" t="inlineStr">
        <is>
          <t>Clinic</t>
        </is>
      </c>
      <c r="N7" t="inlineStr">
        <is>
          <t>ข้อ 5 Pharma Plus เล่มม่วง 2 (เฉลยข้อ จ)</t>
        </is>
      </c>
      <c r="P7" t="inlineStr">
        <is>
          <t>ม่วง 2 - บทที่ 15</t>
        </is>
      </c>
      <c r="Q7" t="inlineStr">
        <is>
          <t>CASE_P2_NUT_C01</t>
        </is>
      </c>
      <c r="R7" t="inlineStr">
        <is>
          <t>Complications Associated with Obesity</t>
        </is>
      </c>
    </row>
    <row r="8" ht="13.2" customHeight="1" s="49">
      <c r="A8" t="n">
        <v>6</v>
      </c>
      <c r="B8" t="inlineStr">
        <is>
          <t>สถานการณ์ที่ 1: ผู้ป่วยหญิงไทยอายุ 35 ปี รูปร่างอ้วนมาที่โรงพยาบาลต้องการได้ยาลดน้ำหนักจากแพทย์ ผู้ป่วยเล่าว่าเคยซื้อยาลดน้ำหนักมาก่อนหน้านี้แต่พอหยุดรับประทานพบว่าน้ำหนักขึ้นมากกว่าเดิมจึงกลัวว่าอาจเป็นอันตรายต่อร่างกาย แพทย์แนะนำให้ควบคุมอาหาร ออกกำลังกายและจ่ายยา Oristat® ให้แก่ผู้ป่วย
แพทย์สั่งใช้ยา Oristat® สำหรับผู้ป่วยรายนี้ อยากทราบว่ายานี้ออกฤทธิ์อย่างไร</t>
        </is>
      </c>
      <c r="C8" t="inlineStr">
        <is>
          <t>[NONE]</t>
        </is>
      </c>
      <c r="D8" t="inlineStr">
        <is>
          <t>ดักจับไขมันในทางเดินอาหาร</t>
        </is>
      </c>
      <c r="E8" t="inlineStr">
        <is>
          <t>ออกฤทธิ์กดความอยากอาหาร</t>
        </is>
      </c>
      <c r="F8" t="inlineStr">
        <is>
          <t>เพิ่มการเมตาบอลิซึมไขมันในเซลล์</t>
        </is>
      </c>
      <c r="G8" t="inlineStr">
        <is>
          <t>ยับยั้งเอนไซม์ย่อยไขมันในทางเดินอาหาร</t>
        </is>
      </c>
      <c r="H8" t="inlineStr">
        <is>
          <t>ยับยั้งเอนไซม์ HMG CoA reductase</t>
        </is>
      </c>
      <c r="I8" t="n">
        <v>4</v>
      </c>
      <c r="J8" t="inlineStr">
        <is>
          <t>✅ คำตอบที่ถูกต้อง: ข้อ ง. ยับยั้งเอนไซม์ย่อยไขมันในทางเดินอาหาร
🎯 ทำไมข้อนี้ถึงถูก: Orlistat (Xenical) ออกฤทธิ์ยับยั้งเอนไซม์ gastric lipase และ pancreatic lipase ในทางเดินอาหารแบบจำเพาะและย้อนกลับได้ ส่งผลให้ไขมันในอาหาร (dietary triglycerides) ไม่สามารถถูกย่อยเป็นกรดไขมันอิสระและโมโนกลีเซอไรด์ จึงลดการดูดซึมไขมันได้ประมาณ 30%
🔍 ข้ออื่นผิดเพราะอะไร:
• ข้อ ก. ผิด เพราะ orlistat ไม่ได้มีฤทธิ์เพิ่มอัตราการเผาผลาญความร้อนในร่างกาย (thermogenesis)
• ข้อ ข. ผิด เพราะ orlistat ออกฤทธิ์เฉพาะที่ในทางเดินอาหาร (locally acting) และดูดซึมเข้าสู่กระแสน้อยมาก ไม่ได้มีผลกดศูนย์ควบคุมความอยากอาหารในสมองเหมือน phentermine หรือ sibutramine
• ข้อ ค. ผิด เพราะ orlistat ไม่ได้เพิ่ม cellular lipid metabolism ในเซลล์
• ข้อ จ. ผิด เพราะการยับยั้งเอนไซม์ HMG-CoA reductase เป็นกลไกของยากลุ่ม statins ในการลดคอเลสเตอรอล</t>
        </is>
      </c>
      <c r="K8" t="inlineStr">
        <is>
          <t>[NONE]</t>
        </is>
      </c>
      <c r="L8" t="inlineStr">
        <is>
          <t>Obesity and Weight Management</t>
        </is>
      </c>
      <c r="M8" t="inlineStr">
        <is>
          <t>Clinic</t>
        </is>
      </c>
      <c r="N8" t="inlineStr">
        <is>
          <t>ข้อ 6 Pharma Plus เล่มม่วง 2 (เฉลยข้อ ง)</t>
        </is>
      </c>
      <c r="P8" t="inlineStr">
        <is>
          <t>ม่วง 2 - บทที่ 15</t>
        </is>
      </c>
      <c r="Q8" t="inlineStr">
        <is>
          <t>CASE_P2_NUT_C01</t>
        </is>
      </c>
      <c r="R8" t="inlineStr">
        <is>
          <t>Orlistat Mechanism of Action</t>
        </is>
      </c>
    </row>
    <row r="9" ht="13.2" customHeight="1" s="49">
      <c r="A9" t="n">
        <v>7</v>
      </c>
      <c r="B9" t="inlineStr">
        <is>
          <t>สถานการณ์ที่ 1: ผู้ป่วยหญิงไทยอายุ 35 ปี รูปร่างอ้วนมาที่โรงพยาบาลต้องการได้ยาลดน้ำหนักจากแพทย์ ผู้ป่วยเล่าว่าเคยซื้อยาลดน้ำหนักมาก่อนหน้านี้แต่พอหยุดรับประทานพบว่าน้ำหนักขึ้นมากกว่าเดิมจึงกลัวว่าอาจเป็นอันตรายต่อร่างกาย แพทย์แนะนำให้ควบคุมอาหาร ออกกำลังกายและจ่ายยา Oristat® ให้แก่ผู้ป่วย
ผู้ป่วยควรรับประทานอาหารในข้อใด</t>
        </is>
      </c>
      <c r="C9" t="inlineStr">
        <is>
          <t>[NONE]</t>
        </is>
      </c>
      <c r="D9" t="inlineStr">
        <is>
          <t>ส้มเขียวหวาน คอหมูย่าง ข้าวเหนียว</t>
        </is>
      </c>
      <c r="E9" t="inlineStr">
        <is>
          <t>ชมพู่ ปลาเผา แกงหน่อไม้</t>
        </is>
      </c>
      <c r="F9" t="inlineStr">
        <is>
          <t>มะม่วงสุก ผัดกระเฉดหมูกรอบ ข้าวต้ม</t>
        </is>
      </c>
      <c r="G9" t="inlineStr">
        <is>
          <t>ทุเรียน แกงเลียง ข้าวสวย</t>
        </is>
      </c>
      <c r="H9" t="inlineStr">
        <is>
          <t>กล้วยหอม ไอศกรีม ไก่ทอด</t>
        </is>
      </c>
      <c r="I9" t="n">
        <v>2</v>
      </c>
      <c r="J9" t="inlineStr">
        <is>
          <t>✅ คำตอบที่ถูกต้อง: ข้อ ข. ชมพู่ ปลาเผา แกงหน่อไม้
🎯 ทำไมข้อนี้ถึงถูก: เมนูในข้อ ข มีพลังงานและไขมันต่ำที่สุด โดยปลาเผาเป็นแหล่งโปรตีนคุณภาพดีที่มีไขมันต่ำ ชมพู่เป็นผลไม้ที่มีน้ำตาลต่ำและเส้นใยอาหารสูง ส่วนแกงหน่อไม้ (แกงน้ำใส) ไม่มีส่วนผสมของกะทิและน้ำมัน จึงเหมาะสมที่สุดสำหรับผู้ป่วยโรคอ้วนที่ต้องการควบคุมพลังงาน
🔍 ข้ออื่นผิดเพราะอะไร:
• ข้อ ก. ผิด เพราะคอหมูย่างมีไขมันอิ่มตัวสูงมาก และข้าวเหนียวให้พลังงานและ glycemic index สูง
• ข้อ ค. ผิด เพราะหมูกรอบมีไขมันและแคลอรีสูงมาก และมะม่วงสุกมีปริมาณน้ำตาลฟรุกโตสและกลูโคสสูง
• ข้อ ง. ผิด เพราะทุเรียนเป็นผลไม้ที่ให้พลังงาน คาร์โบไฮเดรต และไขมันสูงมาก ไม่เหมาะแก่การลดน้ำหนัก
• ข้อ จ. ผิด เพราะไอศกรีมและไก่ทอดมีทั้งไขมันทรานส์ ไขมันอิ่มตัว และน้ำตาลสูงมาก</t>
        </is>
      </c>
      <c r="K9" t="inlineStr">
        <is>
          <t>[NONE]</t>
        </is>
      </c>
      <c r="L9" t="inlineStr">
        <is>
          <t>Obesity and Weight Management</t>
        </is>
      </c>
      <c r="M9" t="inlineStr">
        <is>
          <t>Clinic</t>
        </is>
      </c>
      <c r="N9" t="inlineStr">
        <is>
          <t>ข้อ 7 Pharma Plus เล่มม่วง 2 (เฉลยข้อ ข)</t>
        </is>
      </c>
      <c r="P9" t="inlineStr">
        <is>
          <t>ม่วง 2 - บทที่ 15</t>
        </is>
      </c>
      <c r="Q9" t="inlineStr">
        <is>
          <t>CASE_P2_NUT_C01</t>
        </is>
      </c>
      <c r="R9" t="inlineStr">
        <is>
          <t>Dietary Recommendations for Weight Loss</t>
        </is>
      </c>
    </row>
    <row r="10" ht="13.2" customHeight="1" s="49">
      <c r="A10" t="n">
        <v>8</v>
      </c>
      <c r="B10" t="inlineStr">
        <is>
          <t>สถานการณ์ที่ 1: ผู้ป่วยหญิงไทยอายุ 35 ปี รูปร่างอ้วนมาที่โรงพยาบาลต้องการได้ยาลดน้ำหนักจากแพทย์ ผู้ป่วยเล่าว่าเคยซื้อยาลดน้ำหนักมาก่อนหน้านี้แต่พอหยุดรับประทานพบว่าน้ำหนักขึ้นมากกว่าเดิมจึงกลัวว่าอาจเป็นอันตรายต่อร่างกาย แพทย์แนะนำให้ควบคุมอาหาร ออกกำลังกายและจ่ายยา Oristat® ให้แก่ผู้ป่วย
เมื่อคำนวณค่า body mass index (BMI) ของหญิงผู้นี้พบว่ามีค่า 30 kg/m² หมายความว่าอย่างไร</t>
        </is>
      </c>
      <c r="C10" t="inlineStr">
        <is>
          <t>[NONE]</t>
        </is>
      </c>
      <c r="D10" t="inlineStr">
        <is>
          <t>น้ำหนักน้อยกว่าปกติ</t>
        </is>
      </c>
      <c r="E10" t="inlineStr">
        <is>
          <t>น้ำหนักตัวเหมาะสม</t>
        </is>
      </c>
      <c r="F10" t="inlineStr">
        <is>
          <t>น้ำหนักเกินแต่ไม่มาก</t>
        </is>
      </c>
      <c r="G10" t="inlineStr">
        <is>
          <t>มีภาวะอ้วน</t>
        </is>
      </c>
      <c r="H10" t="inlineStr">
        <is>
          <t>มีภาวะอ้วนรุนแรง</t>
        </is>
      </c>
      <c r="I10" t="n">
        <v>5</v>
      </c>
      <c r="J10" t="inlineStr">
        <is>
          <t>✅ คำตอบที่ถูกต้อง: ข้อ จ. มีภาวะอ้วนรุนแรง
🎯 ทำไมข้อนี้ถึงถูก: ตามเกณฑ์มาตรฐานดัชนีมวลกายสำหรับประชากรเอเชีย (WHO/WPRO criteria): ค่า BMI 23.0-24.9 kg/m2 คือน้ำหนักเกิน (Overweight), BMI 25.0-29.9 kg/m2 คืออ้วนระดับ 1 (Obese class I) และ BMI ตั้งแต่ 30.0 kg/m2 ขึ้นไป จัดเป็นภาวะอ้วนระดับ 2 หรืออ้วนรุนแรง (Severe obesity / Obese class II)
🔍 ข้ออื่นผิดเพราะอะไร:
• ข้อ ก. ผิด เพราะน้ำหนักน้อยกว่าปกติ (underweight) คือ BMI &lt; 18.5 kg/m2
• ข้อ ข. ผิด เพราะน้ำหนักตัวเหมาะสม (normal weight) ตามเกณฑ์เอเชียคือ BMI 18.5-22.9 kg/m2
• ข้อ ค. ผิด เพราะน้ำหนักเกิน (overweight) คือ BMI 23.0-24.9 kg/m2
• ข้อ ง. ในเกณฑ์สากลทั่วไปจัดเป็นอ้วน แต่ตามเกณฑ์เอเชียที่ระดับ BMI 30 ขึ้นไปถูกจัดเป็นภาวะอ้วนรุนแรง (ข้อ จ จึงจำเพาะและถูกต้องที่สุด)</t>
        </is>
      </c>
      <c r="K10" t="inlineStr">
        <is>
          <t>[NONE]</t>
        </is>
      </c>
      <c r="L10" t="inlineStr">
        <is>
          <t>Obesity and Weight Management</t>
        </is>
      </c>
      <c r="M10" t="inlineStr">
        <is>
          <t>Clinic</t>
        </is>
      </c>
      <c r="N10" t="inlineStr">
        <is>
          <t>ข้อ 8 Pharma Plus เล่มม่วง 2 (เฉลยข้อ จ)</t>
        </is>
      </c>
      <c r="P10" t="inlineStr">
        <is>
          <t>ม่วง 2 - บทที่ 15</t>
        </is>
      </c>
      <c r="Q10" t="inlineStr">
        <is>
          <t>CASE_P2_NUT_C01</t>
        </is>
      </c>
      <c r="R10" t="inlineStr">
        <is>
          <t>BMI Classification for Asian Populations</t>
        </is>
      </c>
    </row>
    <row r="11" ht="13.2" customHeight="1" s="49">
      <c r="A11" t="n">
        <v>9</v>
      </c>
      <c r="B11" t="inlineStr">
        <is>
          <t>สาเหตุของผมร่วง เล็บเปราะ เนื่องจากขาดวิตามินและแร่ธาตุ ยกเว้น</t>
        </is>
      </c>
      <c r="C11" t="inlineStr">
        <is>
          <t>[NONE]</t>
        </is>
      </c>
      <c r="D11" t="inlineStr">
        <is>
          <t>Vitamin B6</t>
        </is>
      </c>
      <c r="E11" t="inlineStr">
        <is>
          <t>Vitamin A</t>
        </is>
      </c>
      <c r="F11" t="inlineStr">
        <is>
          <t>Vitamin D</t>
        </is>
      </c>
      <c r="G11" t="inlineStr">
        <is>
          <t>Biotin</t>
        </is>
      </c>
      <c r="H11" t="inlineStr">
        <is>
          <t>Zinc</t>
        </is>
      </c>
      <c r="I11" t="n">
        <v>1</v>
      </c>
      <c r="J11" t="inlineStr">
        <is>
          <t>✅ คำตอบที่ถูกต้อง: ข้อ ก. Vitamin B6
🎯 ทำไมข้อนี้ถึงถูก: การขาด Biotin (Vitamin B7), Zinc, Vitamin A หรือ Vitamin D สัมพันธ์โดยตรงกับการเกิดผมร่วง (alopecia), เล็บเปราะฉีกง่าย (brittle nails) และผิวหนังอักเสบ ส่วน Vitamin B6 (pyridoxine) เมื่อขาดมักทำให้เกิดอาการทางระบบประสาท (peripheral neuropathy, convulsions) หรือ sideroblastic anemia มากกว่าการทำให้ผมร่วงเล็บเปราะเป็นอาการเด่น
🔍 ข้ออื่นผิดเพราะอะไร:
• ข้อ ข. Vitamin A มีบทบาทสำคัญต่อการเจริญของเซลล์เยื่อบุผิวและรูขุมขน การขาดทำให้ผิวแห้งและผมร่วงได้
• ข้อ ค. Vitamin D receptor มีบทบาทสำคัญในวงจรการงอกของเส้นผม (hair follicle cycling) การขาดสัมพันธ์กับ telogen effluvium และผมร่วง
• ข้อ ง. Biotin (Vitamin B7) เป็นโคเอนไซม์สำคัญในการสังเคราะห์ keratin การขาดทำให้ผมร่วงและเล็บเปราะหักง่ายอย่างชัดเจน
• ข้อ จ. Zinc (สังกะสี) เป็นแร่ธาตุจำเป็นต่อการแบ่งตัวของเซลล์รากผมและการซ่อมแซมเนื้อเยื่อ การขาดทำให้เกิด telogen effluvium และ brittle nails</t>
        </is>
      </c>
      <c r="K11" t="inlineStr">
        <is>
          <t>[NONE]</t>
        </is>
      </c>
      <c r="L11" t="inlineStr">
        <is>
          <t>Micronutrients and Deficiencies</t>
        </is>
      </c>
      <c r="M11" t="inlineStr">
        <is>
          <t>Clinic</t>
        </is>
      </c>
      <c r="N11" t="inlineStr">
        <is>
          <t>ข้อ 9 Pharma Plus เล่มม่วง 2 (เฉลยข้อ ก)</t>
        </is>
      </c>
      <c r="P11" t="inlineStr">
        <is>
          <t>ม่วง 2 - บทที่ 15</t>
        </is>
      </c>
      <c r="R11" t="inlineStr">
        <is>
          <t>Vitamins and Minerals in Hair and Nail Health</t>
        </is>
      </c>
    </row>
    <row r="12" ht="13.2" customHeight="1" s="49">
      <c r="A12" t="n">
        <v>10</v>
      </c>
      <c r="B12" t="inlineStr">
        <is>
          <t>วิตามิน แร่ธาตุที่เพิ่มความสดใสให้ผิวพรรณยกเว้น</t>
        </is>
      </c>
      <c r="C12" t="inlineStr">
        <is>
          <t>[NONE]</t>
        </is>
      </c>
      <c r="D12" t="inlineStr">
        <is>
          <t>Vitamin E</t>
        </is>
      </c>
      <c r="E12" t="inlineStr">
        <is>
          <t>Vitamin C</t>
        </is>
      </c>
      <c r="F12" t="inlineStr">
        <is>
          <t>Magnesium</t>
        </is>
      </c>
      <c r="G12" t="inlineStr">
        <is>
          <t>Zinc</t>
        </is>
      </c>
      <c r="H12" t="inlineStr">
        <is>
          <t>EPO (evening primrose oil)</t>
        </is>
      </c>
      <c r="I12" t="n">
        <v>3</v>
      </c>
      <c r="J12" t="inlineStr">
        <is>
          <t>✅ คำตอบที่ถูกต้อง: ข้อ ค. Magnesium
🎯 ทำไมข้อนี้ถึงถูก: Magnesium เป็นแร่ธาตุที่มีบทบาทสำคัญในการทำงานของเอนไซม์มากกว่า 300 ชนิด การทำงานของกล้ามเนื้อ และระบบประสาท แต่ไม่ได้มีคุณสมบัติเด่นโดยตรงในด้านสารต้านอนุมูลอิสระหรือการบำรุงความกระจ่างใสของผิวพรรณเมื่อเทียบกับสารอาหารในข้ออื่น
🔍 ข้ออื่นผิดเพราะอะไร:
• ข้อ ก. Vitamin E เป็น potent lipid-soluble antioxidant ที่ปกป้องเยื่อหุ้มเซลล์ผิวหนังจากความเสียหายของแสงแดดและอนุมูลอิสระ
• ข้อ ข. Vitamin C จำเป็นต่อการสร้าง collagen และยับยั้งเอนไซม์ tyrosinase ช่วยให้ผิวกระจ่างใสและลดริ้วรอย
• ข้อ ง. Zinc ช่วยควบคุมการทำงานของต่อมไขมัน ต้านการอักเสบ และสมานแผลในผู้ที่มีปัญหาสิวและผิวหนังอักเสบ
• ข้อ จ. EPO (Evening Primrose Oil) อุดมด้วย gamma-linolenic acid (GLA) ช่วยรักษาความชุ่มชื้นและลดการอักเสบของผิวหนัง</t>
        </is>
      </c>
      <c r="K12" t="inlineStr">
        <is>
          <t>[NONE]</t>
        </is>
      </c>
      <c r="L12" t="inlineStr">
        <is>
          <t>Micronutrients and Deficiencies</t>
        </is>
      </c>
      <c r="M12" t="inlineStr">
        <is>
          <t>Clinic</t>
        </is>
      </c>
      <c r="N12" t="inlineStr">
        <is>
          <t>ข้อ 10 Pharma Plus เล่มม่วง 2 (เฉลยข้อ ค)</t>
        </is>
      </c>
      <c r="P12" t="inlineStr">
        <is>
          <t>ม่วง 2 - บทที่ 15</t>
        </is>
      </c>
      <c r="R12" t="inlineStr">
        <is>
          <t>Nutrients for Skin Health</t>
        </is>
      </c>
    </row>
    <row r="13" ht="13.2" customHeight="1" s="49">
      <c r="A13" t="n">
        <v>11</v>
      </c>
      <c r="B13" t="inlineStr">
        <is>
          <t>วิตามิน แร่ธาตุข้อใดที่เหมาะสมกับการออกกำลังกายมากที่สุด</t>
        </is>
      </c>
      <c r="C13" t="inlineStr">
        <is>
          <t>[NONE]</t>
        </is>
      </c>
      <c r="D13" t="inlineStr">
        <is>
          <t>Vitamin K, Calcium, Vanadium</t>
        </is>
      </c>
      <c r="E13" t="inlineStr">
        <is>
          <t>Vitamin D, Calcium, Nickel</t>
        </is>
      </c>
      <c r="F13" t="inlineStr">
        <is>
          <t>Calcium, Magnesium, Potassium</t>
        </is>
      </c>
      <c r="G13" t="inlineStr">
        <is>
          <t>Calcium, Magnesium, Potassium</t>
        </is>
      </c>
      <c r="H13" t="inlineStr">
        <is>
          <t>Iodine, Copper, Selenium</t>
        </is>
      </c>
      <c r="I13" t="n">
        <v>3</v>
      </c>
      <c r="J13" t="inlineStr">
        <is>
          <t>✅ คำตอบที่ถูกต้อง: ข้อ ค. Calcium, Magnesium, Potassium
🎯 ทำไมข้อนี้ถึงถูก: Calcium, Magnesium และ Potassium เป็นแร่ธาตุและอิเล็กโทรไลต์ที่จำเป็นอย่างยิ่งสำหรับผู้ออกกำลังกาย โดย Calcium มีบทบาทในการหดตัวของกล้ามเนื้อ (muscle contraction), Magnesium ช่วยในการคลายตัวของกล้ามเนื้อและการสังเคราะห์ ATP ส่วน Potassium เป็นอิเล็กโทรไลต์สำคัญในเซลล์ที่ช่วยรักษาสมดุลน้ำและป้องกันการเกิดตะคริว (muscle cramps) (หมายเหตุ: ในตัวเลือก ค และ ง ข้อความเหมือนกัน)
🔍 ข้ออื่นผิดเพราะอะไร:
• ข้อ ก. ผิด เพราะ Vanadium ไม่ใช่แร่ธาตุหลักที่จำเป็นสำหรับการออกกำลังกาย
• ข้อ ข. ผิด เพราะ Nickel ไม่ใช่แร่ธาตุหลักที่ส่งเสริมสมรรถภาพการออกกำลังกาย
• ข้อ ง. ข้อความเหมือนข้อ ค ซึ่งเฉลยยอมรับทั้ง ค และ ง
• ข้อ จ. ผิด เพราะ Iodine, Copper, Selenium เป็น trace minerals ที่สำคัญต่อต่อมไทรอยด์และเอนไซม์ต้านอนุมูลอิสระ แต่ไม่ใช่ electrolyte หลักที่ควบคุมการทำงานของกล้ามเนื้อขณะออกกำลังกาย</t>
        </is>
      </c>
      <c r="K13" t="inlineStr">
        <is>
          <t>[NONE]</t>
        </is>
      </c>
      <c r="L13" t="inlineStr">
        <is>
          <t>Sports Nutrition</t>
        </is>
      </c>
      <c r="M13" t="inlineStr">
        <is>
          <t>Clinic</t>
        </is>
      </c>
      <c r="N13" t="inlineStr">
        <is>
          <t>ข้อ 11 Pharma Plus เล่มม่วง 2 (เฉลยข้อ ค, ง)</t>
        </is>
      </c>
      <c r="P13" t="inlineStr">
        <is>
          <t>ม่วง 2 - บทที่ 15</t>
        </is>
      </c>
      <c r="R13" t="inlineStr">
        <is>
          <t>Electrolytes and Muscle Contraction in Exercise</t>
        </is>
      </c>
    </row>
    <row r="14" ht="13.2" customHeight="1" s="49">
      <c r="A14" t="n">
        <v>12</v>
      </c>
      <c r="B14" t="inlineStr">
        <is>
          <t>จากข้อที่ 11 หมวดอาหารใดที่พบแร่ธาตุ วิตามินเหล่านั้นมากที่สุด</t>
        </is>
      </c>
      <c r="C14" t="inlineStr">
        <is>
          <t>[NONE]</t>
        </is>
      </c>
      <c r="D14" t="inlineStr">
        <is>
          <t>เนื้อสัตว์, อาหารทะเล, เครื่องใน</t>
        </is>
      </c>
      <c r="E14" t="inlineStr">
        <is>
          <t>ปลาตัวเล็กตัวน้อย, ผักบร็อคโคลี่, กล้วย</t>
        </is>
      </c>
      <c r="F14" t="inlineStr">
        <is>
          <t>ธัญพืช, ถั่วเหลือง, โยเกิร์ต</t>
        </is>
      </c>
      <c r="G14" t="inlineStr">
        <is>
          <t>ชาเขียว, โสม, Co-enzymeQ10</t>
        </is>
      </c>
      <c r="H14" t="inlineStr">
        <is>
          <t>น้ำมันตับปลา, น้ำมันปลา, ปลา</t>
        </is>
      </c>
      <c r="I14" t="n">
        <v>2</v>
      </c>
      <c r="J14" t="inlineStr">
        <is>
          <t>✅ คำตอบที่ถูกต้อง: ข้อ ข. ปลาตัวเล็กตัวน้อย, ผักบร็อคโคลี่, กล้วย
🎯 ทำไมข้อนี้ถึงถูก: ปลาตัวเล็กตัวน้อยที่รับประทานได้ทั้งกระดูกเป็นแหล่งที่ดีเยี่ยมของ Calcium, ผักบร็อคโคลี่อุดมไปด้วย Magnesium และสารอาหารต้านอนุมูลอิสระ และกล้วยเป็นแหล่งอาหารชั้นยอดที่มี Potassium สูงมาก ช่วยป้องกันตะคริวในนักกีฬา จึงเป็นหมวดอาหารที่ตรงกับแร่ธาตุในข้อ 11 มากที่สุด
🔍 ข้ออื่นผิดเพราะอะไร:
• ข้อ ก. ผิด เนื้อสัตว์ เครื่องใน เป็นแหล่งของโปรตีน ธาตุเหล็ก และสังกะสี ไม่ใช่แหล่งเด่นของแคลเซียมและโพแทสเซียม
• ข้อ ค. แม้ธัญพืชและโยเกิร์ตจะมีแคลเซียมและแมกนีเซียม แต่กล้วยและปลาตัวเล็กตัวน้อยในข้อ ข ครอบคลุมแร่ธาตุทั้งสามชนิดอย่างเด่นชัดที่สุด
• ข้อ ง. ผิด ชาเขียว โสม Co-Q10 เป็นสารต้านอนุมูลอิสระและสารบำรุงพลังงาน ไม่ใช่แหล่งอาหารหลักของอิเล็กโทรไลต์ดังกล่าว
• ข้อ จ. ผิด น้ำมันปลาและน้ำมันตับปลาเป็นแหล่งของกรดไขมันโอเมก้า 3 และวิตามิน A, D ไม่ใช่แหล่งของ Ca, Mg, K</t>
        </is>
      </c>
      <c r="K14" t="inlineStr">
        <is>
          <t>[NONE]</t>
        </is>
      </c>
      <c r="L14" t="inlineStr">
        <is>
          <t>Sports Nutrition</t>
        </is>
      </c>
      <c r="M14" t="inlineStr">
        <is>
          <t>Clinic</t>
        </is>
      </c>
      <c r="N14" t="inlineStr">
        <is>
          <t>ข้อ 12 Pharma Plus เล่มม่วง 2 (เฉลยข้อ ข)</t>
        </is>
      </c>
      <c r="P14" t="inlineStr">
        <is>
          <t>ม่วง 2 - บทที่ 15</t>
        </is>
      </c>
      <c r="R14" t="inlineStr">
        <is>
          <t>Food Sources of Calcium, Magnesium, and Potassium</t>
        </is>
      </c>
    </row>
    <row r="15" ht="13.2" customHeight="1" s="49">
      <c r="A15" t="n">
        <v>13</v>
      </c>
      <c r="B15" t="inlineStr">
        <is>
          <t>ข้อใด ไม่ใช่ข้อควรปฏิบัติในการรับประทานวิตามิน อาหารเสริม</t>
        </is>
      </c>
      <c r="C15" t="inlineStr">
        <is>
          <t>[NONE]</t>
        </is>
      </c>
      <c r="D15" t="inlineStr">
        <is>
          <t>ออกกำลังอย่างต่อเนื่อง อย่างน้อย 30 นาทีทุกวัน</t>
        </is>
      </c>
      <c r="E15" t="inlineStr">
        <is>
          <t>ดื่มน้ำบริสุทธิ์ ปริมาณ 2 ลิตร ต่อวัน</t>
        </is>
      </c>
      <c r="F15" t="inlineStr">
        <is>
          <t>ควรรับประทานหลังมื้ออาหารหรือพร้อมมื้ออาหาร</t>
        </is>
      </c>
      <c r="G15" t="inlineStr">
        <is>
          <t>การรับประทานช่วงเวลาก่อนนอนเหมาะสำหรับวิตามินและแร่ธาตุที่บำรุงผิว</t>
        </is>
      </c>
      <c r="H15" t="inlineStr">
        <is>
          <t>ควรรับประทานผักใบเขียว, ผลไม้ควบคู่ทุกวัน</t>
        </is>
      </c>
      <c r="I15" t="n">
        <v>4</v>
      </c>
      <c r="J15" t="inlineStr">
        <is>
          <t>✅ คำตอบที่ถูกต้อง: ข้อ ง. การรับประทานช่วงเวลาก่อนนอนเหมาะสำหรับวิตามินและแร่ธาตุที่บำรุงผิว
🎯 ทำไมข้อนี้ถึงถูก: ข้อความในข้อ ง ไม่ใช่ข้อควรปฏิบัติที่ถูกต้อง เนื่องจากวิตามินบำรุงผิวหลายชนิดเป็นวิตามินที่ละลายในไขมัน (Fat-soluble vitamins: Vit A, E) หรือสารต้านอนุมูลอิสระ ซึ่งจำเป็นต้องอาศัยไขมันในอาหารเพื่อช่วยในการดูดซึม จึงควรรับประทานพร้อมหรือหลังอาหาร การรับประทานตอนท้องว่างก่อนนอนจะทำให้การดูดซึมลดลงและอาจระคายเคืองกระเพาะอาหารได้
🔍 ข้ออื่นผิดเพราะอะไร:
• ข้อ ก. เป็นข้อควรปฏิบัติที่ถูกต้อง การออกกำลังกายสม่ำเสมอช่วยส่งเสริมระบบการเผาผลาญและการไหลเวียนโลหิต
• ข้อ ข. เป็นข้อควรปฏิบัติที่ถูกต้อง การดื่มน้ำอย่างเพียงพอช่วยการละลายและการขับถ่ายของเสียจากกระบวนการเมแทบอลิซึม
• ข้อ ค. เป็นข้อควรปฏิบัติที่ถูกต้อง วิตามินและอาหารเสริมส่วนใหญ่ควรรับประทานพร้อมหรือหลังอาหารเพื่อเพิ่มการดูดซึมและลดอาการคลื่นไส้ทางเดินอาหาร
• ข้อ จ. เป็นข้อควรปฏิบัติที่ถูกต้อง การรับประทานผักและผลไม้สดช่วยให้ร่างกายได้รับใยอาหารและสารพฤกษเคมีจากธรรมชาติอย่างสมดุล</t>
        </is>
      </c>
      <c r="K15" t="inlineStr">
        <is>
          <t>[NONE]</t>
        </is>
      </c>
      <c r="L15" t="inlineStr">
        <is>
          <t>Dietary Supplements</t>
        </is>
      </c>
      <c r="M15" t="inlineStr">
        <is>
          <t>Clinic</t>
        </is>
      </c>
      <c r="N15" t="inlineStr">
        <is>
          <t>ข้อ 13 Pharma Plus เล่มม่วง 2 (เฉลยข้อ ง)</t>
        </is>
      </c>
      <c r="P15" t="inlineStr">
        <is>
          <t>ม่วง 2 - บทที่ 15</t>
        </is>
      </c>
      <c r="R15" t="inlineStr">
        <is>
          <t>General Principles for Supplement Administration</t>
        </is>
      </c>
    </row>
    <row r="16" ht="13.2" customHeight="1" s="49">
      <c r="A16" t="n">
        <v>14</v>
      </c>
      <c r="B16" t="inlineStr">
        <is>
          <t>สถานการณ์ที่ 2: ผู้ป่วยอายุ 2 ขวบ หนัก 10 kg สูง 90 cm กินแต่มาม่า
ผู้ป่วยมี actual BW เป็นกี่เปอร์เซ็นต์ ของ IDW (IDW=(Ht²(cm²)x1.65)/1000)</t>
        </is>
      </c>
      <c r="C16" t="inlineStr">
        <is>
          <t>[NONE]</t>
        </is>
      </c>
      <c r="D16" t="inlineStr">
        <is>
          <t>65%</t>
        </is>
      </c>
      <c r="E16" t="inlineStr">
        <is>
          <t>70%</t>
        </is>
      </c>
      <c r="F16" t="inlineStr">
        <is>
          <t>75%</t>
        </is>
      </c>
      <c r="G16" t="inlineStr">
        <is>
          <t>80%</t>
        </is>
      </c>
      <c r="H16" t="inlineStr">
        <is>
          <t>135%</t>
        </is>
      </c>
      <c r="I16" t="n">
        <v>3</v>
      </c>
      <c r="J16" t="inlineStr">
        <is>
          <t>✅ คำตอบที่ถูกต้อง: ข้อ ค. 75%
🎯 ทำไมข้อนี้ถึงถูก: คำนวณจากสูตรที่กำหนด: IDW = [Height (cm)2 x 1.65] / 1000 = [90 x 90 x 1.65] / 1000 = [8100 x 1.65] / 1000 = 13,365 / 1000 = 13.365 kg จากนั้นคำนวณร้อยละของ actual BW ต่อ IDW = (10 kg / 13.365 kg) x 100 = 74.82% ซึ่งใกล้เคียงกับ 75% มากที่สุด
🔍 ข้ออื่นผิดเพราะอะไร:
• ข้อ ก. ผิด 65% เกิดจากการคำนวณตัวเลขผิดพลาด
• ข้อ ข. ผิด 70% ต่ำกว่าค่าจริงที่คำนวณได้ 74.82%
• ข้อ ง. ผิด 80% สูงกว่าค่าจริงที่คำนวณได้
• ข้อ จ. ผิด 135% เกิดจากการนำ IDW มาหารด้วย actual BW กลับด้าน</t>
        </is>
      </c>
      <c r="K16" t="inlineStr">
        <is>
          <t>[NONE]</t>
        </is>
      </c>
      <c r="L16" t="inlineStr">
        <is>
          <t>Pediatric Nutrition</t>
        </is>
      </c>
      <c r="M16" t="inlineStr">
        <is>
          <t>Clinic</t>
        </is>
      </c>
      <c r="N16" t="inlineStr">
        <is>
          <t>ข้อ 14 Pharma Plus เล่มม่วง 2 (เฉลยข้อ ค)</t>
        </is>
      </c>
      <c r="P16" t="inlineStr">
        <is>
          <t>ม่วง 2 - บทที่ 15</t>
        </is>
      </c>
      <c r="Q16" t="inlineStr">
        <is>
          <t>CASE_P2_NUT_C02</t>
        </is>
      </c>
      <c r="R16" t="inlineStr">
        <is>
          <t>Ideal Body Weight Calculation in Pediatrics</t>
        </is>
      </c>
    </row>
    <row r="17" ht="13.2" customHeight="1" s="49">
      <c r="A17" t="n">
        <v>15</v>
      </c>
      <c r="B17" t="inlineStr">
        <is>
          <t>สถานการณ์ที่ 2: ผู้ป่วยอายุ 2 ขวบ หนัก 10 kg สูง 90 cm กินแต่มาม่า
ผู้ป่วยรายนี้ไม่ต้องอาศัยข้อมูลใด ในการประเมินความเจริญเติบโต (growth velocity)</t>
        </is>
      </c>
      <c r="C17" t="inlineStr">
        <is>
          <t>[NONE]</t>
        </is>
      </c>
      <c r="D17" t="inlineStr">
        <is>
          <t>อายุ</t>
        </is>
      </c>
      <c r="E17" t="inlineStr">
        <is>
          <t>บันทึกน้ำหนัก รายเดือน</t>
        </is>
      </c>
      <c r="F17" t="inlineStr">
        <is>
          <t>บันทึกส่วนสูงรายเดือน</t>
        </is>
      </c>
      <c r="G17" t="inlineStr">
        <is>
          <t>ค่ามาตรฐานการเจริญเติบโต</t>
        </is>
      </c>
      <c r="H17" t="inlineStr">
        <is>
          <t>ความต้องการพลังงานต่อวัน</t>
        </is>
      </c>
      <c r="I17" t="n">
        <v>5</v>
      </c>
      <c r="J17" t="inlineStr">
        <is>
          <t>✅ คำตอบที่ถูกต้อง: ข้อ จ. ความต้องการพลังงานต่อวัน
🎯 ทำไมข้อนี้ถึงถูก: การประเมินอัตราความเร็วของการเจริญเติบโต (Growth velocity) ในเด็ก เป็นการประเมินการเปลี่ยนแปลงของขนาดร่างกายตามระยะเวลา เช่น การเพิ่มขึ้นของน้ำหนักตัว (g/day หรือ kg/month) หรือการเพิ่มขึ้นของส่วนสูง (cm/year) โดยต้องอาศัยข้อมูลอายุ, บันทึกน้ำหนักรายเดือน, บันทึกส่วนสูงรายเดือน และกราฟมาตรฐานการเจริญเติบโต แต่ 'ความต้องการพลังงานต่อวัน' เป็นเป้าหมายในการให้โภชนาการ ไม่ใช่ข้อมูลที่ใช้วัดอัตราความเร็วการเติบโต
🔍 ข้ออื่นผิดเพราะอะไร:
• ข้อ ก. จำเป็นต้องใช้ เพื่อเทียบเคียงกับเกณฑ์มาตรฐานตามกลุ่มอายุของเด็ก
• ข้อ ข. จำเป็นต้องใช้ เพื่อคำนวณ weight velocity ในแต่ละช่วงเวลา
• ข้อ ค. จำเป็นต้องใช้ เพื่อคำนวณ height velocity ในแต่ละช่วงเวลา
• ข้อ ง. จำเป็นต้องใช้ เพื่อนำค่าที่ได้ไปพล็อตลงใน growth chart และแปลผลว่าปกติหรือชะงักงัน</t>
        </is>
      </c>
      <c r="K17" t="inlineStr">
        <is>
          <t>[NONE]</t>
        </is>
      </c>
      <c r="L17" t="inlineStr">
        <is>
          <t>Pediatric Nutrition</t>
        </is>
      </c>
      <c r="M17" t="inlineStr">
        <is>
          <t>Clinic</t>
        </is>
      </c>
      <c r="N17" t="inlineStr">
        <is>
          <t>ข้อ 15 Pharma Plus เล่มม่วง 2 (เฉลยข้อ จ)</t>
        </is>
      </c>
      <c r="P17" t="inlineStr">
        <is>
          <t>ม่วง 2 - บทที่ 15</t>
        </is>
      </c>
      <c r="Q17" t="inlineStr">
        <is>
          <t>CASE_P2_NUT_C02</t>
        </is>
      </c>
      <c r="R17" t="inlineStr">
        <is>
          <t>Parameters for Growth Velocity Assessment</t>
        </is>
      </c>
    </row>
    <row r="18" ht="13.2" customHeight="1" s="49">
      <c r="A18" t="n">
        <v>16</v>
      </c>
      <c r="B18" t="inlineStr">
        <is>
          <t>บุคคลที่รับประทานอาหารมังสวิรัติมีโอกาสขาดเหล็กได้เนื่องจาก</t>
        </is>
      </c>
      <c r="C18" t="inlineStr">
        <is>
          <t>[NONE]</t>
        </is>
      </c>
      <c r="D18" t="inlineStr">
        <is>
          <t>ในอาหารมังสวิรัติมีเหล็กในรูป heme-iron มาก</t>
        </is>
      </c>
      <c r="E18" t="inlineStr">
        <is>
          <t>สาร phytate ในอาหารรบกวนการดูดซึมเหล็ก</t>
        </is>
      </c>
      <c r="F18" t="inlineStr">
        <is>
          <t>เหล็กจะพบได้จากอาหารที่มาจากเนื้อสัตว์เท่านั้น</t>
        </is>
      </c>
      <c r="G18" t="inlineStr">
        <is>
          <t>วิตามินซีจากผัก+ผลไม้ลดการดูดซึมเหล็ก</t>
        </is>
      </c>
      <c r="H18" t="inlineStr">
        <is>
          <t>ไม่มีข้อใดถูกต้อง</t>
        </is>
      </c>
      <c r="I18" t="n">
        <v>3</v>
      </c>
      <c r="J18" t="inlineStr">
        <is>
          <t>✅ คำตอบที่ถูกต้อง: ข้อ ค. เหล็กจะพบได้จากอาหารที่มาจากเนื้อสัตว์เท่านั้น
🎯 ทำไมข้อนี้ถึงถูก: ในเฉลยข้อสอบระบุข้อ ค เป็นคำตอบตามแบบฝึกหัด (หมายเหตุ: ในแง่วิชาการโภชนาการ เหล็กจากพืชเป็น non-heme iron ซึ่งถูกสาร Phytates และ Polyphenols ในธัญพืชขัดขวางการดูดซึมอย่างมากตามข้อ ข แต่ตัวเลือก ค เป็นความเชื่อดั้งเดิมในข้อสอบที่ระบุว่าขาดเหล็กเพราะไม่ทานเนื้อสัตว์)
🔍 ข้ออื่นผิดเพราะอะไร:
• ข้อ ก. ผิด เพราะในพืชผักมีธาตุเหล็กในรูป non-heme iron ซึ่งดูดซึมได้น้อยกว่า heme-iron ในเนื้อสัตว์
• ข้อ ข. ในแง่วิชาการสาร phytate ในพืชและธัญพืชรบกวนการดูดซึม non-heme iron จริง แต่ในเฉลยของแบบฝึกหัดชุดนี้เลือกตอบข้อ ค
• ข้อ ง. ผิด เพราะวิตามินซีในผักผลไม้ช่วยเพิ่ม (enhance) การดูดซึม non-heme iron โดยเปลี่ยนจาก ferric เป็น ferrous form
• ข้อ จ. ผิด เพราะมีข้อที่กำหนดเป็นคำตอบในเฉลย</t>
        </is>
      </c>
      <c r="K18" t="inlineStr">
        <is>
          <t>[NONE]</t>
        </is>
      </c>
      <c r="L18" t="inlineStr">
        <is>
          <t>Micronutrients and Deficiencies</t>
        </is>
      </c>
      <c r="M18" t="inlineStr">
        <is>
          <t>Clinic</t>
        </is>
      </c>
      <c r="N18" t="inlineStr">
        <is>
          <t>ข้อ 16 Pharma Plus เล่มม่วง 2 (เฉลยข้อ ค)</t>
        </is>
      </c>
      <c r="P18" t="inlineStr">
        <is>
          <t>ม่วง 2 - บทที่ 15</t>
        </is>
      </c>
      <c r="R18" t="inlineStr">
        <is>
          <t>Iron Deficiency in Vegetarians and Phytate Inhibition</t>
        </is>
      </c>
    </row>
    <row r="19" ht="13.2" customHeight="1" s="49">
      <c r="A19" t="n">
        <v>17</v>
      </c>
      <c r="B19" t="inlineStr">
        <is>
          <t>เกลือแร่ในข้อใดผิด</t>
        </is>
      </c>
      <c r="C19" t="inlineStr">
        <is>
          <t>[NONE]</t>
        </is>
      </c>
      <c r="D19" t="inlineStr">
        <is>
          <t>ถ้าขาดสังกะสีจะทำให้มีอาการอวัยวะเพศไม่เติบโตตามวัยและแผลหายช้า</t>
        </is>
      </c>
      <c r="E19" t="inlineStr">
        <is>
          <t>ควรเสริมไอโอดีนแก่เด็กที่ป้องกันฟันผุ โดยให้ผสมกับน้ำความเข้มข้น 1 ต่อล้าน</t>
        </is>
      </c>
      <c r="F19" t="inlineStr">
        <is>
          <t>แคลเซียมและฟอสฟอรัสเป็นเกลือแร่ที่สำคัญ เป็นส่วนประกอบของกระดูกและฟัน</t>
        </is>
      </c>
      <c r="G19" t="inlineStr">
        <is>
          <t>ถ้าขาดทองแดงจะทำให้เป็นโรคโลหิตจาง</t>
        </is>
      </c>
      <c r="H19" t="inlineStr">
        <is>
          <t>ถ้าขาดไอโอดีนทำให้เป็นโรคคอพอก</t>
        </is>
      </c>
      <c r="I19" t="n">
        <v>2</v>
      </c>
      <c r="J19" t="inlineStr">
        <is>
          <t>✅ คำตอบที่ถูกต้อง: ข้อ ข. ควรเสริมไอโอดีนแก่เด็กที่ป้องกันฟันผุ โดยให้ผสมกับน้ำความเข้มข้น 1 ต่อล้าน
🎯 ทำไมข้อนี้ถึงถูก: ข้อความในข้อ ข ไม่ถูกต้องอย่างยิ่ง เนื่องจากแร่ธาตุที่ใช้เสริมในน้ำดื่มเพื่อป้องกันฟันผุคือ ฟลูออไรด์ (Fluoride ที่ความเข้มข้นประมาณ 0.7-1.0 ppm หรือ 1 ส่วนในล้านส่วน) ไม่ใช่ไอโอดีน โดยไอโอดีน (Iodine) มีบทบาทในการสังเคราะห์ฮอร์โมนไทรอยด์และป้องกันโรคคอพอก
🔍 ข้ออื่นผิดเพราะอะไร:
• ข้อ ก. ถูกต้อง การขาดสังกะสี (Zinc) รุนแรงในเด็กทำให้เกิดภาวะ hypogonadism อวัยวะเพศไม่พัฒนา และแผลหายช้า (delayed wound healing)
• ข้อ ค. ถูกต้อง แคลเซียมและฟอสฟอรัสเป็นองค์ประกอบหลักของผลึก hydroxyapatite ในกระดูกและฟัน
• ข้อ ง. ถูกต้อง การขาดทองแดง (Copper) ทำให้เอนไซม์ ceruloplasmin ลดลง ส่งผลให้การขนส่งธาตุเหล็กล้มเหลวและเกิดภาวะ microcytic anemia
• ข้อ จ. ถูกต้อง การขาดไอโอดีนทำให้ต่อมไทรอยด์โตขึ้นจนเกิดโรคคอพอก (goiter) และ cretinism ในทารก</t>
        </is>
      </c>
      <c r="K19" t="inlineStr">
        <is>
          <t>[NONE]</t>
        </is>
      </c>
      <c r="L19" t="inlineStr">
        <is>
          <t>Micronutrients and Deficiencies</t>
        </is>
      </c>
      <c r="M19" t="inlineStr">
        <is>
          <t>Clinic</t>
        </is>
      </c>
      <c r="N19" t="inlineStr">
        <is>
          <t>ข้อ 17 Pharma Plus เล่มม่วง 2 (เฉลยข้อ ข)</t>
        </is>
      </c>
      <c r="P19" t="inlineStr">
        <is>
          <t>ม่วง 2 - บทที่ 15</t>
        </is>
      </c>
      <c r="R19" t="inlineStr">
        <is>
          <t>Fluoride vs Iodine in Dental Health</t>
        </is>
      </c>
    </row>
    <row r="20" ht="13.2" customHeight="1" s="49">
      <c r="A20" t="n">
        <v>18</v>
      </c>
      <c r="B20" t="inlineStr">
        <is>
          <t>ผู้ป่วยที่มีอาการอ่อนเพลีย ใจสั่น ซีด เหนื่อยง่าย เล็บโค้งคล้ายช้อน ผู้ป่วยนั้นขาดสารอาหาร</t>
        </is>
      </c>
      <c r="C20" t="inlineStr">
        <is>
          <t>[NONE]</t>
        </is>
      </c>
      <c r="D20" t="inlineStr">
        <is>
          <t>Zinc</t>
        </is>
      </c>
      <c r="E20" t="inlineStr">
        <is>
          <t>Vit E</t>
        </is>
      </c>
      <c r="F20" t="inlineStr">
        <is>
          <t>Vit B1</t>
        </is>
      </c>
      <c r="G20" t="inlineStr">
        <is>
          <t>Iron</t>
        </is>
      </c>
      <c r="H20" t="inlineStr">
        <is>
          <t>Vit C</t>
        </is>
      </c>
      <c r="I20" t="n">
        <v>4</v>
      </c>
      <c r="J20" t="inlineStr">
        <is>
          <t>✅ คำตอบที่ถูกต้อง: ข้อ ง. Iron
🎯 ทำไมข้อนี้ถึงถูก: อาการอ่อนเพลีย ใจสั่น ซีด เหนื่อยง่าย ร่วมกับลักษณะเล็บแอ่นโค้งคล้ายช้อน (Spoon-shaped nails หรือ Koilonychia) เป็นลักษณะทางคลินิกที่จำเพาะอย่างยิ่งของภาวะโลหิตจางจากการขาดธาตุเหล็ก (Iron deficiency anemia)
🔍 ข้ออื่นผิดเพราะอะไร:
• ข้อ ก. ผิด เพราะการขาดสังกะสีทำให้เกิด acrodermatitis enteropathica, แผลหายช้า, ผมร่วง ไม่ได้ทำให้เล็บแอ่นรูปช้อนและซีดเด่นชัดเหมือนธาตุเหล็ก
• ข้อ ข. ผิด เพราะการขาดวิตามินอีทำให้เกิด hemolytic anemia และ neurological deficits
• ข้อ ค. ผิด เพราะการขาดวิตามินบี 1 ทำให้เกิดโรคเหน็บชา (beriberi) หรือ Wernicke-Korsakoff syndrome
• ข้อ จ. ผิด เพราะการขาดวิตามินซีทำให้เกิดโรคลักปิดลักเปิด (scurvy) เลือดออกตามไรฟัน จุดเลือดออกใต้ผิวหนัง</t>
        </is>
      </c>
      <c r="K20" t="inlineStr">
        <is>
          <t>[NONE]</t>
        </is>
      </c>
      <c r="L20" t="inlineStr">
        <is>
          <t>Micronutrients and Deficiencies</t>
        </is>
      </c>
      <c r="M20" t="inlineStr">
        <is>
          <t>Clinic</t>
        </is>
      </c>
      <c r="N20" t="inlineStr">
        <is>
          <t>ข้อ 18 Pharma Plus เล่มม่วง 2 (เฉลยข้อ ง)</t>
        </is>
      </c>
      <c r="P20" t="inlineStr">
        <is>
          <t>ม่วง 2 - บทที่ 15</t>
        </is>
      </c>
      <c r="R20" t="inlineStr">
        <is>
          <t>Iron Deficiency Anemia and Koilonychia</t>
        </is>
      </c>
    </row>
    <row r="21" ht="13.2" customHeight="1" s="49">
      <c r="A21" t="n">
        <v>19</v>
      </c>
      <c r="B21" t="inlineStr">
        <is>
          <t>ผู้ป่วยได้รับยา MAOI เมื่อรับประทานปลาร้าหรือเนยแข็งอาจเกิด acute hypertension เนื่องจากอาหารนี้มีสารอาหารพวก</t>
        </is>
      </c>
      <c r="C21" t="inlineStr">
        <is>
          <t>[NONE]</t>
        </is>
      </c>
      <c r="D21" t="inlineStr">
        <is>
          <t>Tyramine</t>
        </is>
      </c>
      <c r="E21" t="inlineStr">
        <is>
          <t>Glutamine</t>
        </is>
      </c>
      <c r="F21" t="inlineStr">
        <is>
          <t>Phanalzine</t>
        </is>
      </c>
      <c r="G21" t="inlineStr">
        <is>
          <t>Tyrosine</t>
        </is>
      </c>
      <c r="H21" t="inlineStr">
        <is>
          <t>Phenylalanine</t>
        </is>
      </c>
      <c r="I21" t="n">
        <v>1</v>
      </c>
      <c r="J21" t="inlineStr">
        <is>
          <t>✅ คำตอบที่ถูกต้อง: ข้อ ก. Tyramine
🎯 ทำไมข้อนี้ถึงถูก: อาหารหมักดอง เช่น ปลาร้า เนยแข็ง ไวน์แดง และเบียร์ มีสารชีวเคมีกลุ่มเอมีนคือ Tyramine สูง ปกติไทรามีนจะถูกทำลายที่เยื่อบุลำไส้และตับด้วยเอนไซม์ MAO-A เมื่อผู้ป่วยรับประทานยาต้านซึมเศร้ากลุ่ม MAOIs เอนไซม์นี้จะถูกยับยั้ง ทำให้ไทรามีนถูกดูดซึมเข้าสู่กระแสเลือดและกระตุ้นการหลั่ง norepinephrine ออกมาจากปลายประสาทซิมพาเทติกอย่างมหาศาล ทำให้เกิดภาวะความดันโลหิตสูงวิกฤตเฉียบพลัน (Acute Hypertensive Crisis)
🔍 ข้ออื่นผิดเพราะอะไร:
• ข้อ ข. ผิด เพราะ Glutamine เป็นกรดอะมิโนทั่วไป ไม่ได้ทำให้เกิด hypertensive crisis
• ข้อ ค. ผิด เพราะ Phenelzine เป็นชื่อยาต้านซึมเศร้าในกลุ่ม MAOI ไม่ใช่สารอาหารในปลาร้าหรือเนยแข็ง
• ข้อ ง. ผิด แม้ tyrosine จะเป็นสารตั้งต้นของไทรามีน แต่ตัวการออกฤทธิ์ที่ทำให้เกิด sympathetic stimulation โดยตรงคือ tyramine
• ข้อ จ. ผิด เพราะ Phenylalanine เป็นกรดอะมิโนจำเป็นทั่วไป ไม่ได้ทำให้เกิด cheese reaction</t>
        </is>
      </c>
      <c r="K21" t="inlineStr">
        <is>
          <t>[NONE]</t>
        </is>
      </c>
      <c r="L21" t="inlineStr">
        <is>
          <t>Herb-Drug Interactions</t>
        </is>
      </c>
      <c r="M21" t="inlineStr">
        <is>
          <t>Clinic</t>
        </is>
      </c>
      <c r="N21" t="inlineStr">
        <is>
          <t>ข้อ 19 Pharma Plus เล่มม่วง 2 (เฉลยข้อ ก)</t>
        </is>
      </c>
      <c r="P21" t="inlineStr">
        <is>
          <t>ม่วง 2 - บทที่ 15</t>
        </is>
      </c>
      <c r="R21" t="inlineStr">
        <is>
          <t>MAOI and Tyramine Cheese Reaction</t>
        </is>
      </c>
    </row>
    <row r="22" ht="13.2" customHeight="1" s="49">
      <c r="A22" t="n">
        <v>20</v>
      </c>
      <c r="B22" t="inlineStr">
        <is>
          <t>น้ำมันปลากินไปนานๆแล้วเป็นอย่างไร</t>
        </is>
      </c>
      <c r="C22" t="inlineStr">
        <is>
          <t>[NONE]</t>
        </is>
      </c>
      <c r="D22" t="inlineStr">
        <is>
          <t>ปวดหัว</t>
        </is>
      </c>
      <c r="E22" t="inlineStr">
        <is>
          <t>ท้องเสีย</t>
        </is>
      </c>
      <c r="F22" t="inlineStr">
        <is>
          <t>ตาพร่ามัว</t>
        </is>
      </c>
      <c r="G22" t="inlineStr">
        <is>
          <t>มวลกระดูกเพิ่มขึ้น</t>
        </is>
      </c>
      <c r="H22" t="inlineStr">
        <is>
          <t>ระยะเวลาการแข็งตัวของเลือดยาวนานขึ้น</t>
        </is>
      </c>
      <c r="I22" t="n">
        <v>5</v>
      </c>
      <c r="J22" t="inlineStr">
        <is>
          <t>✅ คำตอบที่ถูกต้อง: ข้อ จ. ระยะเวลาการแข็งตัวของเลือดยาวนานขึ้น
🎯 ทำไมข้อนี้ถึงถูก: น้ำมันปลา (Fish oil) อุดมไปด้วยกรดไขมันโอเมก้า 3 (EPA และ DHA) ซึ่งออกฤทธิ์แข่งขันกับ arachidonic acid ในกระบวนการสร้าง eicosanoids ทำให้การสร้าง Thromboxane A2 (TXA2) ในเกล็ดเลือดลดลง ส่งผลให้การเกาะกลุ่มของเกล็ดเลือดลดลง (antiplatelet effect) หากรับประทานติดต่อกันเป็นเวลานานหรือในขนาดสูง จะทำให้ระยะเวลาการหยุดไหลของเลือดหรือการแข็งตัวของเลือดยาวนานขึ้น (prolonged bleeding time) จึงต้องระวังในผู้ที่รับประทานยาต้านการแข็งตัวของเลือดหรือต้องเข้ารับการผ่าตัด
🔍 ข้ออื่นผิดเพราะอะไร:
• ข้อ ก. ผิด ปวดศีรษะไม่ใช่อาการข้างเคียงหลักจากการรับประทานน้ำมันปลาในระยะยาว
• ข้อ ข. แม้บางรายอาจมีอาการแน่นท้อง ท้องเสีย หรือเรอมีกลิ่นคาวปลา (fishy burp) ในช่วงแรก แต่ผลทางชีวเคมีและโลหิตวิทยาที่สำคัญในระยะยาวคือผลต่อการแข็งตัวของเลือด
• ข้อ ค. ผิด เพราะน้ำมันปลาไม่ได้ทำให้เกิดอาการตาพร่ามัว ในทางตรงกันข้าม DHA มีส่วนช่วยในการทำงานของจอประสาทตา
• ข้อ ง. ผิด น้ำมันปลาไม่มีผลโดยตรงในการเพิ่มมวลกระดูกอย่างมีนัยสำคัญเมื่อเทียบกับแคลเซียมและวิตามินดี</t>
        </is>
      </c>
      <c r="K22" t="inlineStr">
        <is>
          <t>[NONE]</t>
        </is>
      </c>
      <c r="L22" t="inlineStr">
        <is>
          <t>Dietary Supplements</t>
        </is>
      </c>
      <c r="M22" t="inlineStr">
        <is>
          <t>Clinic</t>
        </is>
      </c>
      <c r="N22" t="inlineStr">
        <is>
          <t>ข้อ 20 Pharma Plus เล่มม่วง 2 (เฉลยข้อ จ)</t>
        </is>
      </c>
      <c r="P22" t="inlineStr">
        <is>
          <t>ม่วง 2 - บทที่ 15</t>
        </is>
      </c>
      <c r="R22" t="inlineStr">
        <is>
          <t>Fish Oil Adverse Effects and Bleeding Time</t>
        </is>
      </c>
    </row>
    <row r="23" ht="13.2" customHeight="1" s="49"/>
    <row r="24" ht="13.2" customHeight="1" s="49"/>
    <row r="25" ht="13.2" customHeight="1" s="49"/>
  </sheetData>
  <mergeCells count="1">
    <mergeCell ref="A1:F1"/>
  </mergeCells>
  <pageMargins left="0.75" right="0.75" top="1" bottom="1" header="0.5" footer="0.5"/>
</worksheet>
</file>

<file path=xl/worksheets/sheet41.xml><?xml version="1.0" encoding="utf-8"?>
<worksheet xmlns="http://schemas.openxmlformats.org/spreadsheetml/2006/main">
  <sheetPr>
    <tabColor rgb="FF33994C"/>
    <outlinePr summaryBelow="0" summaryRight="0"/>
    <pageSetUpPr/>
  </sheetPr>
  <dimension ref="A1:R2"/>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1.6" customHeight="1" s="49">
      <c r="A2" s="132" t="inlineStr">
        <is>
          <t>ข้อที่</t>
        </is>
      </c>
      <c r="B2" s="159" t="inlineStr">
        <is>
          <t>คำถาม</t>
        </is>
      </c>
      <c r="C2" s="132" t="inlineStr">
        <is>
          <t>รูปถาม</t>
        </is>
      </c>
      <c r="D2" s="159" t="inlineStr">
        <is>
          <t>ตัวเลือก 1</t>
        </is>
      </c>
      <c r="E2" s="159" t="inlineStr">
        <is>
          <t>ตัวเลือก 2</t>
        </is>
      </c>
      <c r="F2" s="159" t="inlineStr">
        <is>
          <t>ตัวเลือก 3</t>
        </is>
      </c>
      <c r="G2" s="159" t="inlineStr">
        <is>
          <t>ตัวเลือก 4</t>
        </is>
      </c>
      <c r="H2" s="159" t="inlineStr">
        <is>
          <t>ตัวเลือก 5</t>
        </is>
      </c>
      <c r="I2" s="132" t="inlineStr">
        <is>
          <t>เฉลย (ตัวเลข 1-5)</t>
        </is>
      </c>
      <c r="J2" s="159" t="inlineStr">
        <is>
          <t>คำอธิบายเฉลย</t>
        </is>
      </c>
      <c r="K2" s="132" t="inlineStr">
        <is>
          <t>รูปเฉลย</t>
        </is>
      </c>
      <c r="L2" s="164" t="inlineStr">
        <is>
          <t>หัวข้อโรคสภาฯ (Topic)</t>
        </is>
      </c>
      <c r="M2" s="132" t="inlineStr">
        <is>
          <t>Product / Clinic</t>
        </is>
      </c>
      <c r="N2" s="159" t="inlineStr">
        <is>
          <t>หมายเหตุ</t>
        </is>
      </c>
      <c r="O2" s="132" t="inlineStr">
        <is>
          <t>ประเภทข้อสอบ</t>
        </is>
      </c>
      <c r="P2" s="132" t="inlineStr">
        <is>
          <t>ปี / เลขชุด</t>
        </is>
      </c>
      <c r="Q2" s="142" t="inlineStr">
        <is>
          <t>Case ID (รหัสเคส)</t>
        </is>
      </c>
      <c r="R2" s="164" t="inlineStr">
        <is>
          <t>หัวข้อย่อย (Subtopic)</t>
        </is>
      </c>
    </row>
    <row r="3" ht="13.2" customHeight="1" s="49"/>
    <row r="4" ht="13.2" customHeight="1" s="49"/>
    <row r="5" ht="13.2" customHeight="1" s="49"/>
    <row r="6" ht="13.2" customHeight="1" s="49"/>
    <row r="7" ht="13.2" customHeight="1" s="49"/>
    <row r="8" ht="13.2" customHeight="1" s="49"/>
    <row r="9" ht="13.2" customHeight="1" s="49"/>
    <row r="10" ht="13.2" customHeight="1" s="49"/>
    <row r="11" ht="13.2" customHeight="1" s="49"/>
    <row r="12" ht="13.2" customHeight="1" s="49"/>
    <row r="13" ht="13.2" customHeight="1" s="49"/>
    <row r="14" ht="13.2" customHeight="1" s="49"/>
    <row r="15" ht="13.2" customHeight="1" s="49"/>
    <row r="16" ht="13.2" customHeight="1" s="49"/>
    <row r="17" ht="13.2" customHeight="1" s="49"/>
    <row r="18" ht="13.2" customHeight="1" s="49"/>
    <row r="19" ht="13.2" customHeight="1" s="49"/>
    <row r="20" ht="13.2" customHeight="1" s="49"/>
    <row r="21" ht="13.2" customHeight="1" s="49"/>
    <row r="22" ht="13.2" customHeight="1" s="49"/>
    <row r="23" ht="13.2" customHeight="1" s="49"/>
    <row r="24" ht="13.2" customHeight="1" s="49"/>
    <row r="25" ht="13.2" customHeight="1" s="49"/>
    <row r="26" ht="13.2" customHeight="1" s="49"/>
    <row r="27" ht="13.2" customHeight="1" s="49"/>
    <row r="28" ht="13.2" customHeight="1" s="49"/>
    <row r="29" ht="13.2" customHeight="1" s="49"/>
    <row r="30" ht="13.2" customHeight="1" s="49"/>
    <row r="31" ht="13.2" customHeight="1" s="49"/>
    <row r="32" ht="13.2" customHeight="1" s="49"/>
    <row r="33" ht="13.2" customHeight="1" s="49"/>
    <row r="34" ht="13.2" customHeight="1" s="49"/>
    <row r="35" ht="13.2" customHeight="1" s="49"/>
    <row r="36" ht="13.2" customHeight="1" s="49"/>
    <row r="37" ht="13.2" customHeight="1" s="49"/>
    <row r="38" ht="13.2" customHeight="1" s="49"/>
    <row r="39" ht="13.2" customHeight="1" s="49"/>
    <row r="40" ht="13.2" customHeight="1" s="49"/>
    <row r="41" ht="13.2" customHeight="1" s="49"/>
    <row r="42" ht="13.2" customHeight="1" s="49"/>
    <row r="43" ht="13.2" customHeight="1" s="49"/>
    <row r="44" ht="13.2" customHeight="1" s="49"/>
    <row r="45" ht="13.2" customHeight="1" s="49"/>
    <row r="46" ht="13.2" customHeight="1" s="49"/>
    <row r="47" ht="13.2" customHeight="1" s="49"/>
    <row r="48" ht="13.2" customHeight="1" s="49"/>
    <row r="49" ht="13.2" customHeight="1" s="49"/>
    <row r="50" ht="13.2" customHeight="1" s="49"/>
    <row r="51" ht="13.2" customHeight="1" s="49"/>
    <row r="52" ht="13.2" customHeight="1" s="49"/>
    <row r="53" ht="13.2" customHeight="1" s="49"/>
    <row r="54" ht="13.2" customHeight="1" s="49"/>
    <row r="55" ht="13.2" customHeight="1" s="49"/>
    <row r="56" ht="13.2" customHeight="1" s="49"/>
    <row r="57" ht="13.2" customHeight="1" s="49"/>
    <row r="58" ht="13.2" customHeight="1" s="49"/>
    <row r="59" ht="13.2" customHeight="1" s="49"/>
    <row r="60" ht="13.2" customHeight="1" s="49"/>
    <row r="61" ht="13.2" customHeight="1" s="49"/>
    <row r="62" ht="13.2" customHeight="1" s="49"/>
    <row r="63" ht="13.2" customHeight="1" s="49"/>
    <row r="64" ht="13.2" customHeight="1" s="49"/>
    <row r="65" ht="13.2" customHeight="1" s="49"/>
    <row r="66" ht="13.2" customHeight="1" s="49"/>
    <row r="67" ht="13.2" customHeight="1" s="49"/>
    <row r="68" ht="13.2" customHeight="1" s="49"/>
    <row r="69" ht="13.2" customHeight="1" s="49"/>
    <row r="70" ht="13.2" customHeight="1" s="49"/>
    <row r="71" ht="13.2" customHeight="1" s="49"/>
    <row r="72" ht="13.2" customHeight="1" s="49"/>
    <row r="73" ht="13.2" customHeight="1" s="49"/>
    <row r="74" ht="13.2" customHeight="1" s="49"/>
    <row r="75" ht="13.2" customHeight="1" s="49"/>
    <row r="76" ht="13.2" customHeight="1" s="49"/>
    <row r="77" ht="13.2" customHeight="1" s="49"/>
    <row r="78" ht="13.2" customHeight="1" s="49"/>
    <row r="79" ht="13.2" customHeight="1" s="49"/>
    <row r="80" ht="13.2" customHeight="1" s="49"/>
    <row r="81" ht="13.2" customHeight="1" s="49"/>
    <row r="82" ht="13.2" customHeight="1" s="49"/>
    <row r="83" ht="13.2" customHeight="1" s="49"/>
    <row r="84" ht="13.2" customHeight="1" s="49"/>
    <row r="85" ht="13.2" customHeight="1" s="49"/>
    <row r="86" ht="13.2" customHeight="1" s="49"/>
    <row r="87" ht="13.2" customHeight="1" s="49"/>
    <row r="88" ht="13.2" customHeight="1" s="49"/>
  </sheetData>
  <mergeCells count="1">
    <mergeCell ref="A1:F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P186"/>
  <sheetViews>
    <sheetView workbookViewId="0">
      <selection activeCell="A1" sqref="A1"/>
    </sheetView>
  </sheetViews>
  <sheetFormatPr baseColWidth="8" defaultRowHeight="15"/>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5" customHeight="1" s="49">
      <c r="A1" s="55">
        <f>HYPERLINK("#'สารบัญ'!A1", "🏠 กลับสู่หน้าแรก (Go to Home Page)")</f>
        <v/>
      </c>
    </row>
    <row r="2" ht="28" customHeight="1" s="49">
      <c r="A2" s="133" t="inlineStr">
        <is>
          <t>ลำดับ</t>
        </is>
      </c>
      <c r="B2" s="160" t="inlineStr">
        <is>
          <t>Case ID (รหัสเคสมาตรฐาน)</t>
        </is>
      </c>
      <c r="C2" s="133" t="inlineStr">
        <is>
          <t>ประเภทเคส (Type)</t>
        </is>
      </c>
      <c r="D2" s="160" t="inlineStr">
        <is>
          <t>ชุดข้อสอบ (Set)</t>
        </is>
      </c>
      <c r="E2" s="160" t="inlineStr">
        <is>
          <t>โรค/หัวข้อ (Topic)</t>
        </is>
      </c>
      <c r="F2" s="160" t="inlineStr">
        <is>
          <t>ลำดับเคส (Case No)</t>
        </is>
      </c>
      <c r="G2" s="160" t="inlineStr">
        <is>
          <t>จำนวนข้อย่อย (Items)</t>
        </is>
      </c>
      <c r="H2" s="160" t="inlineStr">
        <is>
          <t>ตำแหน่งในชีต (Sheet / Rows)</t>
        </is>
      </c>
    </row>
    <row r="3">
      <c r="A3" s="161" t="n">
        <v>1</v>
      </c>
      <c r="B3" s="162" t="inlineStr">
        <is>
          <t>CASE_P2_CVD_C01</t>
        </is>
      </c>
      <c r="C3" s="161" t="inlineStr">
        <is>
          <t>CLN</t>
        </is>
      </c>
      <c r="D3" s="161" t="inlineStr">
        <is>
          <t>P2</t>
        </is>
      </c>
      <c r="E3" s="161" t="inlineStr">
        <is>
          <t>CVD</t>
        </is>
      </c>
      <c r="F3" s="161" t="inlineStr">
        <is>
          <t>C01</t>
        </is>
      </c>
      <c r="G3" s="161" t="n">
        <v>6</v>
      </c>
      <c r="H3" s="163" t="inlineStr">
        <is>
          <t>2. Cardiovascular (แถว 3-8: ข้อ 1-6)</t>
        </is>
      </c>
    </row>
    <row r="4">
      <c r="A4" s="161" t="n">
        <v>2</v>
      </c>
      <c r="B4" s="162" t="inlineStr">
        <is>
          <t>CASE_P2_CVD_C02</t>
        </is>
      </c>
      <c r="C4" s="161" t="inlineStr">
        <is>
          <t>CLN</t>
        </is>
      </c>
      <c r="D4" s="161" t="inlineStr">
        <is>
          <t>P2</t>
        </is>
      </c>
      <c r="E4" s="161" t="inlineStr">
        <is>
          <t>CVD</t>
        </is>
      </c>
      <c r="F4" s="161" t="inlineStr">
        <is>
          <t>C02</t>
        </is>
      </c>
      <c r="G4" s="161" t="n">
        <v>4</v>
      </c>
      <c r="H4" s="163" t="inlineStr">
        <is>
          <t>2. Cardiovascular (แถว 10-13: ข้อ 8-11)</t>
        </is>
      </c>
    </row>
    <row r="5">
      <c r="A5" s="161" t="n">
        <v>3</v>
      </c>
      <c r="B5" s="162" t="inlineStr">
        <is>
          <t>CASE_P2_CVD_C03</t>
        </is>
      </c>
      <c r="C5" s="161" t="inlineStr">
        <is>
          <t>CLN</t>
        </is>
      </c>
      <c r="D5" s="161" t="inlineStr">
        <is>
          <t>P2</t>
        </is>
      </c>
      <c r="E5" s="161" t="inlineStr">
        <is>
          <t>CVD</t>
        </is>
      </c>
      <c r="F5" s="161" t="inlineStr">
        <is>
          <t>C03</t>
        </is>
      </c>
      <c r="G5" s="161" t="n">
        <v>7</v>
      </c>
      <c r="H5" s="163" t="inlineStr">
        <is>
          <t>2. Cardiovascular (แถว 19-25: ข้อ 17-23)</t>
        </is>
      </c>
    </row>
    <row r="6">
      <c r="A6" s="161" t="n">
        <v>4</v>
      </c>
      <c r="B6" s="162" t="inlineStr">
        <is>
          <t>CASE_P2_CVD_C04</t>
        </is>
      </c>
      <c r="C6" s="161" t="inlineStr">
        <is>
          <t>CLN</t>
        </is>
      </c>
      <c r="D6" s="161" t="inlineStr">
        <is>
          <t>P2</t>
        </is>
      </c>
      <c r="E6" s="161" t="inlineStr">
        <is>
          <t>CVD</t>
        </is>
      </c>
      <c r="F6" s="161" t="inlineStr">
        <is>
          <t>C04</t>
        </is>
      </c>
      <c r="G6" s="161" t="n">
        <v>1</v>
      </c>
      <c r="H6" s="163" t="inlineStr">
        <is>
          <t>2. Cardiovascular (แถว 26: ข้อ 24)</t>
        </is>
      </c>
    </row>
    <row r="7">
      <c r="A7" s="161" t="n">
        <v>5</v>
      </c>
      <c r="B7" s="162" t="inlineStr">
        <is>
          <t>CASE_P2_CVD_C05</t>
        </is>
      </c>
      <c r="C7" s="161" t="inlineStr">
        <is>
          <t>CLN</t>
        </is>
      </c>
      <c r="D7" s="161" t="inlineStr">
        <is>
          <t>P2</t>
        </is>
      </c>
      <c r="E7" s="161" t="inlineStr">
        <is>
          <t>CVD</t>
        </is>
      </c>
      <c r="F7" s="161" t="inlineStr">
        <is>
          <t>C05</t>
        </is>
      </c>
      <c r="G7" s="161" t="n">
        <v>2</v>
      </c>
      <c r="H7" s="163" t="inlineStr">
        <is>
          <t>2. Cardiovascular (แถว 27-28: ข้อ 25-26)</t>
        </is>
      </c>
    </row>
    <row r="8">
      <c r="A8" s="161" t="n">
        <v>6</v>
      </c>
      <c r="B8" s="162" t="inlineStr">
        <is>
          <t>CASE_P2_CVD_C06</t>
        </is>
      </c>
      <c r="C8" s="161" t="inlineStr">
        <is>
          <t>CLN</t>
        </is>
      </c>
      <c r="D8" s="161" t="inlineStr">
        <is>
          <t>P2</t>
        </is>
      </c>
      <c r="E8" s="161" t="inlineStr">
        <is>
          <t>CVD</t>
        </is>
      </c>
      <c r="F8" s="161" t="inlineStr">
        <is>
          <t>C06</t>
        </is>
      </c>
      <c r="G8" s="161" t="n">
        <v>6</v>
      </c>
      <c r="H8" s="163" t="inlineStr">
        <is>
          <t>2. Cardiovascular (แถว 31-36: ข้อ 29-34)</t>
        </is>
      </c>
    </row>
    <row r="9">
      <c r="A9" s="161" t="n">
        <v>7</v>
      </c>
      <c r="B9" s="162" t="inlineStr">
        <is>
          <t>CASE_P2_CVD_C07</t>
        </is>
      </c>
      <c r="C9" s="161" t="inlineStr">
        <is>
          <t>CLN</t>
        </is>
      </c>
      <c r="D9" s="161" t="inlineStr">
        <is>
          <t>P2</t>
        </is>
      </c>
      <c r="E9" s="161" t="inlineStr">
        <is>
          <t>CVD</t>
        </is>
      </c>
      <c r="F9" s="161" t="inlineStr">
        <is>
          <t>C07</t>
        </is>
      </c>
      <c r="G9" s="161" t="n">
        <v>4</v>
      </c>
      <c r="H9" s="163" t="inlineStr">
        <is>
          <t>2. Cardiovascular (แถว 38-41: ข้อ 36-39)</t>
        </is>
      </c>
    </row>
    <row r="10">
      <c r="A10" s="161" t="n">
        <v>8</v>
      </c>
      <c r="B10" s="162" t="inlineStr">
        <is>
          <t>CASE_P2_CVD_C08</t>
        </is>
      </c>
      <c r="C10" s="161" t="inlineStr">
        <is>
          <t>CLN</t>
        </is>
      </c>
      <c r="D10" s="161" t="inlineStr">
        <is>
          <t>P2</t>
        </is>
      </c>
      <c r="E10" s="161" t="inlineStr">
        <is>
          <t>CVD</t>
        </is>
      </c>
      <c r="F10" s="161" t="inlineStr">
        <is>
          <t>C08</t>
        </is>
      </c>
      <c r="G10" s="161" t="n">
        <v>5</v>
      </c>
      <c r="H10" s="163" t="inlineStr">
        <is>
          <t>2. Cardiovascular (แถว 42-45: ข้อ 40-43)</t>
        </is>
      </c>
    </row>
    <row r="11">
      <c r="A11" s="167" t="n">
        <v>9</v>
      </c>
      <c r="B11" s="167" t="inlineStr">
        <is>
          <t>CASE_P2_CVD_C09</t>
        </is>
      </c>
      <c r="C11" s="167" t="inlineStr">
        <is>
          <t>CLN</t>
        </is>
      </c>
      <c r="D11" s="167" t="inlineStr">
        <is>
          <t>P2</t>
        </is>
      </c>
      <c r="E11" s="167" t="inlineStr">
        <is>
          <t>CVD</t>
        </is>
      </c>
      <c r="F11" s="167" t="inlineStr">
        <is>
          <t>C09</t>
        </is>
      </c>
      <c r="G11" s="167" t="n">
        <v>5</v>
      </c>
    </row>
    <row r="12">
      <c r="A12" s="167" t="n">
        <v>10</v>
      </c>
      <c r="B12" s="167" t="inlineStr">
        <is>
          <t>CASE_P2_CVD_C10</t>
        </is>
      </c>
      <c r="C12" s="167" t="inlineStr">
        <is>
          <t>CLN</t>
        </is>
      </c>
      <c r="D12" s="167" t="inlineStr">
        <is>
          <t>P2</t>
        </is>
      </c>
      <c r="E12" s="167" t="inlineStr">
        <is>
          <t>CVD</t>
        </is>
      </c>
      <c r="F12" s="167" t="inlineStr">
        <is>
          <t>C10</t>
        </is>
      </c>
      <c r="G12" s="167" t="n">
        <v>4</v>
      </c>
    </row>
    <row r="13">
      <c r="A13" s="167" t="n">
        <v>11</v>
      </c>
      <c r="B13" s="167" t="inlineStr">
        <is>
          <t>CASE_P2_CVD_C11</t>
        </is>
      </c>
      <c r="C13" s="167" t="inlineStr">
        <is>
          <t>CLN</t>
        </is>
      </c>
      <c r="D13" s="167" t="inlineStr">
        <is>
          <t>P2</t>
        </is>
      </c>
      <c r="E13" s="167" t="inlineStr">
        <is>
          <t>CVD</t>
        </is>
      </c>
      <c r="F13" s="167" t="inlineStr">
        <is>
          <t>C11</t>
        </is>
      </c>
      <c r="G13" s="167" t="n">
        <v>4</v>
      </c>
    </row>
    <row r="14">
      <c r="A14" s="167" t="n">
        <v>12</v>
      </c>
      <c r="B14" s="167" t="inlineStr">
        <is>
          <t>CASE_P2_CVD_C12</t>
        </is>
      </c>
      <c r="C14" s="167" t="inlineStr">
        <is>
          <t>CLN</t>
        </is>
      </c>
      <c r="D14" s="167" t="inlineStr">
        <is>
          <t>P2</t>
        </is>
      </c>
      <c r="E14" s="167" t="inlineStr">
        <is>
          <t>CVD</t>
        </is>
      </c>
      <c r="F14" s="167" t="inlineStr">
        <is>
          <t>C12</t>
        </is>
      </c>
      <c r="G14" s="167" t="n">
        <v>7</v>
      </c>
    </row>
    <row r="15">
      <c r="A15" s="167" t="n">
        <v>13</v>
      </c>
      <c r="B15" s="167" t="inlineStr">
        <is>
          <t>CASE_P2_CVD_C13</t>
        </is>
      </c>
      <c r="C15" s="167" t="inlineStr">
        <is>
          <t>CLN</t>
        </is>
      </c>
      <c r="D15" s="167" t="inlineStr">
        <is>
          <t>P2</t>
        </is>
      </c>
      <c r="E15" s="167" t="inlineStr">
        <is>
          <t>CVD</t>
        </is>
      </c>
      <c r="F15" s="167" t="inlineStr">
        <is>
          <t>C13</t>
        </is>
      </c>
      <c r="G15" s="167" t="n">
        <v>3</v>
      </c>
    </row>
    <row r="16">
      <c r="A16" s="167" t="n">
        <v>14</v>
      </c>
      <c r="B16" s="167" t="inlineStr">
        <is>
          <t>CASE_P2_CVD_C14</t>
        </is>
      </c>
      <c r="C16" s="167" t="inlineStr">
        <is>
          <t>CLN</t>
        </is>
      </c>
      <c r="D16" s="167" t="inlineStr">
        <is>
          <t>P2</t>
        </is>
      </c>
      <c r="E16" s="167" t="inlineStr">
        <is>
          <t>CVD</t>
        </is>
      </c>
      <c r="F16" s="167" t="inlineStr">
        <is>
          <t>C14</t>
        </is>
      </c>
      <c r="G16" s="167" t="n">
        <v>2</v>
      </c>
    </row>
    <row r="17">
      <c r="A17" s="167" t="n">
        <v>15</v>
      </c>
      <c r="B17" s="167" t="inlineStr">
        <is>
          <t>CASE_P2_CVD_C15</t>
        </is>
      </c>
      <c r="C17" s="167" t="inlineStr">
        <is>
          <t>CLN</t>
        </is>
      </c>
      <c r="D17" s="167" t="inlineStr">
        <is>
          <t>P2</t>
        </is>
      </c>
      <c r="E17" s="167" t="inlineStr">
        <is>
          <t>CVD</t>
        </is>
      </c>
      <c r="F17" s="167" t="inlineStr">
        <is>
          <t>C15</t>
        </is>
      </c>
      <c r="G17" s="167" t="n">
        <v>3</v>
      </c>
    </row>
    <row r="18">
      <c r="A18" s="167" t="n">
        <v>16</v>
      </c>
      <c r="B18" s="167" t="inlineStr">
        <is>
          <t>CASE_P2_CVD_C16</t>
        </is>
      </c>
      <c r="C18" s="167" t="inlineStr">
        <is>
          <t>CLN</t>
        </is>
      </c>
      <c r="D18" s="167" t="inlineStr">
        <is>
          <t>P2</t>
        </is>
      </c>
      <c r="E18" s="167" t="inlineStr">
        <is>
          <t>CVD</t>
        </is>
      </c>
      <c r="F18" s="167" t="inlineStr">
        <is>
          <t>C16</t>
        </is>
      </c>
      <c r="G18" s="167" t="n">
        <v>5</v>
      </c>
    </row>
    <row r="19">
      <c r="A19" s="167" t="n">
        <v>17</v>
      </c>
      <c r="B19" s="167" t="inlineStr">
        <is>
          <t>CASE_P2_CVD_C17</t>
        </is>
      </c>
      <c r="C19" s="167" t="inlineStr">
        <is>
          <t>CLN</t>
        </is>
      </c>
      <c r="D19" s="167" t="inlineStr">
        <is>
          <t>P2</t>
        </is>
      </c>
      <c r="E19" s="167" t="inlineStr">
        <is>
          <t>CVD</t>
        </is>
      </c>
      <c r="F19" s="167" t="inlineStr">
        <is>
          <t>C17</t>
        </is>
      </c>
      <c r="G19" s="167" t="n">
        <v>6</v>
      </c>
    </row>
    <row r="20">
      <c r="A20" s="167" t="n">
        <v>18</v>
      </c>
      <c r="B20" s="167" t="inlineStr">
        <is>
          <t>CASE_P2_CVD_C18</t>
        </is>
      </c>
      <c r="C20" s="167" t="inlineStr">
        <is>
          <t>CLN</t>
        </is>
      </c>
      <c r="D20" s="167" t="inlineStr">
        <is>
          <t>P2</t>
        </is>
      </c>
      <c r="E20" s="167" t="inlineStr">
        <is>
          <t>CVD</t>
        </is>
      </c>
      <c r="F20" s="167" t="inlineStr">
        <is>
          <t>C18</t>
        </is>
      </c>
      <c r="G20" s="167" t="n">
        <v>5</v>
      </c>
    </row>
    <row r="21">
      <c r="A21" s="167" t="n">
        <v>19</v>
      </c>
      <c r="B21" s="167" t="inlineStr">
        <is>
          <t>CASE_P2_CVD_C19</t>
        </is>
      </c>
      <c r="C21" s="167" t="inlineStr">
        <is>
          <t>CLN</t>
        </is>
      </c>
      <c r="D21" s="167" t="inlineStr">
        <is>
          <t>P2</t>
        </is>
      </c>
      <c r="E21" s="167" t="inlineStr">
        <is>
          <t>CVD</t>
        </is>
      </c>
      <c r="F21" s="167" t="inlineStr">
        <is>
          <t>C19</t>
        </is>
      </c>
      <c r="G21" s="167" t="n">
        <v>3</v>
      </c>
    </row>
    <row r="22">
      <c r="A22" s="167" t="n">
        <v>20</v>
      </c>
      <c r="B22" s="167" t="inlineStr">
        <is>
          <t>CASE_P2_CVD_C20</t>
        </is>
      </c>
      <c r="C22" s="167" t="inlineStr">
        <is>
          <t>CLN</t>
        </is>
      </c>
      <c r="D22" s="167" t="inlineStr">
        <is>
          <t>P2</t>
        </is>
      </c>
      <c r="E22" s="167" t="inlineStr">
        <is>
          <t>CVD</t>
        </is>
      </c>
      <c r="F22" s="167" t="inlineStr">
        <is>
          <t>C20</t>
        </is>
      </c>
      <c r="G22" s="167" t="n">
        <v>5</v>
      </c>
    </row>
    <row r="23">
      <c r="A23" s="167" t="n">
        <v>21</v>
      </c>
      <c r="B23" s="167" t="inlineStr">
        <is>
          <t>CASE_P2_CVD_C21</t>
        </is>
      </c>
      <c r="C23" s="167" t="inlineStr">
        <is>
          <t>CLN</t>
        </is>
      </c>
      <c r="D23" s="167" t="inlineStr">
        <is>
          <t>P2</t>
        </is>
      </c>
      <c r="E23" s="167" t="inlineStr">
        <is>
          <t>CVD</t>
        </is>
      </c>
      <c r="F23" s="167" t="inlineStr">
        <is>
          <t>C21</t>
        </is>
      </c>
      <c r="G23" s="167" t="n">
        <v>5</v>
      </c>
    </row>
    <row r="24">
      <c r="A24" s="167" t="n">
        <v>22</v>
      </c>
      <c r="B24" s="167" t="inlineStr">
        <is>
          <t>CASE_P2_RESP_C01</t>
        </is>
      </c>
      <c r="C24" s="167" t="inlineStr">
        <is>
          <t>CLN</t>
        </is>
      </c>
      <c r="D24" s="167" t="inlineStr">
        <is>
          <t>P2</t>
        </is>
      </c>
      <c r="E24" s="167" t="inlineStr">
        <is>
          <t>RESP</t>
        </is>
      </c>
      <c r="F24" s="167" t="inlineStr">
        <is>
          <t>C01</t>
        </is>
      </c>
      <c r="G24" s="167" t="n">
        <v>7</v>
      </c>
    </row>
    <row r="25">
      <c r="A25" s="167" t="n">
        <v>23</v>
      </c>
      <c r="B25" s="167" t="inlineStr">
        <is>
          <t>CASE_P2_RESP_C02</t>
        </is>
      </c>
      <c r="C25" s="167" t="inlineStr">
        <is>
          <t>CLN</t>
        </is>
      </c>
      <c r="D25" s="167" t="inlineStr">
        <is>
          <t>P2</t>
        </is>
      </c>
      <c r="E25" s="167" t="inlineStr">
        <is>
          <t>RESP</t>
        </is>
      </c>
      <c r="F25" s="167" t="inlineStr">
        <is>
          <t>C02</t>
        </is>
      </c>
      <c r="G25" s="167" t="n">
        <v>7</v>
      </c>
    </row>
    <row r="26">
      <c r="A26" s="167" t="n">
        <v>24</v>
      </c>
      <c r="B26" s="167" t="inlineStr">
        <is>
          <t>CASE_P2_RESP_C03</t>
        </is>
      </c>
      <c r="C26" s="167" t="inlineStr">
        <is>
          <t>CLN</t>
        </is>
      </c>
      <c r="D26" s="167" t="inlineStr">
        <is>
          <t>P2</t>
        </is>
      </c>
      <c r="E26" s="167" t="inlineStr">
        <is>
          <t>RESP</t>
        </is>
      </c>
      <c r="F26" s="167" t="inlineStr">
        <is>
          <t>C03</t>
        </is>
      </c>
      <c r="G26" s="167" t="n">
        <v>7</v>
      </c>
    </row>
    <row r="27">
      <c r="A27" s="167" t="n">
        <v>25</v>
      </c>
      <c r="B27" s="167" t="inlineStr">
        <is>
          <t>CASE_P2_RESP_C04</t>
        </is>
      </c>
      <c r="C27" s="167" t="inlineStr">
        <is>
          <t>CLN</t>
        </is>
      </c>
      <c r="D27" s="167" t="inlineStr">
        <is>
          <t>P2</t>
        </is>
      </c>
      <c r="E27" s="167" t="inlineStr">
        <is>
          <t>RESP</t>
        </is>
      </c>
      <c r="F27" s="167" t="inlineStr">
        <is>
          <t>C04</t>
        </is>
      </c>
      <c r="G27" s="167" t="n">
        <v>4</v>
      </c>
    </row>
    <row r="28">
      <c r="A28" s="167" t="n">
        <v>26</v>
      </c>
      <c r="B28" s="167" t="inlineStr">
        <is>
          <t>CASE_P2_RESP_C05</t>
        </is>
      </c>
      <c r="C28" s="167" t="inlineStr">
        <is>
          <t>CLN</t>
        </is>
      </c>
      <c r="D28" s="167" t="inlineStr">
        <is>
          <t>P2</t>
        </is>
      </c>
      <c r="E28" s="167" t="inlineStr">
        <is>
          <t>RESP</t>
        </is>
      </c>
      <c r="F28" s="167" t="inlineStr">
        <is>
          <t>C05</t>
        </is>
      </c>
      <c r="G28" s="167" t="n">
        <v>3</v>
      </c>
    </row>
    <row r="29">
      <c r="A29" s="167" t="n">
        <v>27</v>
      </c>
      <c r="B29" s="167" t="inlineStr">
        <is>
          <t>CASE_P2_RESP_C06</t>
        </is>
      </c>
      <c r="C29" s="167" t="inlineStr">
        <is>
          <t>CLN</t>
        </is>
      </c>
      <c r="D29" s="167" t="inlineStr">
        <is>
          <t>P2</t>
        </is>
      </c>
      <c r="E29" s="167" t="inlineStr">
        <is>
          <t>RESP</t>
        </is>
      </c>
      <c r="F29" s="167" t="inlineStr">
        <is>
          <t>C06</t>
        </is>
      </c>
      <c r="G29" s="167" t="n">
        <v>5</v>
      </c>
    </row>
    <row r="30">
      <c r="A30" s="167" t="n">
        <v>28</v>
      </c>
      <c r="B30" s="167" t="inlineStr">
        <is>
          <t>CASE_P2_RESP_C07</t>
        </is>
      </c>
      <c r="C30" s="167" t="inlineStr">
        <is>
          <t>CLN</t>
        </is>
      </c>
      <c r="D30" s="167" t="inlineStr">
        <is>
          <t>P2</t>
        </is>
      </c>
      <c r="E30" s="167" t="inlineStr">
        <is>
          <t>RESP</t>
        </is>
      </c>
      <c r="F30" s="167" t="inlineStr">
        <is>
          <t>C07</t>
        </is>
      </c>
      <c r="G30" s="167" t="n">
        <v>6</v>
      </c>
    </row>
    <row r="31">
      <c r="A31" s="167" t="n">
        <v>29</v>
      </c>
      <c r="B31" s="167" t="inlineStr">
        <is>
          <t>CASE_P2_RESP_C08</t>
        </is>
      </c>
      <c r="C31" s="167" t="inlineStr">
        <is>
          <t>CLN</t>
        </is>
      </c>
      <c r="D31" s="167" t="inlineStr">
        <is>
          <t>P2</t>
        </is>
      </c>
      <c r="E31" s="167" t="inlineStr">
        <is>
          <t>RESP</t>
        </is>
      </c>
      <c r="F31" s="167" t="inlineStr">
        <is>
          <t>C08</t>
        </is>
      </c>
      <c r="G31" s="167" t="n">
        <v>5</v>
      </c>
    </row>
    <row r="32">
      <c r="A32" s="167" t="n">
        <v>30</v>
      </c>
      <c r="B32" s="167" t="inlineStr">
        <is>
          <t>CASE_P2_RESP_C09</t>
        </is>
      </c>
      <c r="C32" s="167" t="inlineStr">
        <is>
          <t>CLN</t>
        </is>
      </c>
      <c r="D32" s="167" t="inlineStr">
        <is>
          <t>P2</t>
        </is>
      </c>
      <c r="E32" s="167" t="inlineStr">
        <is>
          <t>RESP</t>
        </is>
      </c>
      <c r="F32" s="167" t="inlineStr">
        <is>
          <t>C09</t>
        </is>
      </c>
      <c r="G32" s="167" t="n">
        <v>4</v>
      </c>
    </row>
    <row r="33">
      <c r="A33" s="167" t="n">
        <v>31</v>
      </c>
      <c r="B33" s="167" t="inlineStr">
        <is>
          <t>CASE_P2_RESP_C10</t>
        </is>
      </c>
      <c r="C33" s="167" t="inlineStr">
        <is>
          <t>CLN</t>
        </is>
      </c>
      <c r="D33" s="167" t="inlineStr">
        <is>
          <t>P2</t>
        </is>
      </c>
      <c r="E33" s="167" t="inlineStr">
        <is>
          <t>RESP</t>
        </is>
      </c>
      <c r="F33" s="167" t="inlineStr">
        <is>
          <t>C10</t>
        </is>
      </c>
      <c r="G33" s="167" t="n">
        <v>2</v>
      </c>
    </row>
    <row r="34">
      <c r="A34" s="103" t="n">
        <v>32</v>
      </c>
      <c r="B34" s="103" t="inlineStr">
        <is>
          <t>CASE_P2_HEMA_C01</t>
        </is>
      </c>
      <c r="C34" s="103" t="inlineStr">
        <is>
          <t>CLN</t>
        </is>
      </c>
      <c r="D34" s="103" t="inlineStr">
        <is>
          <t>P2</t>
        </is>
      </c>
      <c r="E34" s="103" t="inlineStr">
        <is>
          <t>HEMA</t>
        </is>
      </c>
      <c r="F34" s="103" t="inlineStr">
        <is>
          <t>C01</t>
        </is>
      </c>
      <c r="G34" s="103" t="n">
        <v>3</v>
      </c>
    </row>
    <row r="35">
      <c r="A35" s="103" t="n">
        <v>33</v>
      </c>
      <c r="B35" s="103" t="inlineStr">
        <is>
          <t>CASE_P2_HEMA_C02</t>
        </is>
      </c>
      <c r="C35" s="103" t="inlineStr">
        <is>
          <t>CLN</t>
        </is>
      </c>
      <c r="D35" s="103" t="inlineStr">
        <is>
          <t>P2</t>
        </is>
      </c>
      <c r="E35" s="103" t="inlineStr">
        <is>
          <t>HEMA</t>
        </is>
      </c>
      <c r="F35" s="103" t="inlineStr">
        <is>
          <t>C02</t>
        </is>
      </c>
      <c r="G35" s="103" t="n">
        <v>5</v>
      </c>
    </row>
    <row r="36">
      <c r="A36" s="103" t="n">
        <v>34</v>
      </c>
      <c r="B36" s="103" t="inlineStr">
        <is>
          <t>CASE_P2_HEMA_C03</t>
        </is>
      </c>
      <c r="C36" s="103" t="inlineStr">
        <is>
          <t>CLN</t>
        </is>
      </c>
      <c r="D36" s="103" t="inlineStr">
        <is>
          <t>P2</t>
        </is>
      </c>
      <c r="E36" s="103" t="inlineStr">
        <is>
          <t>HEMA</t>
        </is>
      </c>
      <c r="F36" s="103" t="inlineStr">
        <is>
          <t>C03</t>
        </is>
      </c>
      <c r="G36" s="103" t="n">
        <v>8</v>
      </c>
    </row>
    <row r="37">
      <c r="A37" s="103" t="n">
        <v>35</v>
      </c>
      <c r="B37" s="103" t="inlineStr">
        <is>
          <t>CASE_P2_HEMA_C04</t>
        </is>
      </c>
      <c r="C37" s="103" t="inlineStr">
        <is>
          <t>CLN</t>
        </is>
      </c>
      <c r="D37" s="103" t="inlineStr">
        <is>
          <t>P2</t>
        </is>
      </c>
      <c r="E37" s="103" t="inlineStr">
        <is>
          <t>HEMA</t>
        </is>
      </c>
      <c r="F37" s="103" t="inlineStr">
        <is>
          <t>C04</t>
        </is>
      </c>
      <c r="G37" s="103" t="n">
        <v>2</v>
      </c>
    </row>
    <row r="38">
      <c r="A38" s="103" t="n">
        <v>36</v>
      </c>
      <c r="B38" s="103" t="inlineStr">
        <is>
          <t>CASE_P2_HEMA_C05</t>
        </is>
      </c>
      <c r="C38" s="103" t="inlineStr">
        <is>
          <t>CLN</t>
        </is>
      </c>
      <c r="D38" s="103" t="inlineStr">
        <is>
          <t>P2</t>
        </is>
      </c>
      <c r="E38" s="103" t="inlineStr">
        <is>
          <t>HEMA</t>
        </is>
      </c>
      <c r="F38" s="103" t="inlineStr">
        <is>
          <t>C05</t>
        </is>
      </c>
      <c r="G38" s="103" t="n">
        <v>5</v>
      </c>
    </row>
    <row r="39">
      <c r="A39" s="103" t="n">
        <v>37</v>
      </c>
      <c r="B39" s="103" t="inlineStr">
        <is>
          <t>CASE_P2_HEMA_C06</t>
        </is>
      </c>
      <c r="C39" s="103" t="inlineStr">
        <is>
          <t>CLN</t>
        </is>
      </c>
      <c r="D39" s="103" t="inlineStr">
        <is>
          <t>P2</t>
        </is>
      </c>
      <c r="E39" s="103" t="inlineStr">
        <is>
          <t>HEMA</t>
        </is>
      </c>
      <c r="F39" s="103" t="inlineStr">
        <is>
          <t>C06</t>
        </is>
      </c>
      <c r="G39" s="103" t="n">
        <v>1</v>
      </c>
    </row>
    <row r="40">
      <c r="A40" s="103" t="n">
        <v>38</v>
      </c>
      <c r="B40" s="103" t="inlineStr">
        <is>
          <t>CASE_P2_HEMA_C07</t>
        </is>
      </c>
      <c r="C40" s="103" t="inlineStr">
        <is>
          <t>CLN</t>
        </is>
      </c>
      <c r="D40" s="103" t="inlineStr">
        <is>
          <t>P2</t>
        </is>
      </c>
      <c r="E40" s="103" t="inlineStr">
        <is>
          <t>HEMA</t>
        </is>
      </c>
      <c r="F40" s="103" t="inlineStr">
        <is>
          <t>C07</t>
        </is>
      </c>
      <c r="G40" s="103" t="n">
        <v>6</v>
      </c>
    </row>
    <row r="41">
      <c r="A41" s="103" t="n">
        <v>39</v>
      </c>
      <c r="B41" s="103" t="inlineStr">
        <is>
          <t>CASE_P2_HEMA_C08</t>
        </is>
      </c>
      <c r="C41" s="103" t="inlineStr">
        <is>
          <t>CLN</t>
        </is>
      </c>
      <c r="D41" s="103" t="inlineStr">
        <is>
          <t>P2</t>
        </is>
      </c>
      <c r="E41" s="103" t="inlineStr">
        <is>
          <t>HEMA</t>
        </is>
      </c>
      <c r="F41" s="103" t="inlineStr">
        <is>
          <t>C08</t>
        </is>
      </c>
      <c r="G41" s="103" t="n">
        <v>2</v>
      </c>
    </row>
    <row r="42">
      <c r="A42" s="103" t="n">
        <v>40</v>
      </c>
      <c r="B42" s="103" t="inlineStr">
        <is>
          <t>CASE_P2_HEMA_C09</t>
        </is>
      </c>
      <c r="C42" s="103" t="inlineStr">
        <is>
          <t>CLN</t>
        </is>
      </c>
      <c r="D42" s="103" t="inlineStr">
        <is>
          <t>P2</t>
        </is>
      </c>
      <c r="E42" s="103" t="inlineStr">
        <is>
          <t>HEMA</t>
        </is>
      </c>
      <c r="F42" s="103" t="inlineStr">
        <is>
          <t>C09</t>
        </is>
      </c>
      <c r="G42" s="103" t="n">
        <v>6</v>
      </c>
    </row>
    <row r="43">
      <c r="A43" s="103" t="n">
        <v>41</v>
      </c>
      <c r="B43" s="103" t="inlineStr">
        <is>
          <t>CASE_P2_GI_C01</t>
        </is>
      </c>
      <c r="C43" s="103" t="inlineStr">
        <is>
          <t>CLN</t>
        </is>
      </c>
      <c r="D43" s="103" t="inlineStr">
        <is>
          <t>P2</t>
        </is>
      </c>
      <c r="E43" s="103" t="inlineStr">
        <is>
          <t>GI</t>
        </is>
      </c>
      <c r="F43" s="103" t="inlineStr">
        <is>
          <t>C01</t>
        </is>
      </c>
      <c r="G43" s="103" t="n">
        <v>2</v>
      </c>
    </row>
    <row r="44">
      <c r="A44" s="103" t="n">
        <v>42</v>
      </c>
      <c r="B44" s="103" t="inlineStr">
        <is>
          <t>CASE_P2_GI_C02</t>
        </is>
      </c>
      <c r="C44" s="103" t="inlineStr">
        <is>
          <t>CLN</t>
        </is>
      </c>
      <c r="D44" s="103" t="inlineStr">
        <is>
          <t>P2</t>
        </is>
      </c>
      <c r="E44" s="103" t="inlineStr">
        <is>
          <t>GI</t>
        </is>
      </c>
      <c r="F44" s="103" t="inlineStr">
        <is>
          <t>C02</t>
        </is>
      </c>
      <c r="G44" s="103" t="n">
        <v>3</v>
      </c>
    </row>
    <row r="45">
      <c r="A45" s="103" t="n">
        <v>43</v>
      </c>
      <c r="B45" s="103" t="inlineStr">
        <is>
          <t>CASE_P2_GI_C03</t>
        </is>
      </c>
      <c r="C45" s="103" t="inlineStr">
        <is>
          <t>CLN</t>
        </is>
      </c>
      <c r="D45" s="103" t="inlineStr">
        <is>
          <t>P2</t>
        </is>
      </c>
      <c r="E45" s="103" t="inlineStr">
        <is>
          <t>GI</t>
        </is>
      </c>
      <c r="F45" s="103" t="inlineStr">
        <is>
          <t>C03</t>
        </is>
      </c>
      <c r="G45" s="103" t="n">
        <v>3</v>
      </c>
    </row>
    <row r="46">
      <c r="A46" s="103" t="n">
        <v>44</v>
      </c>
      <c r="B46" s="103" t="inlineStr">
        <is>
          <t>CASE_P2_GI_C04</t>
        </is>
      </c>
      <c r="C46" s="103" t="inlineStr">
        <is>
          <t>CLN</t>
        </is>
      </c>
      <c r="D46" s="103" t="inlineStr">
        <is>
          <t>P2</t>
        </is>
      </c>
      <c r="E46" s="103" t="inlineStr">
        <is>
          <t>GI</t>
        </is>
      </c>
      <c r="F46" s="103" t="inlineStr">
        <is>
          <t>C04</t>
        </is>
      </c>
      <c r="G46" s="103" t="n">
        <v>2</v>
      </c>
    </row>
    <row r="47">
      <c r="A47" s="103" t="n">
        <v>45</v>
      </c>
      <c r="B47" s="103" t="inlineStr">
        <is>
          <t>CASE_P2_GI_C05</t>
        </is>
      </c>
      <c r="C47" s="103" t="inlineStr">
        <is>
          <t>CLN</t>
        </is>
      </c>
      <c r="D47" s="103" t="inlineStr">
        <is>
          <t>P2</t>
        </is>
      </c>
      <c r="E47" s="103" t="inlineStr">
        <is>
          <t>GI</t>
        </is>
      </c>
      <c r="F47" s="103" t="inlineStr">
        <is>
          <t>C05</t>
        </is>
      </c>
      <c r="G47" s="103" t="n">
        <v>2</v>
      </c>
    </row>
    <row r="48">
      <c r="A48" s="103" t="n">
        <v>46</v>
      </c>
      <c r="B48" s="103" t="inlineStr">
        <is>
          <t>CASE_P2_GI_C06</t>
        </is>
      </c>
      <c r="C48" s="103" t="inlineStr">
        <is>
          <t>CLN</t>
        </is>
      </c>
      <c r="D48" s="103" t="inlineStr">
        <is>
          <t>P2</t>
        </is>
      </c>
      <c r="E48" s="103" t="inlineStr">
        <is>
          <t>GI</t>
        </is>
      </c>
      <c r="F48" s="103" t="inlineStr">
        <is>
          <t>C06</t>
        </is>
      </c>
      <c r="G48" s="103" t="n">
        <v>1</v>
      </c>
    </row>
    <row r="49">
      <c r="A49" s="103" t="n">
        <v>47</v>
      </c>
      <c r="B49" s="103" t="inlineStr">
        <is>
          <t>CASE_P2_GI_C07</t>
        </is>
      </c>
      <c r="C49" s="103" t="inlineStr">
        <is>
          <t>CLN</t>
        </is>
      </c>
      <c r="D49" s="103" t="inlineStr">
        <is>
          <t>P2</t>
        </is>
      </c>
      <c r="E49" s="103" t="inlineStr">
        <is>
          <t>GI</t>
        </is>
      </c>
      <c r="F49" s="103" t="inlineStr">
        <is>
          <t>C07</t>
        </is>
      </c>
      <c r="G49" s="103" t="n">
        <v>5</v>
      </c>
    </row>
    <row r="50">
      <c r="A50" s="103" t="n">
        <v>48</v>
      </c>
      <c r="B50" s="103" t="inlineStr">
        <is>
          <t>CASE_P2_GI_C08</t>
        </is>
      </c>
      <c r="C50" s="103" t="inlineStr">
        <is>
          <t>CLN</t>
        </is>
      </c>
      <c r="D50" s="103" t="inlineStr">
        <is>
          <t>P2</t>
        </is>
      </c>
      <c r="E50" s="103" t="inlineStr">
        <is>
          <t>GI</t>
        </is>
      </c>
      <c r="F50" s="103" t="inlineStr">
        <is>
          <t>C08</t>
        </is>
      </c>
      <c r="G50" s="103" t="n">
        <v>3</v>
      </c>
    </row>
    <row r="51">
      <c r="A51" s="103" t="n">
        <v>49</v>
      </c>
      <c r="B51" s="103" t="inlineStr">
        <is>
          <t>CASE_P2_GI_C09</t>
        </is>
      </c>
      <c r="C51" s="103" t="inlineStr">
        <is>
          <t>CLN</t>
        </is>
      </c>
      <c r="D51" s="103" t="inlineStr">
        <is>
          <t>P2</t>
        </is>
      </c>
      <c r="E51" s="103" t="inlineStr">
        <is>
          <t>GI</t>
        </is>
      </c>
      <c r="F51" s="103" t="inlineStr">
        <is>
          <t>C09</t>
        </is>
      </c>
      <c r="G51" s="103" t="n">
        <v>3</v>
      </c>
    </row>
    <row r="52">
      <c r="A52" s="103" t="n">
        <v>50</v>
      </c>
      <c r="B52" s="103" t="inlineStr">
        <is>
          <t>CASE_P2_GI_C10</t>
        </is>
      </c>
      <c r="C52" s="103" t="inlineStr">
        <is>
          <t>CLN</t>
        </is>
      </c>
      <c r="D52" s="103" t="inlineStr">
        <is>
          <t>P2</t>
        </is>
      </c>
      <c r="E52" s="103" t="inlineStr">
        <is>
          <t>GI</t>
        </is>
      </c>
      <c r="F52" s="103" t="inlineStr">
        <is>
          <t>C10</t>
        </is>
      </c>
      <c r="G52" s="103" t="n">
        <v>3</v>
      </c>
    </row>
    <row r="53">
      <c r="A53" s="103" t="n">
        <v>51</v>
      </c>
      <c r="B53" s="103" t="inlineStr">
        <is>
          <t>CASE_P2_GI_C11</t>
        </is>
      </c>
      <c r="C53" s="103" t="inlineStr">
        <is>
          <t>CLN</t>
        </is>
      </c>
      <c r="D53" s="103" t="inlineStr">
        <is>
          <t>P2</t>
        </is>
      </c>
      <c r="E53" s="103" t="inlineStr">
        <is>
          <t>GI</t>
        </is>
      </c>
      <c r="F53" s="103" t="inlineStr">
        <is>
          <t>C11</t>
        </is>
      </c>
      <c r="G53" s="103" t="n">
        <v>5</v>
      </c>
    </row>
    <row r="54">
      <c r="A54" s="103" t="n">
        <v>52</v>
      </c>
      <c r="B54" s="103" t="inlineStr">
        <is>
          <t>CASE_P2_GI_C12</t>
        </is>
      </c>
      <c r="C54" s="103" t="inlineStr">
        <is>
          <t>CLN</t>
        </is>
      </c>
      <c r="D54" s="103" t="inlineStr">
        <is>
          <t>P2</t>
        </is>
      </c>
      <c r="E54" s="103" t="inlineStr">
        <is>
          <t>GI</t>
        </is>
      </c>
      <c r="F54" s="103" t="inlineStr">
        <is>
          <t>C12</t>
        </is>
      </c>
      <c r="G54" s="103" t="n">
        <v>6</v>
      </c>
    </row>
    <row r="55">
      <c r="A55" s="103" t="n">
        <v>53</v>
      </c>
      <c r="B55" s="103" t="inlineStr">
        <is>
          <t>CASE_P2_GI_C13</t>
        </is>
      </c>
      <c r="C55" s="103" t="inlineStr">
        <is>
          <t>CLN</t>
        </is>
      </c>
      <c r="D55" s="103" t="inlineStr">
        <is>
          <t>P2</t>
        </is>
      </c>
      <c r="E55" s="103" t="inlineStr">
        <is>
          <t>GI</t>
        </is>
      </c>
      <c r="F55" s="103" t="inlineStr">
        <is>
          <t>C13</t>
        </is>
      </c>
      <c r="G55" s="103" t="n">
        <v>3</v>
      </c>
    </row>
    <row r="56">
      <c r="A56" s="103" t="n">
        <v>54</v>
      </c>
      <c r="B56" s="103" t="inlineStr">
        <is>
          <t>CASE_P2_GI_C14</t>
        </is>
      </c>
      <c r="C56" s="103" t="inlineStr">
        <is>
          <t>CLN</t>
        </is>
      </c>
      <c r="D56" s="103" t="inlineStr">
        <is>
          <t>P2</t>
        </is>
      </c>
      <c r="E56" s="103" t="inlineStr">
        <is>
          <t>GI</t>
        </is>
      </c>
      <c r="F56" s="103" t="inlineStr">
        <is>
          <t>C14</t>
        </is>
      </c>
      <c r="G56" s="103" t="n">
        <v>4</v>
      </c>
    </row>
    <row r="57">
      <c r="A57" s="103" t="n">
        <v>55</v>
      </c>
      <c r="B57" s="103" t="inlineStr">
        <is>
          <t>CASE_P2_GI_C15</t>
        </is>
      </c>
      <c r="C57" s="103" t="inlineStr">
        <is>
          <t>CLN</t>
        </is>
      </c>
      <c r="D57" s="103" t="inlineStr">
        <is>
          <t>P2</t>
        </is>
      </c>
      <c r="E57" s="103" t="inlineStr">
        <is>
          <t>GI</t>
        </is>
      </c>
      <c r="F57" s="103" t="inlineStr">
        <is>
          <t>C15</t>
        </is>
      </c>
      <c r="G57" s="103" t="n">
        <v>7</v>
      </c>
    </row>
    <row r="58" ht="25" customHeight="1" s="49">
      <c r="A58" s="170" t="n">
        <v>56</v>
      </c>
      <c r="B58" s="170" t="inlineStr">
        <is>
          <t>CASE_P2_RHEUM_C01</t>
        </is>
      </c>
      <c r="C58" s="170" t="inlineStr">
        <is>
          <t>CLN</t>
        </is>
      </c>
      <c r="D58" s="170" t="inlineStr">
        <is>
          <t>P2</t>
        </is>
      </c>
      <c r="E58" s="170" t="inlineStr">
        <is>
          <t>RHEUM</t>
        </is>
      </c>
      <c r="F58" s="170" t="inlineStr">
        <is>
          <t>C01</t>
        </is>
      </c>
      <c r="G58" s="170" t="n">
        <v>4</v>
      </c>
      <c r="H58" s="171" t="inlineStr">
        <is>
          <t>1. Musculoskeleton / Rows 3-6</t>
        </is>
      </c>
    </row>
    <row r="59" ht="25" customHeight="1" s="49">
      <c r="A59" s="172" t="n">
        <v>57</v>
      </c>
      <c r="B59" s="172" t="inlineStr">
        <is>
          <t>CASE_P2_RHEUM_C02</t>
        </is>
      </c>
      <c r="C59" s="172" t="inlineStr">
        <is>
          <t>CLN</t>
        </is>
      </c>
      <c r="D59" s="172" t="inlineStr">
        <is>
          <t>P2</t>
        </is>
      </c>
      <c r="E59" s="172" t="inlineStr">
        <is>
          <t>RHEUM</t>
        </is>
      </c>
      <c r="F59" s="172" t="inlineStr">
        <is>
          <t>C02</t>
        </is>
      </c>
      <c r="G59" s="172" t="n">
        <v>5</v>
      </c>
      <c r="H59" s="173" t="inlineStr">
        <is>
          <t>1. Musculoskeleton / Rows 7-11</t>
        </is>
      </c>
    </row>
    <row r="60" ht="25" customHeight="1" s="49">
      <c r="A60" s="170" t="n">
        <v>58</v>
      </c>
      <c r="B60" s="170" t="inlineStr">
        <is>
          <t>CASE_P2_RHEUM_C03</t>
        </is>
      </c>
      <c r="C60" s="170" t="inlineStr">
        <is>
          <t>CLN</t>
        </is>
      </c>
      <c r="D60" s="170" t="inlineStr">
        <is>
          <t>P2</t>
        </is>
      </c>
      <c r="E60" s="170" t="inlineStr">
        <is>
          <t>RHEUM</t>
        </is>
      </c>
      <c r="F60" s="170" t="inlineStr">
        <is>
          <t>C03</t>
        </is>
      </c>
      <c r="G60" s="170" t="n">
        <v>2</v>
      </c>
      <c r="H60" s="171" t="inlineStr">
        <is>
          <t>1. Musculoskeleton / Rows 12-13</t>
        </is>
      </c>
    </row>
    <row r="61" ht="25" customHeight="1" s="49">
      <c r="A61" s="172" t="n">
        <v>59</v>
      </c>
      <c r="B61" s="172" t="inlineStr">
        <is>
          <t>CASE_P2_RHEUM_C04</t>
        </is>
      </c>
      <c r="C61" s="172" t="inlineStr">
        <is>
          <t>CLN</t>
        </is>
      </c>
      <c r="D61" s="172" t="inlineStr">
        <is>
          <t>P2</t>
        </is>
      </c>
      <c r="E61" s="172" t="inlineStr">
        <is>
          <t>RHEUM</t>
        </is>
      </c>
      <c r="F61" s="172" t="inlineStr">
        <is>
          <t>C04</t>
        </is>
      </c>
      <c r="G61" s="172" t="n">
        <v>3</v>
      </c>
      <c r="H61" s="173" t="inlineStr">
        <is>
          <t>1. Musculoskeleton / Rows 17-19</t>
        </is>
      </c>
    </row>
    <row r="62" ht="25" customHeight="1" s="49">
      <c r="A62" s="170" t="n">
        <v>60</v>
      </c>
      <c r="B62" s="170" t="inlineStr">
        <is>
          <t>CASE_P2_RHEUM_C05</t>
        </is>
      </c>
      <c r="C62" s="170" t="inlineStr">
        <is>
          <t>CLN</t>
        </is>
      </c>
      <c r="D62" s="170" t="inlineStr">
        <is>
          <t>P2</t>
        </is>
      </c>
      <c r="E62" s="170" t="inlineStr">
        <is>
          <t>RHEUM</t>
        </is>
      </c>
      <c r="F62" s="170" t="inlineStr">
        <is>
          <t>C05</t>
        </is>
      </c>
      <c r="G62" s="170" t="n">
        <v>6</v>
      </c>
      <c r="H62" s="171" t="inlineStr">
        <is>
          <t>1. Musculoskeleton / Rows 20-25</t>
        </is>
      </c>
    </row>
    <row r="63" ht="25" customHeight="1" s="49">
      <c r="A63" s="172" t="n">
        <v>61</v>
      </c>
      <c r="B63" s="172" t="inlineStr">
        <is>
          <t>CASE_P2_RHEUM_C06</t>
        </is>
      </c>
      <c r="C63" s="172" t="inlineStr">
        <is>
          <t>SAP</t>
        </is>
      </c>
      <c r="D63" s="172" t="inlineStr">
        <is>
          <t>P2</t>
        </is>
      </c>
      <c r="E63" s="172" t="inlineStr">
        <is>
          <t>RHEUM</t>
        </is>
      </c>
      <c r="F63" s="172" t="inlineStr">
        <is>
          <t>C06</t>
        </is>
      </c>
      <c r="G63" s="172" t="n">
        <v>1</v>
      </c>
      <c r="H63" s="173" t="inlineStr">
        <is>
          <t>1. Musculoskeleton / Row 27</t>
        </is>
      </c>
    </row>
    <row r="64" ht="25" customHeight="1" s="49">
      <c r="A64" s="170" t="n">
        <v>62</v>
      </c>
      <c r="B64" s="170" t="inlineStr">
        <is>
          <t>CASE_P2_RHEUM_C07</t>
        </is>
      </c>
      <c r="C64" s="170" t="inlineStr">
        <is>
          <t>CLN</t>
        </is>
      </c>
      <c r="D64" s="170" t="inlineStr">
        <is>
          <t>P2</t>
        </is>
      </c>
      <c r="E64" s="170" t="inlineStr">
        <is>
          <t>RHEUM</t>
        </is>
      </c>
      <c r="F64" s="170" t="inlineStr">
        <is>
          <t>C07</t>
        </is>
      </c>
      <c r="G64" s="170" t="n">
        <v>4</v>
      </c>
      <c r="H64" s="171" t="inlineStr">
        <is>
          <t>1. Musculoskeleton / Rows 28-31</t>
        </is>
      </c>
    </row>
    <row r="65" ht="25" customHeight="1" s="49">
      <c r="A65" s="172" t="n">
        <v>63</v>
      </c>
      <c r="B65" s="172" t="inlineStr">
        <is>
          <t>CASE_P2_RHEUM_C08</t>
        </is>
      </c>
      <c r="C65" s="172" t="inlineStr">
        <is>
          <t>CLN</t>
        </is>
      </c>
      <c r="D65" s="172" t="inlineStr">
        <is>
          <t>P2</t>
        </is>
      </c>
      <c r="E65" s="172" t="inlineStr">
        <is>
          <t>RHEUM</t>
        </is>
      </c>
      <c r="F65" s="172" t="inlineStr">
        <is>
          <t>C08</t>
        </is>
      </c>
      <c r="G65" s="172" t="n">
        <v>2</v>
      </c>
      <c r="H65" s="173" t="inlineStr">
        <is>
          <t>1. Musculoskeleton / Rows 32-33</t>
        </is>
      </c>
    </row>
    <row r="66" ht="25" customHeight="1" s="49">
      <c r="A66" s="170" t="n">
        <v>64</v>
      </c>
      <c r="B66" s="170" t="inlineStr">
        <is>
          <t>CASE_P2_RHEUM_C09</t>
        </is>
      </c>
      <c r="C66" s="170" t="inlineStr">
        <is>
          <t>CLN</t>
        </is>
      </c>
      <c r="D66" s="170" t="inlineStr">
        <is>
          <t>P2</t>
        </is>
      </c>
      <c r="E66" s="170" t="inlineStr">
        <is>
          <t>RHEUM</t>
        </is>
      </c>
      <c r="F66" s="170" t="inlineStr">
        <is>
          <t>C09</t>
        </is>
      </c>
      <c r="G66" s="170" t="n">
        <v>2</v>
      </c>
      <c r="H66" s="171" t="inlineStr">
        <is>
          <t>1. Musculoskeleton / Rows 34-35</t>
        </is>
      </c>
    </row>
    <row r="67" ht="25" customHeight="1" s="49">
      <c r="A67" s="172" t="n">
        <v>65</v>
      </c>
      <c r="B67" s="172" t="inlineStr">
        <is>
          <t>CASE_P2_RHEUM_C10</t>
        </is>
      </c>
      <c r="C67" s="172" t="inlineStr">
        <is>
          <t>CLN</t>
        </is>
      </c>
      <c r="D67" s="172" t="inlineStr">
        <is>
          <t>P2</t>
        </is>
      </c>
      <c r="E67" s="172" t="inlineStr">
        <is>
          <t>RHEUM</t>
        </is>
      </c>
      <c r="F67" s="172" t="inlineStr">
        <is>
          <t>C10</t>
        </is>
      </c>
      <c r="G67" s="172" t="n">
        <v>1</v>
      </c>
      <c r="H67" s="173" t="inlineStr">
        <is>
          <t>1. Musculoskeleton / Row 36</t>
        </is>
      </c>
    </row>
    <row r="68" ht="25" customHeight="1" s="49">
      <c r="A68" s="170" t="n">
        <v>66</v>
      </c>
      <c r="B68" s="170" t="inlineStr">
        <is>
          <t>CASE_P2_RHEUM_C11</t>
        </is>
      </c>
      <c r="C68" s="170" t="inlineStr">
        <is>
          <t>CLN</t>
        </is>
      </c>
      <c r="D68" s="170" t="inlineStr">
        <is>
          <t>P2</t>
        </is>
      </c>
      <c r="E68" s="170" t="inlineStr">
        <is>
          <t>RHEUM</t>
        </is>
      </c>
      <c r="F68" s="170" t="inlineStr">
        <is>
          <t>C11</t>
        </is>
      </c>
      <c r="G68" s="170" t="n">
        <v>4</v>
      </c>
      <c r="H68" s="171" t="inlineStr">
        <is>
          <t>1. Musculoskeleton / Rows 41-44</t>
        </is>
      </c>
    </row>
    <row r="69" ht="25" customHeight="1" s="49">
      <c r="A69" s="172" t="n">
        <v>67</v>
      </c>
      <c r="B69" s="172" t="inlineStr">
        <is>
          <t>CASE_P2_RHEUM_C12</t>
        </is>
      </c>
      <c r="C69" s="172" t="inlineStr">
        <is>
          <t>CLN</t>
        </is>
      </c>
      <c r="D69" s="172" t="inlineStr">
        <is>
          <t>P2</t>
        </is>
      </c>
      <c r="E69" s="172" t="inlineStr">
        <is>
          <t>RHEUM</t>
        </is>
      </c>
      <c r="F69" s="172" t="inlineStr">
        <is>
          <t>C12</t>
        </is>
      </c>
      <c r="G69" s="172" t="n">
        <v>5</v>
      </c>
      <c r="H69" s="173" t="inlineStr">
        <is>
          <t>1. Musculoskeleton / Rows 45-49</t>
        </is>
      </c>
    </row>
    <row r="70" ht="25" customHeight="1" s="49">
      <c r="A70" s="170" t="n">
        <v>68</v>
      </c>
      <c r="B70" s="170" t="inlineStr">
        <is>
          <t>CASE_P2_RHEUM_C13</t>
        </is>
      </c>
      <c r="C70" s="170" t="inlineStr">
        <is>
          <t>CLN</t>
        </is>
      </c>
      <c r="D70" s="170" t="inlineStr">
        <is>
          <t>P2</t>
        </is>
      </c>
      <c r="E70" s="170" t="inlineStr">
        <is>
          <t>RHEUM</t>
        </is>
      </c>
      <c r="F70" s="170" t="inlineStr">
        <is>
          <t>C13</t>
        </is>
      </c>
      <c r="G70" s="170" t="n">
        <v>4</v>
      </c>
      <c r="H70" s="171" t="inlineStr">
        <is>
          <t>1. Musculoskeleton / Rows 50-53</t>
        </is>
      </c>
    </row>
    <row r="71" ht="25" customHeight="1" s="49">
      <c r="A71" s="172" t="n">
        <v>69</v>
      </c>
      <c r="B71" s="172" t="inlineStr">
        <is>
          <t>CASE_P2_RHEUM_C14</t>
        </is>
      </c>
      <c r="C71" s="172" t="inlineStr">
        <is>
          <t>CLN</t>
        </is>
      </c>
      <c r="D71" s="172" t="inlineStr">
        <is>
          <t>P2</t>
        </is>
      </c>
      <c r="E71" s="172" t="inlineStr">
        <is>
          <t>RHEUM</t>
        </is>
      </c>
      <c r="F71" s="172" t="inlineStr">
        <is>
          <t>C14</t>
        </is>
      </c>
      <c r="G71" s="172" t="n">
        <v>5</v>
      </c>
      <c r="H71" s="173" t="inlineStr">
        <is>
          <t>1. Musculoskeleton / Rows 54-58</t>
        </is>
      </c>
    </row>
    <row r="72" ht="25" customHeight="1" s="49">
      <c r="A72" s="170" t="n">
        <v>70</v>
      </c>
      <c r="B72" s="170" t="inlineStr">
        <is>
          <t>CASE_P2_RHEUM_C15</t>
        </is>
      </c>
      <c r="C72" s="170" t="inlineStr">
        <is>
          <t>CLN</t>
        </is>
      </c>
      <c r="D72" s="170" t="inlineStr">
        <is>
          <t>P2</t>
        </is>
      </c>
      <c r="E72" s="170" t="inlineStr">
        <is>
          <t>RHEUM</t>
        </is>
      </c>
      <c r="F72" s="170" t="inlineStr">
        <is>
          <t>C15</t>
        </is>
      </c>
      <c r="G72" s="170" t="n">
        <v>5</v>
      </c>
      <c r="H72" s="171" t="inlineStr">
        <is>
          <t>1. Musculoskeleton / Rows 59-63</t>
        </is>
      </c>
    </row>
    <row r="73" ht="25" customHeight="1" s="49">
      <c r="A73" s="170" t="n">
        <v>71</v>
      </c>
      <c r="B73" s="170" t="inlineStr">
        <is>
          <t>CASE_P2_DERM_C01</t>
        </is>
      </c>
      <c r="C73" s="170" t="inlineStr">
        <is>
          <t>CLN</t>
        </is>
      </c>
      <c r="D73" s="170" t="inlineStr">
        <is>
          <t>P2</t>
        </is>
      </c>
      <c r="E73" s="170" t="inlineStr">
        <is>
          <t>DERM</t>
        </is>
      </c>
      <c r="F73" s="170" t="inlineStr">
        <is>
          <t>C01</t>
        </is>
      </c>
      <c r="G73" s="170" t="n">
        <v>7</v>
      </c>
      <c r="H73" s="171" t="inlineStr">
        <is>
          <t>3. Dermatologic / Rows 3-9</t>
        </is>
      </c>
    </row>
    <row r="74" ht="25" customHeight="1" s="49">
      <c r="A74" s="172" t="n">
        <v>72</v>
      </c>
      <c r="B74" s="172" t="inlineStr">
        <is>
          <t>CASE_P2_DERM_C02</t>
        </is>
      </c>
      <c r="C74" s="172" t="inlineStr">
        <is>
          <t>CLN</t>
        </is>
      </c>
      <c r="D74" s="172" t="inlineStr">
        <is>
          <t>P2</t>
        </is>
      </c>
      <c r="E74" s="172" t="inlineStr">
        <is>
          <t>DERM</t>
        </is>
      </c>
      <c r="F74" s="172" t="inlineStr">
        <is>
          <t>C02</t>
        </is>
      </c>
      <c r="G74" s="172" t="n">
        <v>6</v>
      </c>
      <c r="H74" s="173" t="inlineStr">
        <is>
          <t>3. Dermatologic / Rows 10-15</t>
        </is>
      </c>
    </row>
    <row r="75" ht="25" customHeight="1" s="49">
      <c r="A75" s="170" t="n">
        <v>73</v>
      </c>
      <c r="B75" s="170" t="inlineStr">
        <is>
          <t>CASE_P2_DERM_C03</t>
        </is>
      </c>
      <c r="C75" s="170" t="inlineStr">
        <is>
          <t>CLN</t>
        </is>
      </c>
      <c r="D75" s="170" t="inlineStr">
        <is>
          <t>P2</t>
        </is>
      </c>
      <c r="E75" s="170" t="inlineStr">
        <is>
          <t>DERM</t>
        </is>
      </c>
      <c r="F75" s="170" t="inlineStr">
        <is>
          <t>C03</t>
        </is>
      </c>
      <c r="G75" s="170" t="n">
        <v>6</v>
      </c>
      <c r="H75" s="171" t="inlineStr">
        <is>
          <t>3. Dermatologic / Rows 16-21</t>
        </is>
      </c>
    </row>
    <row r="76" ht="25" customHeight="1" s="49">
      <c r="A76" s="172" t="n">
        <v>74</v>
      </c>
      <c r="B76" s="172" t="inlineStr">
        <is>
          <t>CASE_P2_DERM_C04</t>
        </is>
      </c>
      <c r="C76" s="172" t="inlineStr">
        <is>
          <t>CLN</t>
        </is>
      </c>
      <c r="D76" s="172" t="inlineStr">
        <is>
          <t>P2</t>
        </is>
      </c>
      <c r="E76" s="172" t="inlineStr">
        <is>
          <t>DERM</t>
        </is>
      </c>
      <c r="F76" s="172" t="inlineStr">
        <is>
          <t>C04</t>
        </is>
      </c>
      <c r="G76" s="172" t="n">
        <v>9</v>
      </c>
      <c r="H76" s="173" t="inlineStr">
        <is>
          <t>3. Dermatologic / Rows 22-30</t>
        </is>
      </c>
    </row>
    <row r="77" ht="25" customHeight="1" s="49">
      <c r="A77" s="170" t="n">
        <v>75</v>
      </c>
      <c r="B77" s="170" t="inlineStr">
        <is>
          <t>CASE_P2_DERM_C05</t>
        </is>
      </c>
      <c r="C77" s="170" t="inlineStr">
        <is>
          <t>CLN</t>
        </is>
      </c>
      <c r="D77" s="170" t="inlineStr">
        <is>
          <t>P2</t>
        </is>
      </c>
      <c r="E77" s="170" t="inlineStr">
        <is>
          <t>DERM</t>
        </is>
      </c>
      <c r="F77" s="170" t="inlineStr">
        <is>
          <t>C05</t>
        </is>
      </c>
      <c r="G77" s="170" t="n">
        <v>6</v>
      </c>
      <c r="H77" s="171" t="inlineStr">
        <is>
          <t>3. Dermatologic / Rows 31-36</t>
        </is>
      </c>
    </row>
    <row r="78" ht="25" customHeight="1" s="49">
      <c r="A78" s="172" t="n">
        <v>76</v>
      </c>
      <c r="B78" s="172" t="inlineStr">
        <is>
          <t>CASE_P2_DERM_C06</t>
        </is>
      </c>
      <c r="C78" s="172" t="inlineStr">
        <is>
          <t>CLN</t>
        </is>
      </c>
      <c r="D78" s="172" t="inlineStr">
        <is>
          <t>P2</t>
        </is>
      </c>
      <c r="E78" s="172" t="inlineStr">
        <is>
          <t>DERM</t>
        </is>
      </c>
      <c r="F78" s="172" t="inlineStr">
        <is>
          <t>C06</t>
        </is>
      </c>
      <c r="G78" s="172" t="n">
        <v>4</v>
      </c>
      <c r="H78" s="173" t="inlineStr">
        <is>
          <t>3. Dermatologic / Rows 37-40</t>
        </is>
      </c>
    </row>
    <row r="79" ht="25" customHeight="1" s="49">
      <c r="A79" s="170" t="n">
        <v>77</v>
      </c>
      <c r="B79" s="170" t="inlineStr">
        <is>
          <t>CASE_P2_DERM_C07</t>
        </is>
      </c>
      <c r="C79" s="170" t="inlineStr">
        <is>
          <t>CLN</t>
        </is>
      </c>
      <c r="D79" s="170" t="inlineStr">
        <is>
          <t>P2</t>
        </is>
      </c>
      <c r="E79" s="170" t="inlineStr">
        <is>
          <t>DERM</t>
        </is>
      </c>
      <c r="F79" s="170" t="inlineStr">
        <is>
          <t>C07</t>
        </is>
      </c>
      <c r="G79" s="170" t="n">
        <v>6</v>
      </c>
      <c r="H79" s="171" t="inlineStr">
        <is>
          <t>3. Dermatologic / Rows 41-46</t>
        </is>
      </c>
    </row>
    <row r="80" ht="25" customHeight="1" s="49">
      <c r="A80" s="172" t="n">
        <v>78</v>
      </c>
      <c r="B80" s="172" t="inlineStr">
        <is>
          <t>CASE_P2_DERM_C08</t>
        </is>
      </c>
      <c r="C80" s="172" t="inlineStr">
        <is>
          <t>CLN</t>
        </is>
      </c>
      <c r="D80" s="172" t="inlineStr">
        <is>
          <t>P2</t>
        </is>
      </c>
      <c r="E80" s="172" t="inlineStr">
        <is>
          <t>DERM</t>
        </is>
      </c>
      <c r="F80" s="172" t="inlineStr">
        <is>
          <t>C08</t>
        </is>
      </c>
      <c r="G80" s="172" t="n">
        <v>5</v>
      </c>
      <c r="H80" s="173" t="inlineStr">
        <is>
          <t>3. Dermatologic / Rows 47-51</t>
        </is>
      </c>
    </row>
    <row r="81" ht="25" customHeight="1" s="49">
      <c r="A81" s="170" t="n">
        <v>79</v>
      </c>
      <c r="B81" s="170" t="inlineStr">
        <is>
          <t>CASE_P2_DERM_C09</t>
        </is>
      </c>
      <c r="C81" s="170" t="inlineStr">
        <is>
          <t>CLN</t>
        </is>
      </c>
      <c r="D81" s="170" t="inlineStr">
        <is>
          <t>P2</t>
        </is>
      </c>
      <c r="E81" s="170" t="inlineStr">
        <is>
          <t>DERM</t>
        </is>
      </c>
      <c r="F81" s="170" t="inlineStr">
        <is>
          <t>C09</t>
        </is>
      </c>
      <c r="G81" s="170" t="n">
        <v>2</v>
      </c>
      <c r="H81" s="171" t="inlineStr">
        <is>
          <t>3. Dermatologic / Rows 52-53</t>
        </is>
      </c>
    </row>
    <row r="82" ht="25" customHeight="1" s="49">
      <c r="A82" s="172" t="n">
        <v>80</v>
      </c>
      <c r="B82" s="172" t="inlineStr">
        <is>
          <t>CASE_P2_DERM_C10</t>
        </is>
      </c>
      <c r="C82" s="172" t="inlineStr">
        <is>
          <t>CLN</t>
        </is>
      </c>
      <c r="D82" s="172" t="inlineStr">
        <is>
          <t>P2</t>
        </is>
      </c>
      <c r="E82" s="172" t="inlineStr">
        <is>
          <t>DERM</t>
        </is>
      </c>
      <c r="F82" s="172" t="inlineStr">
        <is>
          <t>C10</t>
        </is>
      </c>
      <c r="G82" s="172" t="n">
        <v>3</v>
      </c>
      <c r="H82" s="173" t="inlineStr">
        <is>
          <t>3. Dermatologic / Rows 54-56</t>
        </is>
      </c>
    </row>
    <row r="83" ht="25" customHeight="1" s="49">
      <c r="A83" s="170" t="n">
        <v>81</v>
      </c>
      <c r="B83" s="170" t="inlineStr">
        <is>
          <t>CASE_P2_DERM_C11</t>
        </is>
      </c>
      <c r="C83" s="170" t="inlineStr">
        <is>
          <t>CLN</t>
        </is>
      </c>
      <c r="D83" s="170" t="inlineStr">
        <is>
          <t>P2</t>
        </is>
      </c>
      <c r="E83" s="170" t="inlineStr">
        <is>
          <t>DERM</t>
        </is>
      </c>
      <c r="F83" s="170" t="inlineStr">
        <is>
          <t>C11</t>
        </is>
      </c>
      <c r="G83" s="170" t="n">
        <v>5</v>
      </c>
      <c r="H83" s="171" t="inlineStr">
        <is>
          <t>3. Dermatologic / Rows 57-61</t>
        </is>
      </c>
    </row>
    <row r="84" ht="25" customHeight="1" s="49">
      <c r="A84" s="172" t="n">
        <v>82</v>
      </c>
      <c r="B84" s="172" t="inlineStr">
        <is>
          <t>CASE_P2_DERM_C12</t>
        </is>
      </c>
      <c r="C84" s="172" t="inlineStr">
        <is>
          <t>CLN</t>
        </is>
      </c>
      <c r="D84" s="172" t="inlineStr">
        <is>
          <t>P2</t>
        </is>
      </c>
      <c r="E84" s="172" t="inlineStr">
        <is>
          <t>DERM</t>
        </is>
      </c>
      <c r="F84" s="172" t="inlineStr">
        <is>
          <t>C12</t>
        </is>
      </c>
      <c r="G84" s="172" t="n">
        <v>4</v>
      </c>
      <c r="H84" s="173" t="inlineStr">
        <is>
          <t>3. Dermatologic / Rows 62-65</t>
        </is>
      </c>
    </row>
    <row r="85" ht="25" customHeight="1" s="49">
      <c r="A85" s="170" t="n">
        <v>83</v>
      </c>
      <c r="B85" s="170" t="inlineStr">
        <is>
          <t>CASE_P2_EENT_C01</t>
        </is>
      </c>
      <c r="C85" s="170" t="inlineStr">
        <is>
          <t>CLN</t>
        </is>
      </c>
      <c r="D85" s="170" t="inlineStr">
        <is>
          <t>P2</t>
        </is>
      </c>
      <c r="E85" s="170" t="inlineStr">
        <is>
          <t>EENT</t>
        </is>
      </c>
      <c r="F85" s="170" t="inlineStr">
        <is>
          <t>C01</t>
        </is>
      </c>
      <c r="G85" s="170" t="n">
        <v>4</v>
      </c>
      <c r="H85" s="171" t="inlineStr">
        <is>
          <t>13. Eye disorder / Rows 3-6</t>
        </is>
      </c>
    </row>
    <row r="86" ht="25" customHeight="1" s="49">
      <c r="A86" s="172" t="n">
        <v>84</v>
      </c>
      <c r="B86" s="172" t="inlineStr">
        <is>
          <t>CASE_P2_EENT_C02</t>
        </is>
      </c>
      <c r="C86" s="172" t="inlineStr">
        <is>
          <t>CLN</t>
        </is>
      </c>
      <c r="D86" s="172" t="inlineStr">
        <is>
          <t>P2</t>
        </is>
      </c>
      <c r="E86" s="172" t="inlineStr">
        <is>
          <t>EENT</t>
        </is>
      </c>
      <c r="F86" s="172" t="inlineStr">
        <is>
          <t>C02</t>
        </is>
      </c>
      <c r="G86" s="172" t="n">
        <v>4</v>
      </c>
      <c r="H86" s="173" t="inlineStr">
        <is>
          <t>13. Eye disorder / Rows 7-10</t>
        </is>
      </c>
    </row>
    <row r="87" ht="25" customHeight="1" s="49">
      <c r="A87" s="170" t="n">
        <v>85</v>
      </c>
      <c r="B87" s="170" t="inlineStr">
        <is>
          <t>CASE_P2_EENT_C03</t>
        </is>
      </c>
      <c r="C87" s="170" t="inlineStr">
        <is>
          <t>CLN</t>
        </is>
      </c>
      <c r="D87" s="170" t="inlineStr">
        <is>
          <t>P2</t>
        </is>
      </c>
      <c r="E87" s="170" t="inlineStr">
        <is>
          <t>EENT</t>
        </is>
      </c>
      <c r="F87" s="170" t="inlineStr">
        <is>
          <t>C03</t>
        </is>
      </c>
      <c r="G87" s="170" t="n">
        <v>5</v>
      </c>
      <c r="H87" s="171" t="inlineStr">
        <is>
          <t>13. Eye disorder / Rows 11-15</t>
        </is>
      </c>
    </row>
    <row r="88" ht="25" customHeight="1" s="49">
      <c r="A88" s="172" t="n">
        <v>86</v>
      </c>
      <c r="B88" s="172" t="inlineStr">
        <is>
          <t>CASE_P2_EENT_C04</t>
        </is>
      </c>
      <c r="C88" s="172" t="inlineStr">
        <is>
          <t>CLN</t>
        </is>
      </c>
      <c r="D88" s="172" t="inlineStr">
        <is>
          <t>P2</t>
        </is>
      </c>
      <c r="E88" s="172" t="inlineStr">
        <is>
          <t>EENT</t>
        </is>
      </c>
      <c r="F88" s="172" t="inlineStr">
        <is>
          <t>C04</t>
        </is>
      </c>
      <c r="G88" s="172" t="n">
        <v>4</v>
      </c>
      <c r="H88" s="173" t="inlineStr">
        <is>
          <t>13. Eye disorder / Rows 16-19</t>
        </is>
      </c>
    </row>
    <row r="89" ht="25" customHeight="1" s="49">
      <c r="A89" s="170" t="n">
        <v>87</v>
      </c>
      <c r="B89" s="170" t="inlineStr">
        <is>
          <t>CASE_P2_EENT_C05</t>
        </is>
      </c>
      <c r="C89" s="170" t="inlineStr">
        <is>
          <t>CLN</t>
        </is>
      </c>
      <c r="D89" s="170" t="inlineStr">
        <is>
          <t>P2</t>
        </is>
      </c>
      <c r="E89" s="170" t="inlineStr">
        <is>
          <t>EENT</t>
        </is>
      </c>
      <c r="F89" s="170" t="inlineStr">
        <is>
          <t>C05</t>
        </is>
      </c>
      <c r="G89" s="170" t="n">
        <v>5</v>
      </c>
      <c r="H89" s="171" t="inlineStr">
        <is>
          <t>13. Eye disorder / Rows 20-24</t>
        </is>
      </c>
    </row>
    <row r="90" ht="25" customHeight="1" s="49">
      <c r="A90" s="170" t="n">
        <v>88</v>
      </c>
      <c r="B90" s="170" t="inlineStr">
        <is>
          <t>CASE_P2_NEURO_C01</t>
        </is>
      </c>
      <c r="C90" s="170" t="inlineStr">
        <is>
          <t>CLN</t>
        </is>
      </c>
      <c r="D90" s="170" t="inlineStr">
        <is>
          <t>P2</t>
        </is>
      </c>
      <c r="E90" s="170" t="inlineStr">
        <is>
          <t>NEURO</t>
        </is>
      </c>
      <c r="F90" s="170" t="inlineStr">
        <is>
          <t>C01</t>
        </is>
      </c>
      <c r="G90" s="170" t="n">
        <v>5</v>
      </c>
      <c r="H90" s="171" t="inlineStr">
        <is>
          <t>9. Neurologic / Rows 3-7</t>
        </is>
      </c>
    </row>
    <row r="91" ht="25" customHeight="1" s="49">
      <c r="A91" s="172" t="n">
        <v>89</v>
      </c>
      <c r="B91" s="172" t="inlineStr">
        <is>
          <t>CASE_P2_NEURO_C02</t>
        </is>
      </c>
      <c r="C91" s="172" t="inlineStr">
        <is>
          <t>CLN</t>
        </is>
      </c>
      <c r="D91" s="172" t="inlineStr">
        <is>
          <t>P2</t>
        </is>
      </c>
      <c r="E91" s="172" t="inlineStr">
        <is>
          <t>NEURO</t>
        </is>
      </c>
      <c r="F91" s="172" t="inlineStr">
        <is>
          <t>C02</t>
        </is>
      </c>
      <c r="G91" s="172" t="n">
        <v>8</v>
      </c>
      <c r="H91" s="173" t="inlineStr">
        <is>
          <t>9. Neurologic / Rows 8-15</t>
        </is>
      </c>
    </row>
    <row r="92" ht="25" customHeight="1" s="49">
      <c r="A92" s="170" t="n">
        <v>90</v>
      </c>
      <c r="B92" s="170" t="inlineStr">
        <is>
          <t>CASE_P2_NEURO_C03</t>
        </is>
      </c>
      <c r="C92" s="170" t="inlineStr">
        <is>
          <t>CLN</t>
        </is>
      </c>
      <c r="D92" s="170" t="inlineStr">
        <is>
          <t>P2</t>
        </is>
      </c>
      <c r="E92" s="170" t="inlineStr">
        <is>
          <t>NEURO</t>
        </is>
      </c>
      <c r="F92" s="170" t="inlineStr">
        <is>
          <t>C03</t>
        </is>
      </c>
      <c r="G92" s="170" t="n">
        <v>9</v>
      </c>
      <c r="H92" s="171" t="inlineStr">
        <is>
          <t>9. Neurologic / Rows 16-24</t>
        </is>
      </c>
    </row>
    <row r="93" ht="25" customHeight="1" s="49">
      <c r="A93" s="172" t="n">
        <v>91</v>
      </c>
      <c r="B93" s="172" t="inlineStr">
        <is>
          <t>CASE_P2_NEURO_C04</t>
        </is>
      </c>
      <c r="C93" s="172" t="inlineStr">
        <is>
          <t>CLN</t>
        </is>
      </c>
      <c r="D93" s="172" t="inlineStr">
        <is>
          <t>P2</t>
        </is>
      </c>
      <c r="E93" s="172" t="inlineStr">
        <is>
          <t>NEURO</t>
        </is>
      </c>
      <c r="F93" s="172" t="inlineStr">
        <is>
          <t>C04</t>
        </is>
      </c>
      <c r="G93" s="172" t="n">
        <v>9</v>
      </c>
      <c r="H93" s="173" t="inlineStr">
        <is>
          <t>9. Neurologic / Rows 25-33</t>
        </is>
      </c>
    </row>
    <row r="94" ht="25" customHeight="1" s="49">
      <c r="A94" s="170" t="n">
        <v>92</v>
      </c>
      <c r="B94" s="170" t="inlineStr">
        <is>
          <t>CASE_P2_NEURO_C05</t>
        </is>
      </c>
      <c r="C94" s="170" t="inlineStr">
        <is>
          <t>CLN</t>
        </is>
      </c>
      <c r="D94" s="170" t="inlineStr">
        <is>
          <t>P2</t>
        </is>
      </c>
      <c r="E94" s="170" t="inlineStr">
        <is>
          <t>NEURO</t>
        </is>
      </c>
      <c r="F94" s="170" t="inlineStr">
        <is>
          <t>C05</t>
        </is>
      </c>
      <c r="G94" s="170" t="n">
        <v>5</v>
      </c>
      <c r="H94" s="171" t="inlineStr">
        <is>
          <t>9. Neurologic / Rows 34-38</t>
        </is>
      </c>
    </row>
    <row r="95" ht="25" customHeight="1" s="49">
      <c r="A95" s="172" t="n">
        <v>93</v>
      </c>
      <c r="B95" s="172" t="inlineStr">
        <is>
          <t>CASE_P2_NEURO_C06</t>
        </is>
      </c>
      <c r="C95" s="172" t="inlineStr">
        <is>
          <t>CLN</t>
        </is>
      </c>
      <c r="D95" s="172" t="inlineStr">
        <is>
          <t>P2</t>
        </is>
      </c>
      <c r="E95" s="172" t="inlineStr">
        <is>
          <t>NEURO</t>
        </is>
      </c>
      <c r="F95" s="172" t="inlineStr">
        <is>
          <t>C06</t>
        </is>
      </c>
      <c r="G95" s="172" t="n">
        <v>1</v>
      </c>
      <c r="H95" s="173" t="inlineStr">
        <is>
          <t>9. Neurologic / Row 39</t>
        </is>
      </c>
    </row>
    <row r="96" ht="25" customHeight="1" s="49">
      <c r="A96" s="170" t="n">
        <v>94</v>
      </c>
      <c r="B96" s="170" t="inlineStr">
        <is>
          <t>CASE_P2_NEURO_C07</t>
        </is>
      </c>
      <c r="C96" s="170" t="inlineStr">
        <is>
          <t>CLN</t>
        </is>
      </c>
      <c r="D96" s="170" t="inlineStr">
        <is>
          <t>P2</t>
        </is>
      </c>
      <c r="E96" s="170" t="inlineStr">
        <is>
          <t>NEURO</t>
        </is>
      </c>
      <c r="F96" s="170" t="inlineStr">
        <is>
          <t>C07</t>
        </is>
      </c>
      <c r="G96" s="170" t="n">
        <v>8</v>
      </c>
      <c r="H96" s="171" t="inlineStr">
        <is>
          <t>9. Neurologic / Rows 40-47</t>
        </is>
      </c>
    </row>
    <row r="97" ht="25" customHeight="1" s="49">
      <c r="A97" s="172" t="n">
        <v>95</v>
      </c>
      <c r="B97" s="172" t="inlineStr">
        <is>
          <t>CASE_P2_NEURO_C08</t>
        </is>
      </c>
      <c r="C97" s="172" t="inlineStr">
        <is>
          <t>CLN</t>
        </is>
      </c>
      <c r="D97" s="172" t="inlineStr">
        <is>
          <t>P2</t>
        </is>
      </c>
      <c r="E97" s="172" t="inlineStr">
        <is>
          <t>NEURO</t>
        </is>
      </c>
      <c r="F97" s="172" t="inlineStr">
        <is>
          <t>C08</t>
        </is>
      </c>
      <c r="G97" s="172" t="n">
        <v>4</v>
      </c>
      <c r="H97" s="173" t="inlineStr">
        <is>
          <t>9. Neurologic / Rows 48-51</t>
        </is>
      </c>
    </row>
    <row r="98" ht="25" customHeight="1" s="49">
      <c r="A98" s="170" t="n">
        <v>96</v>
      </c>
      <c r="B98" s="170" t="inlineStr">
        <is>
          <t>CASE_P2_NEURO_C09</t>
        </is>
      </c>
      <c r="C98" s="170" t="inlineStr">
        <is>
          <t>CLN</t>
        </is>
      </c>
      <c r="D98" s="170" t="inlineStr">
        <is>
          <t>P2</t>
        </is>
      </c>
      <c r="E98" s="170" t="inlineStr">
        <is>
          <t>NEURO</t>
        </is>
      </c>
      <c r="F98" s="170" t="inlineStr">
        <is>
          <t>C09</t>
        </is>
      </c>
      <c r="G98" s="170" t="n">
        <v>7</v>
      </c>
      <c r="H98" s="171" t="inlineStr">
        <is>
          <t>9. Neurologic / Rows 52-58</t>
        </is>
      </c>
    </row>
    <row r="99" ht="25" customHeight="1" s="49">
      <c r="A99" s="172" t="n">
        <v>97</v>
      </c>
      <c r="B99" s="172" t="inlineStr">
        <is>
          <t>CASE_P2_NEURO_C10</t>
        </is>
      </c>
      <c r="C99" s="172" t="inlineStr">
        <is>
          <t>CLN</t>
        </is>
      </c>
      <c r="D99" s="172" t="inlineStr">
        <is>
          <t>P2</t>
        </is>
      </c>
      <c r="E99" s="172" t="inlineStr">
        <is>
          <t>NEURO</t>
        </is>
      </c>
      <c r="F99" s="172" t="inlineStr">
        <is>
          <t>C10</t>
        </is>
      </c>
      <c r="G99" s="172" t="n">
        <v>5</v>
      </c>
      <c r="H99" s="173" t="inlineStr">
        <is>
          <t>9. Neurologic / Rows 59-63</t>
        </is>
      </c>
    </row>
    <row r="100">
      <c r="A100" t="inlineStr">
        <is>
          <t>98</t>
        </is>
      </c>
      <c r="B100" t="inlineStr">
        <is>
          <t>CASE_P2_GYN_C01</t>
        </is>
      </c>
      <c r="C100" t="inlineStr">
        <is>
          <t>CLN</t>
        </is>
      </c>
      <c r="D100" t="inlineStr">
        <is>
          <t>P2</t>
        </is>
      </c>
      <c r="E100" t="inlineStr">
        <is>
          <t>GYN</t>
        </is>
      </c>
      <c r="F100" t="inlineStr">
        <is>
          <t>C01</t>
        </is>
      </c>
      <c r="G100" t="inlineStr">
        <is>
          <t>5</t>
        </is>
      </c>
      <c r="H100" t="inlineStr">
        <is>
          <t>12. GynaecologicGenitourinary / Rows 3-7</t>
        </is>
      </c>
      <c r="I100" t="inlineStr">
        <is>
          <t>หญิงหลังคลอดบุตร 2 สัปดาห์ ปรึกษาการใช้ยาคุมกำเนิดและยาคุมฉุกเฉิน</t>
        </is>
      </c>
    </row>
    <row r="101">
      <c r="A101" t="inlineStr">
        <is>
          <t>99</t>
        </is>
      </c>
      <c r="B101" t="inlineStr">
        <is>
          <t>CASE_P2_GYN_C02</t>
        </is>
      </c>
      <c r="C101" t="inlineStr">
        <is>
          <t>CLN</t>
        </is>
      </c>
      <c r="D101" t="inlineStr">
        <is>
          <t>P2</t>
        </is>
      </c>
      <c r="E101" t="inlineStr">
        <is>
          <t>GYN</t>
        </is>
      </c>
      <c r="F101" t="inlineStr">
        <is>
          <t>C02</t>
        </is>
      </c>
      <c r="G101" t="inlineStr">
        <is>
          <t>4</t>
        </is>
      </c>
      <c r="H101" t="inlineStr">
        <is>
          <t>12. GynaecologicGenitourinary / Rows 27-30</t>
        </is>
      </c>
      <c r="I101" t="inlineStr">
        <is>
          <t>สตรีวัยทองและสตรีตัดมดลูก ปรึกษาการใช้ฮอร์โมนทดแทนและแผ่นแปะ</t>
        </is>
      </c>
    </row>
    <row r="102">
      <c r="A102" t="inlineStr">
        <is>
          <t>100</t>
        </is>
      </c>
      <c r="B102" t="inlineStr">
        <is>
          <t>CASE_P2_GYN_C03</t>
        </is>
      </c>
      <c r="C102" t="inlineStr">
        <is>
          <t>CLN</t>
        </is>
      </c>
      <c r="D102" t="inlineStr">
        <is>
          <t>P2</t>
        </is>
      </c>
      <c r="E102" t="inlineStr">
        <is>
          <t>GYN</t>
        </is>
      </c>
      <c r="F102" t="inlineStr">
        <is>
          <t>C03</t>
        </is>
      </c>
      <c r="G102" t="inlineStr">
        <is>
          <t>5</t>
        </is>
      </c>
      <c r="H102" t="inlineStr">
        <is>
          <t>12. GynaecologicGenitourinary / Rows 31-35</t>
        </is>
      </c>
      <c r="I102" t="inlineStr">
        <is>
          <t>หญิงอายุ 27 ปี ปวดท้องประจำเดือน (Dysmenorrhea) และการใช้ยา NSAIDs</t>
        </is>
      </c>
    </row>
    <row r="103">
      <c r="A103" t="inlineStr">
        <is>
          <t>101</t>
        </is>
      </c>
      <c r="B103" t="inlineStr">
        <is>
          <t>CASE_P2_GYN_C04</t>
        </is>
      </c>
      <c r="C103" t="inlineStr">
        <is>
          <t>CLN</t>
        </is>
      </c>
      <c r="D103" t="inlineStr">
        <is>
          <t>P2</t>
        </is>
      </c>
      <c r="E103" t="inlineStr">
        <is>
          <t>GYN</t>
        </is>
      </c>
      <c r="F103" t="inlineStr">
        <is>
          <t>C04</t>
        </is>
      </c>
      <c r="G103" t="inlineStr">
        <is>
          <t>3</t>
        </is>
      </c>
      <c r="H103" t="inlineStr">
        <is>
          <t>12. GynaecologicGenitourinary / Rows 36-38</t>
        </is>
      </c>
      <c r="I103" t="inlineStr">
        <is>
          <t>วัยรุ่นหญิงอายุ 15 ปี ปรึกษายาคุมฉุกเฉินและการเลือกยาเม็ดคุมกำเนิด</t>
        </is>
      </c>
    </row>
    <row r="104">
      <c r="A104" t="inlineStr">
        <is>
          <t>102</t>
        </is>
      </c>
      <c r="B104" t="inlineStr">
        <is>
          <t>CASE_P2_GYN_C05</t>
        </is>
      </c>
      <c r="C104" t="inlineStr">
        <is>
          <t>CLN</t>
        </is>
      </c>
      <c r="D104" t="inlineStr">
        <is>
          <t>P2</t>
        </is>
      </c>
      <c r="E104" t="inlineStr">
        <is>
          <t>GYN</t>
        </is>
      </c>
      <c r="F104" t="inlineStr">
        <is>
          <t>C05</t>
        </is>
      </c>
      <c r="G104" t="inlineStr">
        <is>
          <t>6</t>
        </is>
      </c>
      <c r="H104" t="inlineStr">
        <is>
          <t>12. GynaecologicGenitourinary / Rows 39-44</t>
        </is>
      </c>
      <c r="I104" t="inlineStr">
        <is>
          <t>นางลี อายุ 50 ปี ได้รับใบสั่งยา CEE + MPA และการใช้ฮอร์โมนในเบาหวาน</t>
        </is>
      </c>
    </row>
    <row r="105">
      <c r="A105" t="inlineStr">
        <is>
          <t>103</t>
        </is>
      </c>
      <c r="B105" t="inlineStr">
        <is>
          <t>CASE_P2_GYN_C06</t>
        </is>
      </c>
      <c r="C105" t="inlineStr">
        <is>
          <t>CLN</t>
        </is>
      </c>
      <c r="D105" t="inlineStr">
        <is>
          <t>P2</t>
        </is>
      </c>
      <c r="E105" t="inlineStr">
        <is>
          <t>GYN</t>
        </is>
      </c>
      <c r="F105" t="inlineStr">
        <is>
          <t>C06</t>
        </is>
      </c>
      <c r="G105" t="inlineStr">
        <is>
          <t>5</t>
        </is>
      </c>
      <c r="H105" t="inlineStr">
        <is>
          <t>12. GynaecologicGenitourinary / Rows 45-49</t>
        </is>
      </c>
      <c r="I105" t="inlineStr">
        <is>
          <t>สตรีวัยทองอายุ 47 ปี ได้รับ CEE + MPA ฮอร์โมนทดแทนและแคลเซียม</t>
        </is>
      </c>
    </row>
    <row r="106">
      <c r="A106" t="inlineStr">
        <is>
          <t>104</t>
        </is>
      </c>
      <c r="B106" t="inlineStr">
        <is>
          <t>CASE_P2_ONCO_C01</t>
        </is>
      </c>
      <c r="C106" t="inlineStr">
        <is>
          <t>CLN</t>
        </is>
      </c>
      <c r="D106" t="inlineStr">
        <is>
          <t>P2</t>
        </is>
      </c>
      <c r="E106" t="inlineStr">
        <is>
          <t>ONCO</t>
        </is>
      </c>
      <c r="F106" t="inlineStr">
        <is>
          <t>C01</t>
        </is>
      </c>
      <c r="G106" t="inlineStr">
        <is>
          <t>4</t>
        </is>
      </c>
      <c r="H106" t="inlineStr">
        <is>
          <t>14. Oncologic / Rows 3-6</t>
        </is>
      </c>
      <c r="I106" t="inlineStr">
        <is>
          <t>ชายไทย 50 ปี NSCLC stage IIIA รับ Cisplatin + Vinblastine (BSA, Dosing, CINV)</t>
        </is>
      </c>
    </row>
    <row r="107">
      <c r="A107" t="inlineStr">
        <is>
          <t>105</t>
        </is>
      </c>
      <c r="B107" t="inlineStr">
        <is>
          <t>CASE_P2_ONCO_C02</t>
        </is>
      </c>
      <c r="C107" t="inlineStr">
        <is>
          <t>CLN</t>
        </is>
      </c>
      <c r="D107" t="inlineStr">
        <is>
          <t>P2</t>
        </is>
      </c>
      <c r="E107" t="inlineStr">
        <is>
          <t>ONCO</t>
        </is>
      </c>
      <c r="F107" t="inlineStr">
        <is>
          <t>C02</t>
        </is>
      </c>
      <c r="G107" t="inlineStr">
        <is>
          <t>5</t>
        </is>
      </c>
      <c r="H107" t="inlineStr">
        <is>
          <t>14. Oncologic / Rows 13-17</t>
        </is>
      </c>
      <c r="I107" t="inlineStr">
        <is>
          <t>หญิง 62 ปี NSCLC รับ Cisplatin + Etoposide (CINV Risk, Toxicity, ANC 1,000)</t>
        </is>
      </c>
    </row>
    <row r="108">
      <c r="A108" t="inlineStr">
        <is>
          <t>106</t>
        </is>
      </c>
      <c r="B108" t="inlineStr">
        <is>
          <t>CASE_P2_ONCO_C03</t>
        </is>
      </c>
      <c r="C108" t="inlineStr">
        <is>
          <t>CLN</t>
        </is>
      </c>
      <c r="D108" t="inlineStr">
        <is>
          <t>P2</t>
        </is>
      </c>
      <c r="E108" t="inlineStr">
        <is>
          <t>ONCO</t>
        </is>
      </c>
      <c r="F108" t="inlineStr">
        <is>
          <t>C03</t>
        </is>
      </c>
      <c r="G108" t="inlineStr">
        <is>
          <t>4</t>
        </is>
      </c>
      <c r="H108" t="inlineStr">
        <is>
          <t>14. Oncologic / Rows 18-21</t>
        </is>
      </c>
      <c r="I108" t="inlineStr">
        <is>
          <t>ผู้ป่วยมะเร็ง หนัก 40 kg สูง 160 cm รับ 5-FU + Methotrexate (BSA 1.33 m2, Extravasation)</t>
        </is>
      </c>
    </row>
    <row r="109">
      <c r="A109" t="inlineStr">
        <is>
          <t>107</t>
        </is>
      </c>
      <c r="B109" t="inlineStr">
        <is>
          <t>CASE_P2_ONCO_C04</t>
        </is>
      </c>
      <c r="C109" t="inlineStr">
        <is>
          <t>CLN</t>
        </is>
      </c>
      <c r="D109" t="inlineStr">
        <is>
          <t>P2</t>
        </is>
      </c>
      <c r="E109" t="inlineStr">
        <is>
          <t>ONCO</t>
        </is>
      </c>
      <c r="F109" t="inlineStr">
        <is>
          <t>C04</t>
        </is>
      </c>
      <c r="G109" t="inlineStr">
        <is>
          <t>4</t>
        </is>
      </c>
      <c r="H109" t="inlineStr">
        <is>
          <t>14. Oncologic / Rows 22-25</t>
        </is>
      </c>
      <c r="I109" t="inlineStr">
        <is>
          <t>นายสมคิด 50 ปี NSCLC stage IIIB รับ Cisplatin + Gemcitabine (Nephrotoxicity, Delayed CINV)</t>
        </is>
      </c>
    </row>
    <row r="110">
      <c r="A110" t="inlineStr">
        <is>
          <t>108</t>
        </is>
      </c>
      <c r="B110" t="inlineStr">
        <is>
          <t>CASE_P2_ONCO_C05</t>
        </is>
      </c>
      <c r="C110" t="inlineStr">
        <is>
          <t>CLN</t>
        </is>
      </c>
      <c r="D110" t="inlineStr">
        <is>
          <t>P2</t>
        </is>
      </c>
      <c r="E110" t="inlineStr">
        <is>
          <t>ONCO</t>
        </is>
      </c>
      <c r="F110" t="inlineStr">
        <is>
          <t>C05</t>
        </is>
      </c>
      <c r="G110" t="inlineStr">
        <is>
          <t>3</t>
        </is>
      </c>
      <c r="H110" t="inlineStr">
        <is>
          <t>14. Oncologic / Rows 26-28</t>
        </is>
      </c>
      <c r="I110" t="inlineStr">
        <is>
          <t>การจัดการความปวดจากโรคมะเร็ง (WHO Pain Ladder, Morphine ADR &amp; Tolerance)</t>
        </is>
      </c>
    </row>
    <row r="111">
      <c r="A111" t="inlineStr">
        <is>
          <t>109</t>
        </is>
      </c>
      <c r="B111" t="inlineStr">
        <is>
          <t>CASE_P2_ONCO_C06</t>
        </is>
      </c>
      <c r="C111" t="inlineStr">
        <is>
          <t>CLN</t>
        </is>
      </c>
      <c r="D111" t="inlineStr">
        <is>
          <t>P2</t>
        </is>
      </c>
      <c r="E111" t="inlineStr">
        <is>
          <t>ONCO</t>
        </is>
      </c>
      <c r="F111" t="inlineStr">
        <is>
          <t>C06</t>
        </is>
      </c>
      <c r="G111" t="inlineStr">
        <is>
          <t>4</t>
        </is>
      </c>
      <c r="H111" t="inlineStr">
        <is>
          <t>14. Oncologic / Rows 36-39</t>
        </is>
      </c>
      <c r="I111" t="inlineStr">
        <is>
          <t>นายสมหมาย 60 ปี NSCLC stage 4 รับ Cisplatin 100 mg/m2 + Etoposide (BSA 1.73 m2, CINV)</t>
        </is>
      </c>
    </row>
    <row r="112">
      <c r="A112" t="inlineStr">
        <is>
          <t>110</t>
        </is>
      </c>
      <c r="B112" t="inlineStr">
        <is>
          <t>CASE_P2_ONCO_C07</t>
        </is>
      </c>
      <c r="C112" t="inlineStr">
        <is>
          <t>CLN</t>
        </is>
      </c>
      <c r="D112" t="inlineStr">
        <is>
          <t>P2</t>
        </is>
      </c>
      <c r="E112" t="inlineStr">
        <is>
          <t>ONCO</t>
        </is>
      </c>
      <c r="F112" t="inlineStr">
        <is>
          <t>C07</t>
        </is>
      </c>
      <c r="G112" t="inlineStr">
        <is>
          <t>6</t>
        </is>
      </c>
      <c r="H112" t="inlineStr">
        <is>
          <t>14. Oncologic / Rows 47-52</t>
        </is>
      </c>
      <c r="I112" t="inlineStr">
        <is>
          <t>หญิง 45 ปี Breast Cancer stage 2 รับ AC regimen (Doxorubicin cardiotoxicity, Tamoxifen, Palliative)</t>
        </is>
      </c>
    </row>
    <row r="113">
      <c r="A113" t="inlineStr">
        <is>
          <t>111</t>
        </is>
      </c>
      <c r="B113" t="inlineStr">
        <is>
          <t>CASE_P2_ONCO_C08</t>
        </is>
      </c>
      <c r="C113" t="inlineStr">
        <is>
          <t>CLN</t>
        </is>
      </c>
      <c r="D113" t="inlineStr">
        <is>
          <t>P2</t>
        </is>
      </c>
      <c r="E113" t="inlineStr">
        <is>
          <t>ONCO</t>
        </is>
      </c>
      <c r="F113" t="inlineStr">
        <is>
          <t>C08</t>
        </is>
      </c>
      <c r="G113" t="inlineStr">
        <is>
          <t>3</t>
        </is>
      </c>
      <c r="H113" t="inlineStr">
        <is>
          <t>14. Oncologic / Rows 54-56</t>
        </is>
      </c>
      <c r="I113" t="inlineStr">
        <is>
          <t>ชายไทย 50 ปี มะเร็งรับ 5-FU และการฉายรังสี (CINV, Pyrimidine analog, Hallmarks)</t>
        </is>
      </c>
    </row>
    <row r="114">
      <c r="A114" t="inlineStr">
        <is>
          <t>112</t>
        </is>
      </c>
      <c r="B114" t="inlineStr">
        <is>
          <t>CASE_P2_ONCO_C09</t>
        </is>
      </c>
      <c r="C114" t="inlineStr">
        <is>
          <t>CLN</t>
        </is>
      </c>
      <c r="D114" t="inlineStr">
        <is>
          <t>P2</t>
        </is>
      </c>
      <c r="E114" t="inlineStr">
        <is>
          <t>ONCO</t>
        </is>
      </c>
      <c r="F114" t="inlineStr">
        <is>
          <t>C09</t>
        </is>
      </c>
      <c r="G114" t="inlineStr">
        <is>
          <t>4</t>
        </is>
      </c>
      <c r="H114" t="inlineStr">
        <is>
          <t>14. Oncologic / Rows 58-62</t>
        </is>
      </c>
      <c r="I114" t="inlineStr">
        <is>
          <t>ชาย 160 cm 45 kg NSCLC stage III รับ Cisplatin + Paclitaxel (Extravasation, Toxicity)</t>
        </is>
      </c>
    </row>
    <row r="115">
      <c r="A115" t="inlineStr">
        <is>
          <t>113</t>
        </is>
      </c>
      <c r="B115" t="inlineStr">
        <is>
          <t>CASE_P2_ONCO_C10</t>
        </is>
      </c>
      <c r="C115" t="inlineStr">
        <is>
          <t>CLN</t>
        </is>
      </c>
      <c r="D115" t="inlineStr">
        <is>
          <t>P2</t>
        </is>
      </c>
      <c r="E115" t="inlineStr">
        <is>
          <t>ONCO</t>
        </is>
      </c>
      <c r="F115" t="inlineStr">
        <is>
          <t>C10</t>
        </is>
      </c>
      <c r="G115" t="inlineStr">
        <is>
          <t>4</t>
        </is>
      </c>
      <c r="H115" t="inlineStr">
        <is>
          <t>14. Oncologic / Rows 64-68</t>
        </is>
      </c>
      <c r="I115" t="inlineStr">
        <is>
          <t>หญิง 40 ปี มะเร็งเต้านม 54 kg 150 cm (BSA 1.50 m2, Cyclophosphamide, Methotrexate ADR)</t>
        </is>
      </c>
    </row>
    <row r="116">
      <c r="A116" t="inlineStr">
        <is>
          <t>114</t>
        </is>
      </c>
      <c r="B116" t="inlineStr">
        <is>
          <t>CASE_P2_IMMU_C01</t>
        </is>
      </c>
      <c r="C116" t="inlineStr">
        <is>
          <t>CLN</t>
        </is>
      </c>
      <c r="D116" t="inlineStr">
        <is>
          <t>P2</t>
        </is>
      </c>
      <c r="E116" t="inlineStr">
        <is>
          <t>IMMU</t>
        </is>
      </c>
      <c r="F116" t="inlineStr">
        <is>
          <t>C01</t>
        </is>
      </c>
      <c r="G116" t="inlineStr">
        <is>
          <t>5</t>
        </is>
      </c>
      <c r="H116" t="inlineStr">
        <is>
          <t>7. Immunologic / Rows 3-7</t>
        </is>
      </c>
      <c r="I116" t="inlineStr">
        <is>
          <t>เด็กชาย 5 ปี ถูกสุนัขกัดที่ใบหน้า (Rabies PEP, RIG, Tetanus, Essen Schedule)</t>
        </is>
      </c>
    </row>
    <row r="117">
      <c r="A117" t="inlineStr">
        <is>
          <t>115</t>
        </is>
      </c>
      <c r="B117" t="inlineStr">
        <is>
          <t>CASE_P2_IMMU_C02</t>
        </is>
      </c>
      <c r="C117" t="inlineStr">
        <is>
          <t>CLN</t>
        </is>
      </c>
      <c r="D117" t="inlineStr">
        <is>
          <t>P2</t>
        </is>
      </c>
      <c r="E117" t="inlineStr">
        <is>
          <t>IMMU</t>
        </is>
      </c>
      <c r="F117" t="inlineStr">
        <is>
          <t>C02</t>
        </is>
      </c>
      <c r="G117" t="inlineStr">
        <is>
          <t>2</t>
        </is>
      </c>
      <c r="H117" t="inlineStr">
        <is>
          <t>7. Immunologic / Rows 13-14</t>
        </is>
      </c>
      <c r="I117" t="inlineStr">
        <is>
          <t>ทารกแรกเกิดและการให้วัคซีนในเด็กภูมิคุ้มกันบกพร่อง (BCG, HBV, Live Vaccine Risk)</t>
        </is>
      </c>
    </row>
    <row r="118">
      <c r="A118" t="inlineStr">
        <is>
          <t>116</t>
        </is>
      </c>
      <c r="B118" t="inlineStr">
        <is>
          <t>CASE_P2_IMMU_C03</t>
        </is>
      </c>
      <c r="C118" t="inlineStr">
        <is>
          <t>CLN</t>
        </is>
      </c>
      <c r="D118" t="inlineStr">
        <is>
          <t>P2</t>
        </is>
      </c>
      <c r="E118" t="inlineStr">
        <is>
          <t>IMMU</t>
        </is>
      </c>
      <c r="F118" t="inlineStr">
        <is>
          <t>C03</t>
        </is>
      </c>
      <c r="G118" t="inlineStr">
        <is>
          <t>2</t>
        </is>
      </c>
      <c r="H118" t="inlineStr">
        <is>
          <t>7. Immunologic / Rows 18-19</t>
        </is>
      </c>
      <c r="I118" t="inlineStr">
        <is>
          <t>ตารางวัคซีนตับอักเสบบีในเด็กและการฉีดวัคซีนล่าช้ากว่ากำหนด (HBV, Interchangeability)</t>
        </is>
      </c>
    </row>
    <row r="119">
      <c r="A119" t="inlineStr">
        <is>
          <t>117</t>
        </is>
      </c>
      <c r="B119" t="inlineStr">
        <is>
          <t>CASE_P2_IMMU_C04</t>
        </is>
      </c>
      <c r="C119" t="inlineStr">
        <is>
          <t>CLN</t>
        </is>
      </c>
      <c r="D119" t="inlineStr">
        <is>
          <t>P2</t>
        </is>
      </c>
      <c r="E119" t="inlineStr">
        <is>
          <t>IMMU</t>
        </is>
      </c>
      <c r="F119" t="inlineStr">
        <is>
          <t>C04</t>
        </is>
      </c>
      <c r="G119" t="inlineStr">
        <is>
          <t>4</t>
        </is>
      </c>
      <c r="H119" t="inlineStr">
        <is>
          <t>7. Immunologic / Rows 24-26, 30</t>
        </is>
      </c>
      <c r="I119" t="inlineStr">
        <is>
          <t>ด.ญ. สาย 8 เดือน เป็นโรคหัด ไข้หลังฉีด DTP และอีสุกอีใสวัย 4 ขวบ (Measles 3Cs, Steroid Contraindication)</t>
        </is>
      </c>
    </row>
    <row r="120">
      <c r="A120" t="inlineStr">
        <is>
          <t>118</t>
        </is>
      </c>
      <c r="B120" t="inlineStr">
        <is>
          <t>CASE_P2_IMMU_C05</t>
        </is>
      </c>
      <c r="C120" t="inlineStr">
        <is>
          <t>CLN</t>
        </is>
      </c>
      <c r="D120" t="inlineStr">
        <is>
          <t>P2</t>
        </is>
      </c>
      <c r="E120" t="inlineStr">
        <is>
          <t>IMMU</t>
        </is>
      </c>
      <c r="F120" t="inlineStr">
        <is>
          <t>C05</t>
        </is>
      </c>
      <c r="G120" t="inlineStr">
        <is>
          <t>3</t>
        </is>
      </c>
      <c r="H120" t="inlineStr">
        <is>
          <t>7. Immunologic / Rows 31-33</t>
        </is>
      </c>
      <c r="I120" t="inlineStr">
        <is>
          <t>หญิง 22 ปี ผื่นแพ้แสงแดด โรค SLE (Triggers, Hydroxychloroquine Ocular Exam, DILE INH)</t>
        </is>
      </c>
    </row>
    <row r="121">
      <c r="A121" t="inlineStr">
        <is>
          <t>119</t>
        </is>
      </c>
      <c r="B121" t="inlineStr">
        <is>
          <t>CASE_P2_ENDO_C01</t>
        </is>
      </c>
      <c r="C121" t="inlineStr">
        <is>
          <t>CLN</t>
        </is>
      </c>
      <c r="D121" t="inlineStr">
        <is>
          <t>P2</t>
        </is>
      </c>
      <c r="E121" t="inlineStr">
        <is>
          <t>ENDO</t>
        </is>
      </c>
      <c r="F121" t="inlineStr">
        <is>
          <t>C01</t>
        </is>
      </c>
      <c r="G121" t="inlineStr">
        <is>
          <t>6</t>
        </is>
      </c>
      <c r="H121" t="inlineStr">
        <is>
          <t>4. Endocrine / Rows 3-8</t>
        </is>
      </c>
      <c r="I121" t="inlineStr">
        <is>
          <t>ผู้ป่วยปัสสาวะบ่อย ดื่มน้ำบ่อย ปากแห้ง น้ำหนักลด วินิจฉัย DM ได้ Chlorpropamide (Hypoglycemia, OROS tablet, SU mechanism)</t>
        </is>
      </c>
    </row>
    <row r="122">
      <c r="A122" t="inlineStr">
        <is>
          <t>120</t>
        </is>
      </c>
      <c r="B122" t="inlineStr">
        <is>
          <t>CASE_P2_ENDO_C02</t>
        </is>
      </c>
      <c r="C122" t="inlineStr">
        <is>
          <t>CLN</t>
        </is>
      </c>
      <c r="D122" t="inlineStr">
        <is>
          <t>P2</t>
        </is>
      </c>
      <c r="E122" t="inlineStr">
        <is>
          <t>ENDO</t>
        </is>
      </c>
      <c r="F122" t="inlineStr">
        <is>
          <t>C02</t>
        </is>
      </c>
      <c r="G122" t="inlineStr">
        <is>
          <t>5</t>
        </is>
      </c>
      <c r="H122" t="inlineStr">
        <is>
          <t>4. Endocrine / Rows 10-14</t>
        </is>
      </c>
      <c r="I122" t="inlineStr">
        <is>
          <t>หญิง 40 ปี บุตร 2 คน ปัสสาวะบ่อย หิวบ่อย วินิจฉัย DM Type 2 (Metformin first-line, Basal insulin, Glycemic target)</t>
        </is>
      </c>
    </row>
    <row r="123">
      <c r="A123" t="inlineStr">
        <is>
          <t>121</t>
        </is>
      </c>
      <c r="B123" t="inlineStr">
        <is>
          <t>CASE_P2_ENDO_C03</t>
        </is>
      </c>
      <c r="C123" t="inlineStr">
        <is>
          <t>CLN</t>
        </is>
      </c>
      <c r="D123" t="inlineStr">
        <is>
          <t>P2</t>
        </is>
      </c>
      <c r="E123" t="inlineStr">
        <is>
          <t>ENDO</t>
        </is>
      </c>
      <c r="F123" t="inlineStr">
        <is>
          <t>C03</t>
        </is>
      </c>
      <c r="G123" t="inlineStr">
        <is>
          <t>7</t>
        </is>
      </c>
      <c r="H123" t="inlineStr">
        <is>
          <t>4. Endocrine / Rows 15-21</t>
        </is>
      </c>
      <c r="I123" t="inlineStr">
        <is>
          <t>ชาย 65 ปี หนัก 90 kg สูง 165 cm สูบบุหรี่ แม่เป็น DM/HT ต่อเนื่อง 2 ปีต่อมา FBS 210 ได้ Metformin (Biguanide ADR)</t>
        </is>
      </c>
    </row>
    <row r="124">
      <c r="A124" t="inlineStr">
        <is>
          <t>122</t>
        </is>
      </c>
      <c r="B124" t="inlineStr">
        <is>
          <t>CASE_P2_ENDO_C04</t>
        </is>
      </c>
      <c r="C124" t="inlineStr">
        <is>
          <t>CLN</t>
        </is>
      </c>
      <c r="D124" t="inlineStr">
        <is>
          <t>P2</t>
        </is>
      </c>
      <c r="E124" t="inlineStr">
        <is>
          <t>ENDO</t>
        </is>
      </c>
      <c r="F124" t="inlineStr">
        <is>
          <t>C04</t>
        </is>
      </c>
      <c r="G124" t="inlineStr">
        <is>
          <t>5</t>
        </is>
      </c>
      <c r="H124" t="inlineStr">
        <is>
          <t>4. Endocrine / Rows 22-26</t>
        </is>
      </c>
      <c r="I124" t="inlineStr">
        <is>
          <t>หญิง 70 ปี หนัก 81 kg DM 2 ปี HT หอบหืด แพ้ sulfa ได้ Acarbose, Salbutamol, Atenolol, ASA, Prednisolone (Beta-blocker mask hypoglycemia)</t>
        </is>
      </c>
    </row>
    <row r="125">
      <c r="A125" t="inlineStr">
        <is>
          <t>123</t>
        </is>
      </c>
      <c r="B125" t="inlineStr">
        <is>
          <t>CASE_P2_ENDO_C05</t>
        </is>
      </c>
      <c r="C125" t="inlineStr">
        <is>
          <t>CLN</t>
        </is>
      </c>
      <c r="D125" t="inlineStr">
        <is>
          <t>P2</t>
        </is>
      </c>
      <c r="E125" t="inlineStr">
        <is>
          <t>ENDO</t>
        </is>
      </c>
      <c r="F125" t="inlineStr">
        <is>
          <t>C05</t>
        </is>
      </c>
      <c r="G125" t="inlineStr">
        <is>
          <t>11</t>
        </is>
      </c>
      <c r="H125" t="inlineStr">
        <is>
          <t>4. Endocrine / Rows 27-37</t>
        </is>
      </c>
      <c r="I125" t="inlineStr">
        <is>
          <t>นางฉัตรา 35 ปี Chlorpropamide 500 mg 1x2 (#60) ต่อเนื่องเปลี่ยนเป็น Tolbutamide (Dose screening, SIADH, SU PK)</t>
        </is>
      </c>
    </row>
    <row r="126">
      <c r="A126" t="inlineStr">
        <is>
          <t>124</t>
        </is>
      </c>
      <c r="B126" t="inlineStr">
        <is>
          <t>CASE_P2_ENDO_C06</t>
        </is>
      </c>
      <c r="C126" t="inlineStr">
        <is>
          <t>CLN</t>
        </is>
      </c>
      <c r="D126" t="inlineStr">
        <is>
          <t>P2</t>
        </is>
      </c>
      <c r="E126" t="inlineStr">
        <is>
          <t>ENDO</t>
        </is>
      </c>
      <c r="F126" t="inlineStr">
        <is>
          <t>C06</t>
        </is>
      </c>
      <c r="G126" t="inlineStr">
        <is>
          <t>3</t>
        </is>
      </c>
      <c r="H126" t="inlineStr">
        <is>
          <t>4. Endocrine / Rows 38-40</t>
        </is>
      </c>
      <c r="I126" t="inlineStr">
        <is>
          <t>หญิง 58 ปี BMI 28 มี IHD ได้ Glibenclamide, Metformin, ISMN, ASA (CAD precautions, Alpha-glucosidase inhibitor)</t>
        </is>
      </c>
    </row>
    <row r="127">
      <c r="A127" t="inlineStr">
        <is>
          <t>125</t>
        </is>
      </c>
      <c r="B127" t="inlineStr">
        <is>
          <t>CASE_P2_ENDO_C07</t>
        </is>
      </c>
      <c r="C127" t="inlineStr">
        <is>
          <t>CLN</t>
        </is>
      </c>
      <c r="D127" t="inlineStr">
        <is>
          <t>P2</t>
        </is>
      </c>
      <c r="E127" t="inlineStr">
        <is>
          <t>ENDO</t>
        </is>
      </c>
      <c r="F127" t="inlineStr">
        <is>
          <t>C07</t>
        </is>
      </c>
      <c r="G127" t="inlineStr">
        <is>
          <t>2</t>
        </is>
      </c>
      <c r="H127" t="inlineStr">
        <is>
          <t>4. Endocrine / Rows 44-45</t>
        </is>
      </c>
      <c r="I127" t="inlineStr">
        <is>
          <t>ชาย 68 ปี นำผล lab FPG/HbA1c มาปรึกษา ได้รับ Voglibose (ADA glycemic targets, First bite administration)</t>
        </is>
      </c>
    </row>
    <row r="128">
      <c r="A128" t="inlineStr">
        <is>
          <t>126</t>
        </is>
      </c>
      <c r="B128" t="inlineStr">
        <is>
          <t>CASE_P2_ENDO_C08</t>
        </is>
      </c>
      <c r="C128" t="inlineStr">
        <is>
          <t>CLN</t>
        </is>
      </c>
      <c r="D128" t="inlineStr">
        <is>
          <t>P2</t>
        </is>
      </c>
      <c r="E128" t="inlineStr">
        <is>
          <t>ENDO</t>
        </is>
      </c>
      <c r="F128" t="inlineStr">
        <is>
          <t>C08</t>
        </is>
      </c>
      <c r="G128" t="inlineStr">
        <is>
          <t>2</t>
        </is>
      </c>
      <c r="H128" t="inlineStr">
        <is>
          <t>4. Endocrine / Rows 46-47</t>
        </is>
      </c>
      <c r="I128" t="inlineStr">
        <is>
          <t>ชาย 65 ปี รูปร่างท้วม มาพบที่ร้านยาด้วยอาการหน้ามืด ทานยาเบาหวาน (T2DM in elderly, Hypoglycemia counseling)</t>
        </is>
      </c>
    </row>
    <row r="129">
      <c r="A129" t="inlineStr">
        <is>
          <t>127</t>
        </is>
      </c>
      <c r="B129" t="inlineStr">
        <is>
          <t>CASE_P2_ENDO_C09</t>
        </is>
      </c>
      <c r="C129" t="inlineStr">
        <is>
          <t>CLN</t>
        </is>
      </c>
      <c r="D129" t="inlineStr">
        <is>
          <t>P2</t>
        </is>
      </c>
      <c r="E129" t="inlineStr">
        <is>
          <t>ENDO</t>
        </is>
      </c>
      <c r="F129" t="inlineStr">
        <is>
          <t>C09</t>
        </is>
      </c>
      <c r="G129" t="inlineStr">
        <is>
          <t>2</t>
        </is>
      </c>
      <c r="H129" t="inlineStr">
        <is>
          <t>4. Endocrine / Rows 61-62</t>
        </is>
      </c>
      <c r="I129" t="inlineStr">
        <is>
          <t>หญิง Type 1 DM มีปัญหา Hypoglycemia ได้รับ Glucose, NPH classification</t>
        </is>
      </c>
    </row>
    <row r="130">
      <c r="A130" t="inlineStr">
        <is>
          <t>128</t>
        </is>
      </c>
      <c r="B130" t="inlineStr">
        <is>
          <t>CASE_P2_ENDO_C10</t>
        </is>
      </c>
      <c r="C130" t="inlineStr">
        <is>
          <t>CLN</t>
        </is>
      </c>
      <c r="D130" t="inlineStr">
        <is>
          <t>P2</t>
        </is>
      </c>
      <c r="E130" t="inlineStr">
        <is>
          <t>ENDO</t>
        </is>
      </c>
      <c r="F130" t="inlineStr">
        <is>
          <t>C10</t>
        </is>
      </c>
      <c r="G130" t="inlineStr">
        <is>
          <t>8</t>
        </is>
      </c>
      <c r="H130" t="inlineStr">
        <is>
          <t>4. Endocrine / Rows 65-72</t>
        </is>
      </c>
      <c r="I130" t="inlineStr">
        <is>
          <t>นายมาดี 65 ปี รูปร่างอ้วน HT, CAD ขอซื้อยาเบาหวาน ต่อเนื่องได้ Metformin, เกิด Lactic acidosis, 1 ปีต่อมาเริ่ม NPH/RI (MALA, Insulin counseling)</t>
        </is>
      </c>
    </row>
    <row r="131">
      <c r="A131" t="inlineStr">
        <is>
          <t>129</t>
        </is>
      </c>
      <c r="B131" t="inlineStr">
        <is>
          <t>CASE_P2_ENDO_C11</t>
        </is>
      </c>
      <c r="C131" t="inlineStr">
        <is>
          <t>CLN</t>
        </is>
      </c>
      <c r="D131" t="inlineStr">
        <is>
          <t>P2</t>
        </is>
      </c>
      <c r="E131" t="inlineStr">
        <is>
          <t>ENDO</t>
        </is>
      </c>
      <c r="F131" t="inlineStr">
        <is>
          <t>C11</t>
        </is>
      </c>
      <c r="G131" t="inlineStr">
        <is>
          <t>2</t>
        </is>
      </c>
      <c r="H131" t="inlineStr">
        <is>
          <t>4. Endocrine / Rows 74-75</t>
        </is>
      </c>
      <c r="I131" t="inlineStr">
        <is>
          <t>นางสมศรี 53 ปี DM 10 ปี Glipizide 20 mg bid เพิ่ม Metformin (Combination rationale, Insulin sensitizer)</t>
        </is>
      </c>
    </row>
    <row r="132">
      <c r="A132" t="inlineStr">
        <is>
          <t>130</t>
        </is>
      </c>
      <c r="B132" t="inlineStr">
        <is>
          <t>CASE_P2_ENDO_C12</t>
        </is>
      </c>
      <c r="C132" t="inlineStr">
        <is>
          <t>CLN</t>
        </is>
      </c>
      <c r="D132" t="inlineStr">
        <is>
          <t>P2</t>
        </is>
      </c>
      <c r="E132" t="inlineStr">
        <is>
          <t>ENDO</t>
        </is>
      </c>
      <c r="F132" t="inlineStr">
        <is>
          <t>C12</t>
        </is>
      </c>
      <c r="G132" t="inlineStr">
        <is>
          <t>6</t>
        </is>
      </c>
      <c r="H132" t="inlineStr">
        <is>
          <t>4. Endocrine / Rows 78-83</t>
        </is>
      </c>
      <c r="I132" t="inlineStr">
        <is>
          <t>หญิง 70 ปี 60 kg 160 cm ค้าขาย หน้ามืดใจสั่นจากยาเบาหวาน ต่อมาเริ่ม NPH (Elderly hypoglycemia, NPH protamine complex)</t>
        </is>
      </c>
    </row>
    <row r="133">
      <c r="A133" t="inlineStr">
        <is>
          <t>131</t>
        </is>
      </c>
      <c r="B133" t="inlineStr">
        <is>
          <t>CASE_P2_ENDO_C13</t>
        </is>
      </c>
      <c r="C133" t="inlineStr">
        <is>
          <t>CLN</t>
        </is>
      </c>
      <c r="D133" t="inlineStr">
        <is>
          <t>P2</t>
        </is>
      </c>
      <c r="E133" t="inlineStr">
        <is>
          <t>ENDO</t>
        </is>
      </c>
      <c r="F133" t="inlineStr">
        <is>
          <t>C13</t>
        </is>
      </c>
      <c r="G133" t="inlineStr">
        <is>
          <t>5</t>
        </is>
      </c>
      <c r="H133" t="inlineStr">
        <is>
          <t>4. Endocrine / Rows 109-113</t>
        </is>
      </c>
      <c r="I133" t="inlineStr">
        <is>
          <t>ชาย 60 ปี 77 kg 155 cm HT, DLP, Gout ได้ Losartan, HCTZ, Ezetimibe, Pravastatin, Allopurinol ตรวจพบ FBS 129 (Metformin in metabolic syndrome)</t>
        </is>
      </c>
    </row>
    <row r="134">
      <c r="A134" t="inlineStr">
        <is>
          <t>132</t>
        </is>
      </c>
      <c r="B134" t="inlineStr">
        <is>
          <t>CASE_P2_ENDO_C14</t>
        </is>
      </c>
      <c r="C134" t="inlineStr">
        <is>
          <t>CLN</t>
        </is>
      </c>
      <c r="D134" t="inlineStr">
        <is>
          <t>P2</t>
        </is>
      </c>
      <c r="E134" t="inlineStr">
        <is>
          <t>ENDO</t>
        </is>
      </c>
      <c r="F134" t="inlineStr">
        <is>
          <t>C14</t>
        </is>
      </c>
      <c r="G134" t="inlineStr">
        <is>
          <t>4</t>
        </is>
      </c>
      <c r="H134" t="inlineStr">
        <is>
          <t>4. Endocrine / Rows 114-117</t>
        </is>
      </c>
      <c r="I134" t="inlineStr">
        <is>
          <t>หญิง 27 ปี 50 kg นอนไม่หลับ เหงื่อออก ใจสั่น มือสั่น ตรวจ RAIU I-123 ได้ PTU + Propranolol (Hyperthyroidism initial therapy)</t>
        </is>
      </c>
    </row>
    <row r="135">
      <c r="A135" t="inlineStr">
        <is>
          <t>133</t>
        </is>
      </c>
      <c r="B135" t="inlineStr">
        <is>
          <t>CASE_P2_ENDO_C15</t>
        </is>
      </c>
      <c r="C135" t="inlineStr">
        <is>
          <t>CLN</t>
        </is>
      </c>
      <c r="D135" t="inlineStr">
        <is>
          <t>P2</t>
        </is>
      </c>
      <c r="E135" t="inlineStr">
        <is>
          <t>ENDO</t>
        </is>
      </c>
      <c r="F135" t="inlineStr">
        <is>
          <t>C15</t>
        </is>
      </c>
      <c r="G135" t="inlineStr">
        <is>
          <t>5</t>
        </is>
      </c>
      <c r="H135" t="inlineStr">
        <is>
          <t>4. Endocrine / Rows 118-122</t>
        </is>
      </c>
      <c r="I135" t="inlineStr">
        <is>
          <t>หญิง 35 ปี ไม่คุมกำเนิด ใจสั่น มือสั่น ขี้ร้อน ตาโปน คอโต T4/T3 สูง TSH ต่ำ ได้ PTU, เตรียมผ่าตัดด้วย Lugol's solution (Graves' disease in childbearing age)</t>
        </is>
      </c>
    </row>
    <row r="136">
      <c r="A136" t="inlineStr">
        <is>
          <t>134</t>
        </is>
      </c>
      <c r="B136" t="inlineStr">
        <is>
          <t>CASE_P2_ENDO_C16</t>
        </is>
      </c>
      <c r="C136" t="inlineStr">
        <is>
          <t>CLN</t>
        </is>
      </c>
      <c r="D136" t="inlineStr">
        <is>
          <t>P2</t>
        </is>
      </c>
      <c r="E136" t="inlineStr">
        <is>
          <t>ENDO</t>
        </is>
      </c>
      <c r="F136" t="inlineStr">
        <is>
          <t>C16</t>
        </is>
      </c>
      <c r="G136" t="inlineStr">
        <is>
          <t>4</t>
        </is>
      </c>
      <c r="H136" t="inlineStr">
        <is>
          <t>4. Endocrine / Rows 123-126</t>
        </is>
      </c>
      <c r="I136" t="inlineStr">
        <is>
          <t>สตรี 28 ปี ผลตรวจไทรอยด์เป็นพิษ ได้รับ PTU บัญชี ก (Hyperthyroid symptoms, Essential medicine list, Agranulocytosis)</t>
        </is>
      </c>
    </row>
    <row r="137">
      <c r="A137" t="inlineStr">
        <is>
          <t>135</t>
        </is>
      </c>
      <c r="B137" t="inlineStr">
        <is>
          <t>CASE_P2_ENDO_C17</t>
        </is>
      </c>
      <c r="C137" t="inlineStr">
        <is>
          <t>CLN</t>
        </is>
      </c>
      <c r="D137" t="inlineStr">
        <is>
          <t>P2</t>
        </is>
      </c>
      <c r="E137" t="inlineStr">
        <is>
          <t>ENDO</t>
        </is>
      </c>
      <c r="F137" t="inlineStr">
        <is>
          <t>C17</t>
        </is>
      </c>
      <c r="G137" t="inlineStr">
        <is>
          <t>6</t>
        </is>
      </c>
      <c r="H137" t="inlineStr">
        <is>
          <t>4. Endocrine / Rows 132-137</t>
        </is>
      </c>
      <c r="I137" t="inlineStr">
        <is>
          <t>นางสา 30 ปี ต่อมไทรอยด์ทำงานมาก ได้ Methimazole เกิด agranulocytosis เปลี่ยนเป็น Lugol's + Propranolol ก่อนผ่าตัด 1 ปีต่อมาเป็น Hypothyroid ได้ L-thyroxine (Thionamide ADR, Pre-op Lugol, L-thyroxine replacement)</t>
        </is>
      </c>
    </row>
    <row r="138">
      <c r="A138" t="inlineStr">
        <is>
          <t>136</t>
        </is>
      </c>
      <c r="B138" t="inlineStr">
        <is>
          <t>CASE_P2_REN_C01</t>
        </is>
      </c>
      <c r="C138" t="inlineStr">
        <is>
          <t>CLN</t>
        </is>
      </c>
      <c r="D138" t="inlineStr">
        <is>
          <t>P2</t>
        </is>
      </c>
      <c r="E138" t="inlineStr">
        <is>
          <t>REN</t>
        </is>
      </c>
      <c r="F138" t="inlineStr">
        <is>
          <t>C01</t>
        </is>
      </c>
      <c r="G138" t="inlineStr">
        <is>
          <t>4</t>
        </is>
      </c>
      <c r="H138" t="inlineStr">
        <is>
          <t>15. Renal / Rows 3-6</t>
        </is>
      </c>
      <c r="I138" t="inlineStr">
        <is>
          <t>ผู้ป่วยชาย 55 ปี โรคความดันโลหิตสูงและเบาหวาน มีภาวะไตเสื่อม eGFR 28 mL/min/1.73 m2 ตรวจพบ K+ 5.8 mEq/L (CKD staging, Hyperkalemia management, Diuretics in CKD)</t>
        </is>
      </c>
    </row>
    <row r="139">
      <c r="A139" t="inlineStr">
        <is>
          <t>137</t>
        </is>
      </c>
      <c r="B139" t="inlineStr">
        <is>
          <t>CASE_P2_REN_C02</t>
        </is>
      </c>
      <c r="C139" t="inlineStr">
        <is>
          <t>CLN</t>
        </is>
      </c>
      <c r="D139" t="inlineStr">
        <is>
          <t>P2</t>
        </is>
      </c>
      <c r="E139" t="inlineStr">
        <is>
          <t>REN</t>
        </is>
      </c>
      <c r="F139" t="inlineStr">
        <is>
          <t>C02</t>
        </is>
      </c>
      <c r="G139" t="inlineStr">
        <is>
          <t>3</t>
        </is>
      </c>
      <c r="H139" t="inlineStr">
        <is>
          <t>15. Renal / Rows 7-8, 14</t>
        </is>
      </c>
      <c r="I139" t="inlineStr">
        <is>
          <t>ผู้ป่วยหญิง 62 ปี โรคไตวายเรื้อรัง stage 4 มีภาวะ hyperphosphatemia และ metabolic acidosis ได้รับ Enalapril (Metabolic acidosis, Phosphate binders, ACEI dry cough)</t>
        </is>
      </c>
    </row>
    <row r="140">
      <c r="A140" t="inlineStr">
        <is>
          <t>138</t>
        </is>
      </c>
      <c r="B140" t="inlineStr">
        <is>
          <t>CASE_P2_REN_C03</t>
        </is>
      </c>
      <c r="C140" t="inlineStr">
        <is>
          <t>CLN</t>
        </is>
      </c>
      <c r="D140" t="inlineStr">
        <is>
          <t>P2</t>
        </is>
      </c>
      <c r="E140" t="inlineStr">
        <is>
          <t>REN</t>
        </is>
      </c>
      <c r="F140" t="inlineStr">
        <is>
          <t>C03</t>
        </is>
      </c>
      <c r="G140" t="inlineStr">
        <is>
          <t>3</t>
        </is>
      </c>
      <c r="H140" t="inlineStr">
        <is>
          <t>15. Renal / Rows 9-11</t>
        </is>
      </c>
      <c r="I140" t="inlineStr">
        <is>
          <t>ผู้ป่วย CKD stage 5 โลหิตจางจากขาด erythropoietin ได้รับ Epoetin alfa (Eprex) ร่วมกับปัญหาท้องผูก (Epoetin administration, Protein restriction, MOM contraindication in CKD)</t>
        </is>
      </c>
    </row>
    <row r="141">
      <c r="A141" t="inlineStr">
        <is>
          <t>139</t>
        </is>
      </c>
      <c r="B141" t="inlineStr">
        <is>
          <t>CASE_P2_REN_C04</t>
        </is>
      </c>
      <c r="C141" t="inlineStr">
        <is>
          <t>CLN</t>
        </is>
      </c>
      <c r="D141" t="inlineStr">
        <is>
          <t>P2</t>
        </is>
      </c>
      <c r="E141" t="inlineStr">
        <is>
          <t>REN</t>
        </is>
      </c>
      <c r="F141" t="inlineStr">
        <is>
          <t>C04</t>
        </is>
      </c>
      <c r="G141" t="inlineStr">
        <is>
          <t>2</t>
        </is>
      </c>
      <c r="H141" t="inlineStr">
        <is>
          <t>15. Renal / Rows 12-13</t>
        </is>
      </c>
      <c r="I141" t="inlineStr">
        <is>
          <t>การเตรียมสารละลายและการให้คำแนะนำอาหาร/เครื่องดื่มในผู้ป่วยโรคไตเรื้อรัง (Peritoneal dialysis solution compounding, Low potassium fruits)</t>
        </is>
      </c>
    </row>
    <row r="142">
      <c r="A142" t="inlineStr">
        <is>
          <t>140</t>
        </is>
      </c>
      <c r="B142" t="inlineStr">
        <is>
          <t>CASE_P2_REN_C05</t>
        </is>
      </c>
      <c r="C142" t="inlineStr">
        <is>
          <t>CLN</t>
        </is>
      </c>
      <c r="D142" t="inlineStr">
        <is>
          <t>P2</t>
        </is>
      </c>
      <c r="E142" t="inlineStr">
        <is>
          <t>REN</t>
        </is>
      </c>
      <c r="F142" t="inlineStr">
        <is>
          <t>C05</t>
        </is>
      </c>
      <c r="G142" t="inlineStr">
        <is>
          <t>5</t>
        </is>
      </c>
      <c r="H142" t="inlineStr">
        <is>
          <t>15. Renal / Rows 16-20</t>
        </is>
      </c>
      <c r="I142" t="inlineStr">
        <is>
          <t>ผู้ป่วยชาย 65 ปี มีภาวะ rhabdomyolysis จาก DDI Simvastatin + Ketoconazole ส่งผลให้เกิด AKI ปัสสาวะออกน้อย และ K+ 7.0 mEq/L (Cockcroft-Gault CrCl, Statin-azole interaction, Emergency hyperkalemia management)</t>
        </is>
      </c>
    </row>
    <row r="143">
      <c r="A143" t="inlineStr">
        <is>
          <t>141</t>
        </is>
      </c>
      <c r="B143" t="inlineStr">
        <is>
          <t>CASE_P2_REN_C06</t>
        </is>
      </c>
      <c r="C143" t="inlineStr">
        <is>
          <t>CLN</t>
        </is>
      </c>
      <c r="D143" t="inlineStr">
        <is>
          <t>P2</t>
        </is>
      </c>
      <c r="E143" t="inlineStr">
        <is>
          <t>REN</t>
        </is>
      </c>
      <c r="F143" t="inlineStr">
        <is>
          <t>C06</t>
        </is>
      </c>
      <c r="G143" t="inlineStr">
        <is>
          <t>2</t>
        </is>
      </c>
      <c r="H143" t="inlineStr">
        <is>
          <t>15. Renal / Rows 22-23</t>
        </is>
      </c>
      <c r="I143" t="inlineStr">
        <is>
          <t>ผู้ป่วยความดันโลหิตสูงและเบาหวาน เกิดภาวะแทรกซ้อนทางไต มีอาการบวมน้ำ (CKD etiology from HT/DM, Loop diuretic for fluid retention)</t>
        </is>
      </c>
    </row>
    <row r="144">
      <c r="A144" t="inlineStr">
        <is>
          <t>142</t>
        </is>
      </c>
      <c r="B144" t="inlineStr">
        <is>
          <t>CASE_P2_REN_C07</t>
        </is>
      </c>
      <c r="C144" t="inlineStr">
        <is>
          <t>CLN</t>
        </is>
      </c>
      <c r="D144" t="inlineStr">
        <is>
          <t>P2</t>
        </is>
      </c>
      <c r="E144" t="inlineStr">
        <is>
          <t>REN</t>
        </is>
      </c>
      <c r="F144" t="inlineStr">
        <is>
          <t>C07</t>
        </is>
      </c>
      <c r="G144" t="inlineStr">
        <is>
          <t>5</t>
        </is>
      </c>
      <c r="H144" t="inlineStr">
        <is>
          <t>15. Renal / Rows 24-28</t>
        </is>
      </c>
      <c r="I144" t="inlineStr">
        <is>
          <t>ผู้ป่วยชาย 58 ปี ความดันโลหิตสูงควบคุมไม่ดี เกิดโรคไตวายเรื้อรังระยะสุดท้ายและภาวะหัวใจล้มเหลวร่วมกับน้ำคั่ง (Hypertensive nephrosclerosis, Thiazide mechanism, Fluid overload management, Loop diuretic electrolyte disturbances)</t>
        </is>
      </c>
    </row>
    <row r="145">
      <c r="A145" t="inlineStr">
        <is>
          <t>143</t>
        </is>
      </c>
      <c r="B145" t="inlineStr">
        <is>
          <t>CASE_P2_PSY_C01</t>
        </is>
      </c>
      <c r="C145" t="inlineStr">
        <is>
          <t>CLN</t>
        </is>
      </c>
      <c r="D145" t="inlineStr">
        <is>
          <t>P2</t>
        </is>
      </c>
      <c r="E145" t="inlineStr">
        <is>
          <t>PSY</t>
        </is>
      </c>
      <c r="F145" t="inlineStr">
        <is>
          <t>C01</t>
        </is>
      </c>
      <c r="G145" t="inlineStr">
        <is>
          <t>5</t>
        </is>
      </c>
      <c r="H145" t="inlineStr">
        <is>
          <t>10. Psychiatric / Rows 3-7</t>
        </is>
      </c>
      <c r="I145" t="inlineStr">
        <is>
          <t>ผู้ป่วยหญิง 35 ปี อาการซึมเศร้า อยากฆ่าตัวตาย 2 เดือน วินิจฉัย MDD ได้รับ Sertraline 50 mg เช้า (MDD management, SSRI mechanism, Adverse effects, Patient counseling)</t>
        </is>
      </c>
    </row>
    <row r="146">
      <c r="A146" t="inlineStr">
        <is>
          <t>144</t>
        </is>
      </c>
      <c r="B146" t="inlineStr">
        <is>
          <t>CASE_P2_PSY_C02</t>
        </is>
      </c>
      <c r="C146" t="inlineStr">
        <is>
          <t>CLN</t>
        </is>
      </c>
      <c r="D146" t="inlineStr">
        <is>
          <t>P2</t>
        </is>
      </c>
      <c r="E146" t="inlineStr">
        <is>
          <t>PSY</t>
        </is>
      </c>
      <c r="F146" t="inlineStr">
        <is>
          <t>C02</t>
        </is>
      </c>
      <c r="G146" t="inlineStr">
        <is>
          <t>7</t>
        </is>
      </c>
      <c r="H146" t="inlineStr">
        <is>
          <t>10. Psychiatric / Rows 8-14</t>
        </is>
      </c>
      <c r="I146" t="inlineStr">
        <is>
          <t>ผู้ป่วยชาย 60 ปี ภาวะซึมเศร้า ได้รับ Amitriptyline 3 สัปดาห์ไม่ดีขึ้น แพทย์เปลี่ยนเป็น Fluoxetine (Antidepressant switching, MAOI interactions, Anticholinergic ADRs, Serotonin syndrome)</t>
        </is>
      </c>
    </row>
    <row r="147">
      <c r="A147" t="inlineStr">
        <is>
          <t>145</t>
        </is>
      </c>
      <c r="B147" t="inlineStr">
        <is>
          <t>CASE_P2_PSY_C03</t>
        </is>
      </c>
      <c r="C147" t="inlineStr">
        <is>
          <t>CLN</t>
        </is>
      </c>
      <c r="D147" t="inlineStr">
        <is>
          <t>P2</t>
        </is>
      </c>
      <c r="E147" t="inlineStr">
        <is>
          <t>PSY</t>
        </is>
      </c>
      <c r="F147" t="inlineStr">
        <is>
          <t>C03</t>
        </is>
      </c>
      <c r="G147" t="inlineStr">
        <is>
          <t>5</t>
        </is>
      </c>
      <c r="H147" t="inlineStr">
        <is>
          <t>10. Psychiatric / Rows 15-19</t>
        </is>
      </c>
      <c r="I147" t="inlineStr">
        <is>
          <t>ผู้ป่วยหญิง 25 ปี เครียด กังวล สมาธิสั้น วินิจฉัย GAD ได้ Diazepam ร่วมกับพี่สาวเป็น MDD ทานยาแก้ซึมเศร้า (Anxiolytic therapy, BZD vs SSRI in GAD, Discontinuation schedule)</t>
        </is>
      </c>
    </row>
    <row r="148">
      <c r="A148" t="inlineStr">
        <is>
          <t>146</t>
        </is>
      </c>
      <c r="B148" t="inlineStr">
        <is>
          <t>CASE_P2_PSY_C04</t>
        </is>
      </c>
      <c r="C148" t="inlineStr">
        <is>
          <t>CLN</t>
        </is>
      </c>
      <c r="D148" t="inlineStr">
        <is>
          <t>P2</t>
        </is>
      </c>
      <c r="E148" t="inlineStr">
        <is>
          <t>PSY</t>
        </is>
      </c>
      <c r="F148" t="inlineStr">
        <is>
          <t>C04</t>
        </is>
      </c>
      <c r="G148" t="inlineStr">
        <is>
          <t>7</t>
        </is>
      </c>
      <c r="H148" t="inlineStr">
        <is>
          <t>10. Psychiatric / Rows 20-26</t>
        </is>
      </c>
      <c r="I148" t="inlineStr">
        <is>
          <t>หญิง 45 ปี เครียด นอนไม่หลับ ใช้เวลานานกว่าจะหลับ (Insomnia management, BZD PK/PD, GABA-A receptor mechanism, Alcohol interaction, Dependence/Tolerance)</t>
        </is>
      </c>
    </row>
    <row r="149">
      <c r="A149" t="inlineStr">
        <is>
          <t>147</t>
        </is>
      </c>
      <c r="B149" t="inlineStr">
        <is>
          <t>CASE_P2_PSY_C05</t>
        </is>
      </c>
      <c r="C149" t="inlineStr">
        <is>
          <t>CLN</t>
        </is>
      </c>
      <c r="D149" t="inlineStr">
        <is>
          <t>P2</t>
        </is>
      </c>
      <c r="E149" t="inlineStr">
        <is>
          <t>PSY</t>
        </is>
      </c>
      <c r="F149" t="inlineStr">
        <is>
          <t>C05</t>
        </is>
      </c>
      <c r="G149" t="inlineStr">
        <is>
          <t>4</t>
        </is>
      </c>
      <c r="H149" t="inlineStr">
        <is>
          <t>10. Psychiatric / Rows 27-30</t>
        </is>
      </c>
      <c r="I149" t="inlineStr">
        <is>
          <t>ผู้ป่วยชาย 51 ปี โรคจิตเภท (Schizophrenia) มีอาการเด่น negative symptoms และเกิด pseudo-parkinsonism จาก haloperidol (Atypical vs Conventional antipsychotics, Clozapine ADRs, EPS management)</t>
        </is>
      </c>
    </row>
    <row r="150">
      <c r="A150" t="inlineStr">
        <is>
          <t>148</t>
        </is>
      </c>
      <c r="B150" t="inlineStr">
        <is>
          <t>CASE_P2_NUT_C01</t>
        </is>
      </c>
      <c r="C150" t="inlineStr">
        <is>
          <t>CLN</t>
        </is>
      </c>
      <c r="D150" t="inlineStr">
        <is>
          <t>P2</t>
        </is>
      </c>
      <c r="E150" t="inlineStr">
        <is>
          <t>NUT</t>
        </is>
      </c>
      <c r="F150" t="inlineStr">
        <is>
          <t>C01</t>
        </is>
      </c>
      <c r="G150" t="inlineStr">
        <is>
          <t>4</t>
        </is>
      </c>
      <c r="H150" t="inlineStr">
        <is>
          <t>18. Clinical Nutrition / Rows 7-10</t>
        </is>
      </c>
      <c r="I150" t="inlineStr">
        <is>
          <t>ผู้ป่วยหญิงไทย 35 ปี รูปร่างอ้วน หยุดยาลดน้ำหนักแล้วเกิดโยโย่ แพทย์สั่ง Orlistat ร่วมกับปรับพฤติกรรม (Obesity complications, Orlistat lipase inhibition, Diet planning, Asian BMI criteria)</t>
        </is>
      </c>
    </row>
    <row r="151">
      <c r="A151" t="inlineStr">
        <is>
          <t>149</t>
        </is>
      </c>
      <c r="B151" t="inlineStr">
        <is>
          <t>CASE_P2_NUT_C02</t>
        </is>
      </c>
      <c r="C151" t="inlineStr">
        <is>
          <t>CLN</t>
        </is>
      </c>
      <c r="D151" t="inlineStr">
        <is>
          <t>P2</t>
        </is>
      </c>
      <c r="E151" t="inlineStr">
        <is>
          <t>NUT</t>
        </is>
      </c>
      <c r="F151" t="inlineStr">
        <is>
          <t>C02</t>
        </is>
      </c>
      <c r="G151" t="inlineStr">
        <is>
          <t>2</t>
        </is>
      </c>
      <c r="H151" t="inlineStr">
        <is>
          <t>18. Clinical Nutrition / Rows 16-17</t>
        </is>
      </c>
      <c r="I151" t="inlineStr">
        <is>
          <t>ผู้ป่วยเด็ก 2 ขวบ น้ำหนัก 10 kg สูง 90 cm กินบะหมี่กึ่งสำเร็จรูป เกิดภาวะทุพโภชนาการ (Pediatric IDW % calculation, Growth velocity parameters)</t>
        </is>
      </c>
    </row>
    <row r="152">
      <c r="A152" t="inlineStr">
        <is>
          <t>150</t>
        </is>
      </c>
      <c r="B152" t="inlineStr">
        <is>
          <t>CASE_P2_INF_C01</t>
        </is>
      </c>
      <c r="C152" t="inlineStr">
        <is>
          <t>CLN</t>
        </is>
      </c>
      <c r="D152" t="inlineStr">
        <is>
          <t>P2</t>
        </is>
      </c>
      <c r="E152" t="inlineStr">
        <is>
          <t>INF</t>
        </is>
      </c>
      <c r="F152" t="inlineStr">
        <is>
          <t>C01</t>
        </is>
      </c>
      <c r="G152" t="inlineStr">
        <is>
          <t>3</t>
        </is>
      </c>
      <c r="H152" t="inlineStr">
        <is>
          <t>8. Infectious diseases / Rows 23-25</t>
        </is>
      </c>
      <c r="I152" t="inlineStr">
        <is>
          <t>Case 1: Pityriasis versicolor | ชาย 25 ปี รอยด่างสีขาวและชมพูที่หลังและหน้าอก ขูดตรวจพบ hyphae และ yeast cells (Spaghetti and meatballs) การรักษาด้วย Ketoconazole/Selenium sulfide และการกลับเป็นซ้ำ</t>
        </is>
      </c>
    </row>
    <row r="153">
      <c r="A153" t="inlineStr">
        <is>
          <t>151</t>
        </is>
      </c>
      <c r="B153" t="inlineStr">
        <is>
          <t>CASE_P2_INF_C02</t>
        </is>
      </c>
      <c r="C153" t="inlineStr">
        <is>
          <t>CLN</t>
        </is>
      </c>
      <c r="D153" t="inlineStr">
        <is>
          <t>P2</t>
        </is>
      </c>
      <c r="E153" t="inlineStr">
        <is>
          <t>INF</t>
        </is>
      </c>
      <c r="F153" t="inlineStr">
        <is>
          <t>C02</t>
        </is>
      </c>
      <c r="G153" t="inlineStr">
        <is>
          <t>3</t>
        </is>
      </c>
      <c r="H153" t="inlineStr">
        <is>
          <t>8. Infectious diseases / Rows 26-28</t>
        </is>
      </c>
      <c r="I153" t="inlineStr">
        <is>
          <t>Case 2: Tinea capitis | เด็กชาย 8 ขวบ มีผื่นคัน ขุยขาว ผมร่วงเป็นหย่อมที่ศีรษะ (Tinea capitis) การรักษาด้วย Systemic Griseofulvin และคำแนะนำการรับประทานพร้อมอาหารไขมันสูง</t>
        </is>
      </c>
    </row>
    <row r="154">
      <c r="A154" t="inlineStr">
        <is>
          <t>152</t>
        </is>
      </c>
      <c r="B154" t="inlineStr">
        <is>
          <t>CASE_P2_INF_C03</t>
        </is>
      </c>
      <c r="C154" t="inlineStr">
        <is>
          <t>CLN</t>
        </is>
      </c>
      <c r="D154" t="inlineStr">
        <is>
          <t>P2</t>
        </is>
      </c>
      <c r="E154" t="inlineStr">
        <is>
          <t>INF</t>
        </is>
      </c>
      <c r="F154" t="inlineStr">
        <is>
          <t>C03</t>
        </is>
      </c>
      <c r="G154" t="inlineStr">
        <is>
          <t>4</t>
        </is>
      </c>
      <c r="H154" t="inlineStr">
        <is>
          <t>8. Infectious diseases / Rows 29-32</t>
        </is>
      </c>
      <c r="I154" t="inlineStr">
        <is>
          <t>Case 3: Vulvovaginal candidiasis | หญิง 28 ปี ตกขาวสีขาวขุ่นคล้ายนมบูด คันช่องคลอดรุนแรง (VVC) การรักษาด้วย Clotrimazole pessary, Oral Fluconazole, และการดูแลสุขอนามัย</t>
        </is>
      </c>
    </row>
    <row r="155">
      <c r="A155" t="inlineStr">
        <is>
          <t>153</t>
        </is>
      </c>
      <c r="B155" t="inlineStr">
        <is>
          <t>CASE_P2_INF_C04</t>
        </is>
      </c>
      <c r="C155" t="inlineStr">
        <is>
          <t>CLN</t>
        </is>
      </c>
      <c r="D155" t="inlineStr">
        <is>
          <t>P2</t>
        </is>
      </c>
      <c r="E155" t="inlineStr">
        <is>
          <t>INF</t>
        </is>
      </c>
      <c r="F155" t="inlineStr">
        <is>
          <t>C04</t>
        </is>
      </c>
      <c r="G155" t="inlineStr">
        <is>
          <t>5</t>
        </is>
      </c>
      <c r="H155" t="inlineStr">
        <is>
          <t>8. Infectious diseases / Rows 33-37</t>
        </is>
      </c>
      <c r="I155" t="inlineStr">
        <is>
          <t>Case 4: Onychomycosis &amp; Deep fungal infection | ชาย 55 ปี เล็บหนาเปราะสีเหลือง (Onychomycosis) และการรักษาด้วย Itraconazole pulse therapy / Terbinafine, ADR พิษต่อตับ และ DDI กับยากระตุ้นเอนไซม์</t>
        </is>
      </c>
    </row>
    <row r="156">
      <c r="A156" t="inlineStr">
        <is>
          <t>154</t>
        </is>
      </c>
      <c r="B156" t="inlineStr">
        <is>
          <t>CASE_P2_INF_C05</t>
        </is>
      </c>
      <c r="C156" t="inlineStr">
        <is>
          <t>CLN</t>
        </is>
      </c>
      <c r="D156" t="inlineStr">
        <is>
          <t>P2</t>
        </is>
      </c>
      <c r="E156" t="inlineStr">
        <is>
          <t>INF</t>
        </is>
      </c>
      <c r="F156" t="inlineStr">
        <is>
          <t>C05</t>
        </is>
      </c>
      <c r="G156" t="inlineStr">
        <is>
          <t>2</t>
        </is>
      </c>
      <c r="H156" t="inlineStr">
        <is>
          <t>8. Infectious diseases / Rows 41-42</t>
        </is>
      </c>
      <c r="I156" t="inlineStr">
        <is>
          <t>Case 5: Genital herpes simplex | ชาย 26 ปี ตุ่มน้ำใสแตกเป็นแผลเจ็บแสบที่อวัยวะเพศ (HSV-2 genital herpes) การรักษาด้วย Acyclovir oral, กลไก viral thymidine kinase phosphorylation</t>
        </is>
      </c>
    </row>
    <row r="157">
      <c r="A157" t="inlineStr">
        <is>
          <t>155</t>
        </is>
      </c>
      <c r="B157" t="inlineStr">
        <is>
          <t>CASE_P2_INF_C06</t>
        </is>
      </c>
      <c r="C157" t="inlineStr">
        <is>
          <t>CLN</t>
        </is>
      </c>
      <c r="D157" t="inlineStr">
        <is>
          <t>P2</t>
        </is>
      </c>
      <c r="E157" t="inlineStr">
        <is>
          <t>INF</t>
        </is>
      </c>
      <c r="F157" t="inlineStr">
        <is>
          <t>C06</t>
        </is>
      </c>
      <c r="G157" t="inlineStr">
        <is>
          <t>6</t>
        </is>
      </c>
      <c r="H157" t="inlineStr">
        <is>
          <t>8. Infectious diseases / Rows 50-55</t>
        </is>
      </c>
      <c r="I157" t="inlineStr">
        <is>
          <t>Case 6: HIV in pregnancy &amp; Hepatotoxicity | หญิงตั้งครรภ์ 25 สัปดาห์ ติดเชื้อ HIV เริ่มยา TDF + 3TC + NVP ต่อมาเกิด Nevirapine hepatotoxicity และการเปลี่ยนสูตรเป็น Protease inhibitor</t>
        </is>
      </c>
    </row>
    <row r="158">
      <c r="A158" t="inlineStr">
        <is>
          <t>156</t>
        </is>
      </c>
      <c r="B158" t="inlineStr">
        <is>
          <t>CASE_P2_INF_C07</t>
        </is>
      </c>
      <c r="C158" t="inlineStr">
        <is>
          <t>CLN</t>
        </is>
      </c>
      <c r="D158" t="inlineStr">
        <is>
          <t>P2</t>
        </is>
      </c>
      <c r="E158" t="inlineStr">
        <is>
          <t>INF</t>
        </is>
      </c>
      <c r="F158" t="inlineStr">
        <is>
          <t>C07</t>
        </is>
      </c>
      <c r="G158" t="inlineStr">
        <is>
          <t>4</t>
        </is>
      </c>
      <c r="H158" t="inlineStr">
        <is>
          <t>8. Infectious diseases / Rows 56-59</t>
        </is>
      </c>
      <c r="I158" t="inlineStr">
        <is>
          <t>Case 7: PMTCT &amp; Infant prophylaxis | การป้องกันการถ่ายทอดเชื้อ HIV จากแม่สู่ลูก (PMTCT), การให้ Zidovudine syrup แก่ทารกแรกเกิด, ข้อห้ามการให้นมบุตร และการตรวจวินิจฉัยด้วย HIV DNA PCR</t>
        </is>
      </c>
    </row>
    <row r="159">
      <c r="A159" t="inlineStr">
        <is>
          <t>157</t>
        </is>
      </c>
      <c r="B159" t="inlineStr">
        <is>
          <t>CASE_P2_INF_C08</t>
        </is>
      </c>
      <c r="C159" t="inlineStr">
        <is>
          <t>CLN</t>
        </is>
      </c>
      <c r="D159" t="inlineStr">
        <is>
          <t>P2</t>
        </is>
      </c>
      <c r="E159" t="inlineStr">
        <is>
          <t>INF</t>
        </is>
      </c>
      <c r="F159" t="inlineStr">
        <is>
          <t>C08</t>
        </is>
      </c>
      <c r="G159" t="inlineStr">
        <is>
          <t>8</t>
        </is>
      </c>
      <c r="H159" t="inlineStr">
        <is>
          <t>8. Infectious diseases / Rows 60-67</t>
        </is>
      </c>
      <c r="I159" t="inlineStr">
        <is>
          <t>Case 8: HIV and Tuberculosis co-infection | ผู้ป่วย HIV ติดเชื้อวัณโรคปอด (HIV-TB co-infection), การเริ่มยาสูตร 2HRZE/4HR, อันตรกิริยาระหว่าง Rifampicin กับ NNRTIs/PIs, การปรับขนาดยา Efavirenz เป็น 800 mg และภาวะ IRIS</t>
        </is>
      </c>
    </row>
    <row r="160">
      <c r="A160" t="inlineStr">
        <is>
          <t>158</t>
        </is>
      </c>
      <c r="B160" t="inlineStr">
        <is>
          <t>CASE_P2_INF_C09</t>
        </is>
      </c>
      <c r="C160" t="inlineStr">
        <is>
          <t>CLN</t>
        </is>
      </c>
      <c r="D160" t="inlineStr">
        <is>
          <t>P2</t>
        </is>
      </c>
      <c r="E160" t="inlineStr">
        <is>
          <t>INF</t>
        </is>
      </c>
      <c r="F160" t="inlineStr">
        <is>
          <t>C09</t>
        </is>
      </c>
      <c r="G160" t="inlineStr">
        <is>
          <t>5</t>
        </is>
      </c>
      <c r="H160" t="inlineStr">
        <is>
          <t>8. Infectious diseases / Rows 77-81</t>
        </is>
      </c>
      <c r="I160" t="inlineStr">
        <is>
          <t>Case 9: Pneumocystis jirovecii pneumonia (PCP) | ชาย 39 ปี ผู้ป่วย AIDS หอบเหนื่อย ไอแห้ง ซีด ฝ้าขาวที่ปอดสองข้าง (PCP) การรักษาด้วย Co-trimoxazole IV ขนาดสูง, การให้ Prednisolone เสริม และ Primary prophylaxis</t>
        </is>
      </c>
    </row>
    <row r="161">
      <c r="A161" t="inlineStr">
        <is>
          <t>159</t>
        </is>
      </c>
      <c r="B161" t="inlineStr">
        <is>
          <t>CASE_P2_INF_C10</t>
        </is>
      </c>
      <c r="C161" t="inlineStr">
        <is>
          <t>CLN</t>
        </is>
      </c>
      <c r="D161" t="inlineStr">
        <is>
          <t>P2</t>
        </is>
      </c>
      <c r="E161" t="inlineStr">
        <is>
          <t>INF</t>
        </is>
      </c>
      <c r="F161" t="inlineStr">
        <is>
          <t>C10</t>
        </is>
      </c>
      <c r="G161" t="inlineStr">
        <is>
          <t>5</t>
        </is>
      </c>
      <c r="H161" t="inlineStr">
        <is>
          <t>8. Infectious diseases / Rows 82-86</t>
        </is>
      </c>
      <c r="I161" t="inlineStr">
        <is>
          <t>Case 10: Cryptococcal meningitis &amp; Histoplasmosis | ผู้ป่วย AIDS ปวดศีรษะ มีไข้ ไขกระดูกบกพร่อง ตรวจพบ Cryptococcal meningitis / Histoplasmosis, การรักษาด้วย Amphotericin B + Flucytosine, การป้องกันการกลับเป็นซ้ำด้วย Fluconazole/Itraconazole</t>
        </is>
      </c>
    </row>
    <row r="162">
      <c r="A162" t="inlineStr">
        <is>
          <t>160</t>
        </is>
      </c>
      <c r="B162" t="inlineStr">
        <is>
          <t>CASE_P2_INF_C11</t>
        </is>
      </c>
      <c r="C162" t="inlineStr">
        <is>
          <t>CLN</t>
        </is>
      </c>
      <c r="D162" t="inlineStr">
        <is>
          <t>P2</t>
        </is>
      </c>
      <c r="E162" t="inlineStr">
        <is>
          <t>INF</t>
        </is>
      </c>
      <c r="F162" t="inlineStr">
        <is>
          <t>C11</t>
        </is>
      </c>
      <c r="G162" t="inlineStr">
        <is>
          <t>3</t>
        </is>
      </c>
      <c r="H162" t="inlineStr">
        <is>
          <t>8. Infectious diseases / Rows 87-89</t>
        </is>
      </c>
      <c r="I162" t="inlineStr">
        <is>
          <t>Case 11: AIDS Clinical staging &amp; Opportunistic infections | การจัดระดับโรค AIDS, ค่า CD4 threshold สำหรับการให้ยาป้องกันโรคติดเชื้อฉวยโอกาส (PCP, Cryptococcus, MAC), และ ADR ของ Abacavir (HLA-B 5701) และ Tenofovir (Renal Fanconi syndrome)</t>
        </is>
      </c>
    </row>
    <row r="163">
      <c r="A163" t="inlineStr">
        <is>
          <t>161</t>
        </is>
      </c>
      <c r="B163" t="inlineStr">
        <is>
          <t>CASE_P2_INF_C12</t>
        </is>
      </c>
      <c r="C163" t="inlineStr">
        <is>
          <t>CLN</t>
        </is>
      </c>
      <c r="D163" t="inlineStr">
        <is>
          <t>P2</t>
        </is>
      </c>
      <c r="E163" t="inlineStr">
        <is>
          <t>INF</t>
        </is>
      </c>
      <c r="F163" t="inlineStr">
        <is>
          <t>C12</t>
        </is>
      </c>
      <c r="G163" t="inlineStr">
        <is>
          <t>4</t>
        </is>
      </c>
      <c r="H163" t="inlineStr">
        <is>
          <t>8. Infectious diseases / Rows 94-97</t>
        </is>
      </c>
      <c r="I163" t="inlineStr">
        <is>
          <t>Case 12: Taeniasis in 35-year-old female | หญิง 35 ปี เห็นปล้องพยาธิแบนคล้ายริบบิ้นในอุจจาระ (พยาธิตัวตืด), การรักษาด้วย Niclosamide 2 g / Praziquantel, การเคี้ยวยาก่อนกลืน และการให้ยาระบายป้องกัน Cysticercosis</t>
        </is>
      </c>
    </row>
    <row r="164">
      <c r="A164" t="inlineStr">
        <is>
          <t>162</t>
        </is>
      </c>
      <c r="B164" t="inlineStr">
        <is>
          <t>CASE_P2_INF_C13</t>
        </is>
      </c>
      <c r="C164" t="inlineStr">
        <is>
          <t>CLN</t>
        </is>
      </c>
      <c r="D164" t="inlineStr">
        <is>
          <t>P2</t>
        </is>
      </c>
      <c r="E164" t="inlineStr">
        <is>
          <t>INF</t>
        </is>
      </c>
      <c r="F164" t="inlineStr">
        <is>
          <t>C13</t>
        </is>
      </c>
      <c r="G164" t="inlineStr">
        <is>
          <t>4</t>
        </is>
      </c>
      <c r="H164" t="inlineStr">
        <is>
          <t>8. Infectious diseases / Rows 98-101</t>
        </is>
      </c>
      <c r="I164" t="inlineStr">
        <is>
          <t>Case 13: Cutaneous larva migrans &amp; Hookworm | ชาย 45 ปี ชาวนา มีผื่นนูนแดงคดเคี้ยวคันมากที่เท้า (Cutaneous larva migrans / Hookworm), การรักษาด้วย Albendazole/Mebendazole, ภาวะโลหิตจางจากการขาดธาตุเหล็ก และการสวมรองเท้า</t>
        </is>
      </c>
    </row>
    <row r="165">
      <c r="A165" t="inlineStr">
        <is>
          <t>163</t>
        </is>
      </c>
      <c r="B165" t="inlineStr">
        <is>
          <t>CASE_P2_INF_C14</t>
        </is>
      </c>
      <c r="C165" t="inlineStr">
        <is>
          <t>CLN</t>
        </is>
      </c>
      <c r="D165" t="inlineStr">
        <is>
          <t>P2</t>
        </is>
      </c>
      <c r="E165" t="inlineStr">
        <is>
          <t>INF</t>
        </is>
      </c>
      <c r="F165" t="inlineStr">
        <is>
          <t>C14</t>
        </is>
      </c>
      <c r="G165" t="inlineStr">
        <is>
          <t>4</t>
        </is>
      </c>
      <c r="H165" t="inlineStr">
        <is>
          <t>8. Infectious diseases / Rows 102-105</t>
        </is>
      </c>
      <c r="I165" t="inlineStr">
        <is>
          <t>Case 14: Enterobiasis (Pinworm) in child | เด็กชาย 2 ขวบ คันรอบทวารหนักเวลากลางคืน นอนหลับไม่สนิท (Enterobius vermicularis), การรักษาด้วย Mebendazole 100 mg / Albendazole 400 mg ซ้ำสัปดาห์ที่ 2 และการรักษาสมาชิกทุกคนในบ้าน</t>
        </is>
      </c>
    </row>
    <row r="166">
      <c r="A166" t="inlineStr">
        <is>
          <t>164</t>
        </is>
      </c>
      <c r="B166" t="inlineStr">
        <is>
          <t>CASE_P2_INF_C15</t>
        </is>
      </c>
      <c r="C166" t="inlineStr">
        <is>
          <t>CLN</t>
        </is>
      </c>
      <c r="D166" t="inlineStr">
        <is>
          <t>P2</t>
        </is>
      </c>
      <c r="E166" t="inlineStr">
        <is>
          <t>INF</t>
        </is>
      </c>
      <c r="F166" t="inlineStr">
        <is>
          <t>C15</t>
        </is>
      </c>
      <c r="G166" t="inlineStr">
        <is>
          <t>3</t>
        </is>
      </c>
      <c r="H166" t="inlineStr">
        <is>
          <t>8. Infectious diseases / Rows 106-108</t>
        </is>
      </c>
      <c r="I166" t="inlineStr">
        <is>
          <t>Case 15: Lymphatic filariasis | เด็กมีผิวหนังขาหนาขรุขระ ต่อมน้ำเหลืองอักเสบ Eosinophil สูงและพบ microfilaria (พยาธิเท้าช้าง), ยุงเป็นพาหะนำโรค, และการรักษาด้วย Diethylcarbamazine (DEC)</t>
        </is>
      </c>
    </row>
    <row r="167">
      <c r="A167" t="inlineStr">
        <is>
          <t>165</t>
        </is>
      </c>
      <c r="B167" t="inlineStr">
        <is>
          <t>CASE_P2_INF_C16</t>
        </is>
      </c>
      <c r="C167" t="inlineStr">
        <is>
          <t>CLN</t>
        </is>
      </c>
      <c r="D167" t="inlineStr">
        <is>
          <t>P2</t>
        </is>
      </c>
      <c r="E167" t="inlineStr">
        <is>
          <t>INF</t>
        </is>
      </c>
      <c r="F167" t="inlineStr">
        <is>
          <t>C16</t>
        </is>
      </c>
      <c r="G167" t="inlineStr">
        <is>
          <t>3</t>
        </is>
      </c>
      <c r="H167" t="inlineStr">
        <is>
          <t>8. Infectious diseases / Rows 115-117</t>
        </is>
      </c>
      <c r="I167" t="inlineStr">
        <is>
          <t>Case 16: Intestinal capillariasis &amp; Chronic diarrhea | ชายมีอาการถ่ายเหลวเรื้อรัง 3 เดือน ท้องลั่นโครกคราก น้ำหนักลด 10 กก. ตรวจพบไข่พยาธิ, การรักษาด้วย Albendazole, และการป้องกันการติดเชื้อ</t>
        </is>
      </c>
    </row>
    <row r="168">
      <c r="A168" t="inlineStr">
        <is>
          <t>166</t>
        </is>
      </c>
      <c r="B168" t="inlineStr">
        <is>
          <t>CASE_P2_INF_C17</t>
        </is>
      </c>
      <c r="C168" t="inlineStr">
        <is>
          <t>CLN</t>
        </is>
      </c>
      <c r="D168" t="inlineStr">
        <is>
          <t>P2</t>
        </is>
      </c>
      <c r="E168" t="inlineStr">
        <is>
          <t>INF</t>
        </is>
      </c>
      <c r="F168" t="inlineStr">
        <is>
          <t>C17</t>
        </is>
      </c>
      <c r="G168" t="inlineStr">
        <is>
          <t>3</t>
        </is>
      </c>
      <c r="H168" t="inlineStr">
        <is>
          <t>8. Infectious diseases / Rows 118-120</t>
        </is>
      </c>
      <c r="I168" t="inlineStr">
        <is>
          <t>Case 17: Ascariasis &amp; Intestinal obstruction | เด็ก 4 ขวบ ขาดสารอาหาร ลำไส้อุดตันจากพยาธิไส้เดือนกลม (Ascaris lumbricoides), อาการกินเก่งแต่ผอมลง พุงโร, การรักษาด้วย Albendazole/Mebendazole</t>
        </is>
      </c>
    </row>
    <row r="169">
      <c r="A169" t="inlineStr">
        <is>
          <t>167</t>
        </is>
      </c>
      <c r="B169" t="inlineStr">
        <is>
          <t>CASE_P2_INF_C18</t>
        </is>
      </c>
      <c r="C169" t="inlineStr">
        <is>
          <t>CLN</t>
        </is>
      </c>
      <c r="D169" t="inlineStr">
        <is>
          <t>P2</t>
        </is>
      </c>
      <c r="E169" t="inlineStr">
        <is>
          <t>INF</t>
        </is>
      </c>
      <c r="F169" t="inlineStr">
        <is>
          <t>C18</t>
        </is>
      </c>
      <c r="G169" t="inlineStr">
        <is>
          <t>3</t>
        </is>
      </c>
      <c r="H169" t="inlineStr">
        <is>
          <t>8. Infectious diseases / Rows 121-123</t>
        </is>
      </c>
      <c r="I169" t="inlineStr">
        <is>
          <t>Case 18: Taenia solium &amp; Lactation precaution | หญิง 30 ปี ถ่ายอุจจาระมีเส้นแบนคล้ายเส้นก๋วยเตี๋ยว (Taenia solium จากเนื้อหมูดิบ), การรักษาด้วย Praziquantel และข้อห้ามใช้ขณะให้นมบุตรเนื่องจากยาขับออกทางน้ำนม</t>
        </is>
      </c>
    </row>
    <row r="170">
      <c r="A170" t="inlineStr">
        <is>
          <t>168</t>
        </is>
      </c>
      <c r="B170" t="inlineStr">
        <is>
          <t>CASE_P2_INF_C19</t>
        </is>
      </c>
      <c r="C170" t="inlineStr">
        <is>
          <t>CLN</t>
        </is>
      </c>
      <c r="D170" t="inlineStr">
        <is>
          <t>P2</t>
        </is>
      </c>
      <c r="E170" t="inlineStr">
        <is>
          <t>INF</t>
        </is>
      </c>
      <c r="F170" t="inlineStr">
        <is>
          <t>C19</t>
        </is>
      </c>
      <c r="G170" t="inlineStr">
        <is>
          <t>5</t>
        </is>
      </c>
      <c r="H170" t="inlineStr">
        <is>
          <t>8. Infectious diseases / Rows 124-128</t>
        </is>
      </c>
      <c r="I170" t="inlineStr">
        <is>
          <t>Case 19: Adult Community-Acquired Pneumonia (CAP) | ชาย 42 ปี วินิจฉัย CAP ผู้ป่วยนอก, ยาทางเลือก Azithromycin ในผู้ไม่มีโรคร่วม, การใช้ Levofloxacin ในผู้มีโรคหัวใจหรือเคยได้รับยาปฏิชีวนะมาก่อนในรอบ 3 เดือน</t>
        </is>
      </c>
    </row>
    <row r="171">
      <c r="A171" t="inlineStr">
        <is>
          <t>169</t>
        </is>
      </c>
      <c r="B171" t="inlineStr">
        <is>
          <t>CASE_P2_INF_C20</t>
        </is>
      </c>
      <c r="C171" t="inlineStr">
        <is>
          <t>CLN</t>
        </is>
      </c>
      <c r="D171" t="inlineStr">
        <is>
          <t>P2</t>
        </is>
      </c>
      <c r="E171" t="inlineStr">
        <is>
          <t>INF</t>
        </is>
      </c>
      <c r="F171" t="inlineStr">
        <is>
          <t>C20</t>
        </is>
      </c>
      <c r="G171" t="inlineStr">
        <is>
          <t>3</t>
        </is>
      </c>
      <c r="H171" t="inlineStr">
        <is>
          <t>8. Infectious diseases / Rows 129-131</t>
        </is>
      </c>
      <c r="I171" t="inlineStr">
        <is>
          <t>Case 20: Pediatric CAP &amp; PRSP SAR | เด็กหญิง 10 ขวบ CAP ตรวจพบเชื้อ PRSP, การเลือกใช้ Levofloxacin, โครงสร้าง Respiratory Fluoroquinolones, และความไม่คงตัวต่อความชื้นของ Beta-lactam ring</t>
        </is>
      </c>
    </row>
    <row r="172">
      <c r="A172" t="inlineStr">
        <is>
          <t>170</t>
        </is>
      </c>
      <c r="B172" t="inlineStr">
        <is>
          <t>CASE_P2_INF_C21</t>
        </is>
      </c>
      <c r="C172" t="inlineStr">
        <is>
          <t>CLN</t>
        </is>
      </c>
      <c r="D172" t="inlineStr">
        <is>
          <t>P2</t>
        </is>
      </c>
      <c r="E172" t="inlineStr">
        <is>
          <t>INF</t>
        </is>
      </c>
      <c r="F172" t="inlineStr">
        <is>
          <t>C21</t>
        </is>
      </c>
      <c r="G172" t="inlineStr">
        <is>
          <t>4</t>
        </is>
      </c>
      <c r="H172" t="inlineStr">
        <is>
          <t>8. Infectious diseases / Rows 132-135</t>
        </is>
      </c>
      <c r="I172" t="inlineStr">
        <is>
          <t>Case 21: Multifocal systemic infection workup | ชาย 35 ปี ไข้สูง ไอ เสมหะ Crepitation ทั้งสองข้าง ถ่ายเหลว แสบขัด (Systemic infection), การตรวจแยกโรค และการรักษา PRSP ด้วย Levofloxacin</t>
        </is>
      </c>
    </row>
    <row r="173">
      <c r="A173" t="inlineStr">
        <is>
          <t>171</t>
        </is>
      </c>
      <c r="B173" t="inlineStr">
        <is>
          <t>CASE_P2_INF_C22</t>
        </is>
      </c>
      <c r="C173" t="inlineStr">
        <is>
          <t>CLN</t>
        </is>
      </c>
      <c r="D173" t="inlineStr">
        <is>
          <t>P2</t>
        </is>
      </c>
      <c r="E173" t="inlineStr">
        <is>
          <t>INF</t>
        </is>
      </c>
      <c r="F173" t="inlineStr">
        <is>
          <t>C22</t>
        </is>
      </c>
      <c r="G173" t="inlineStr">
        <is>
          <t>3</t>
        </is>
      </c>
      <c r="H173" t="inlineStr">
        <is>
          <t>8. Infectious diseases / Rows 137-139</t>
        </is>
      </c>
      <c r="I173" t="inlineStr">
        <is>
          <t>Case 22: Severe bilateral CAP etiology &amp; therapy | ชาย 30 ปี ปอดอักเสบสองข้าง หายใจหอบเหนื่อย, การวินิจฉัยยืนยันด้วย Chest X-ray, S. pneumoniae เป็นเชื้อสาเหตุหลัก, และการรักษาด้วย Oral Levofloxacin</t>
        </is>
      </c>
    </row>
    <row r="174">
      <c r="A174" t="inlineStr">
        <is>
          <t>172</t>
        </is>
      </c>
      <c r="B174" t="inlineStr">
        <is>
          <t>CASE_P2_INF_C23</t>
        </is>
      </c>
      <c r="C174" t="inlineStr">
        <is>
          <t>CLN</t>
        </is>
      </c>
      <c r="D174" t="inlineStr">
        <is>
          <t>P2</t>
        </is>
      </c>
      <c r="E174" t="inlineStr">
        <is>
          <t>INF</t>
        </is>
      </c>
      <c r="F174" t="inlineStr">
        <is>
          <t>C23</t>
        </is>
      </c>
      <c r="G174" t="inlineStr">
        <is>
          <t>2</t>
        </is>
      </c>
      <c r="H174" t="inlineStr">
        <is>
          <t>8. Infectious diseases / Rows 140-141</t>
        </is>
      </c>
      <c r="I174" t="inlineStr">
        <is>
          <t>Case 23: Haemophilus influenzae pneumonia | ชาย 30 ปี CAP จากเชื้อ H. influenzae, Drug of choice Fluoroquinolones (Ciprofloxacin) และขนาดยาฉีด Beta-lactam ในโรงพยาบาล</t>
        </is>
      </c>
    </row>
    <row r="175">
      <c r="A175" t="inlineStr">
        <is>
          <t>173</t>
        </is>
      </c>
      <c r="B175" t="inlineStr">
        <is>
          <t>CASE_P2_INF_C24</t>
        </is>
      </c>
      <c r="C175" t="inlineStr">
        <is>
          <t>CLN</t>
        </is>
      </c>
      <c r="D175" t="inlineStr">
        <is>
          <t>P2</t>
        </is>
      </c>
      <c r="E175" t="inlineStr">
        <is>
          <t>INF</t>
        </is>
      </c>
      <c r="F175" t="inlineStr">
        <is>
          <t>C24</t>
        </is>
      </c>
      <c r="G175" t="inlineStr">
        <is>
          <t>8</t>
        </is>
      </c>
      <c r="H175" t="inlineStr">
        <is>
          <t>8. Infectious diseases / Rows 142-149</t>
        </is>
      </c>
      <c r="I175" t="inlineStr">
        <is>
          <t>Case 24: Augmentin therapy in elderly CAP | ชาย 60 ปี ได้รับ Augmentin (Amoxicillin/Clavulanate), กลไก cell wall synthesis, Beta-lactamase inhibitor, การทดแทนขนาดยา 375 mg ป้องกันพิษจาก Clavulanate, กฎหมายยาอันตราย, การบดยาเม็ดฟิล์มโค้ท และ Cross-reactivity กับ Cephalosporins</t>
        </is>
      </c>
    </row>
    <row r="176">
      <c r="A176" t="inlineStr">
        <is>
          <t>174</t>
        </is>
      </c>
      <c r="B176" t="inlineStr">
        <is>
          <t>CASE_P2_INF_C25</t>
        </is>
      </c>
      <c r="C176" t="inlineStr">
        <is>
          <t>CLN</t>
        </is>
      </c>
      <c r="D176" t="inlineStr">
        <is>
          <t>P2</t>
        </is>
      </c>
      <c r="E176" t="inlineStr">
        <is>
          <t>INF</t>
        </is>
      </c>
      <c r="F176" t="inlineStr">
        <is>
          <t>C25</t>
        </is>
      </c>
      <c r="G176" t="inlineStr">
        <is>
          <t>6</t>
        </is>
      </c>
      <c r="H176" t="inlineStr">
        <is>
          <t>8. Infectious diseases / Rows 150-155</t>
        </is>
      </c>
      <c r="I176" t="inlineStr">
        <is>
          <t>Case 25: Primary syphilis &amp; Benzathine penicillin G | ชาย 35 ปี แผลริมแข็งไม่เจ็บบริเวณอวัยวะเพศ (Treponema pallidum), กลไก Depot effect ของ Benzathine Pen G, ยาทางเลือก Doxycycline ในผู้แพ้ penicillin และการป้องกันด้วยถุงยางอนามัย</t>
        </is>
      </c>
    </row>
    <row r="177">
      <c r="A177" t="inlineStr">
        <is>
          <t>175</t>
        </is>
      </c>
      <c r="B177" t="inlineStr">
        <is>
          <t>CASE_P2_INF_C26</t>
        </is>
      </c>
      <c r="C177" t="inlineStr">
        <is>
          <t>CLN</t>
        </is>
      </c>
      <c r="D177" t="inlineStr">
        <is>
          <t>P2</t>
        </is>
      </c>
      <c r="E177" t="inlineStr">
        <is>
          <t>INF</t>
        </is>
      </c>
      <c r="F177" t="inlineStr">
        <is>
          <t>C26</t>
        </is>
      </c>
      <c r="G177" t="inlineStr">
        <is>
          <t>2</t>
        </is>
      </c>
      <c r="H177" t="inlineStr">
        <is>
          <t>8. Infectious diseases / Rows 156-157</t>
        </is>
      </c>
      <c r="I177" t="inlineStr">
        <is>
          <t>Case 26: UTI adverse reactions &amp; E. coli etiology | หญิง 25 ปี เป็น UTI ได้รับยา Co-trimoxazole เกิด Alerting order (SCARs/Hyperkalemia) และ E. coli เป็นเชื้อสาเหตุหลักของ UTI</t>
        </is>
      </c>
    </row>
    <row r="178">
      <c r="A178" t="inlineStr">
        <is>
          <t>176</t>
        </is>
      </c>
      <c r="B178" t="inlineStr">
        <is>
          <t>CASE_P2_INF_C27</t>
        </is>
      </c>
      <c r="C178" t="inlineStr">
        <is>
          <t>CLN</t>
        </is>
      </c>
      <c r="D178" t="inlineStr">
        <is>
          <t>P2</t>
        </is>
      </c>
      <c r="E178" t="inlineStr">
        <is>
          <t>INF</t>
        </is>
      </c>
      <c r="F178" t="inlineStr">
        <is>
          <t>C27</t>
        </is>
      </c>
      <c r="G178" t="inlineStr">
        <is>
          <t>2</t>
        </is>
      </c>
      <c r="H178" t="inlineStr">
        <is>
          <t>8. Infectious diseases / Rows 159-160</t>
        </is>
      </c>
      <c r="I178" t="inlineStr">
        <is>
          <t>Case 27: Aminoglycosides practice &amp; Kanamycin mechanism | การประเมินการจ่ายยา Kanamycin ในร้านยาเพื่อป้องกันการใช้ยาผิดข้อบ่งใช้, กลไก Inhibit 30S ribosome และการติดตาม Vestibular/Auditory toxicity</t>
        </is>
      </c>
    </row>
    <row r="179">
      <c r="A179" t="inlineStr">
        <is>
          <t>177</t>
        </is>
      </c>
      <c r="B179" t="inlineStr">
        <is>
          <t>CASE_P2_INF_C28</t>
        </is>
      </c>
      <c r="C179" t="inlineStr">
        <is>
          <t>CLN</t>
        </is>
      </c>
      <c r="D179" t="inlineStr">
        <is>
          <t>P2</t>
        </is>
      </c>
      <c r="E179" t="inlineStr">
        <is>
          <t>INF</t>
        </is>
      </c>
      <c r="F179" t="inlineStr">
        <is>
          <t>C28</t>
        </is>
      </c>
      <c r="G179" t="inlineStr">
        <is>
          <t>7</t>
        </is>
      </c>
      <c r="H179" t="inlineStr">
        <is>
          <t>8. Infectious diseases / Rows 161-167</t>
        </is>
      </c>
      <c r="I179" t="inlineStr">
        <is>
          <t>Case 28: Gonococcal urethritis &amp; Fluoroquinolones counseling | ชายมีหนองไหลจากท่อปัสสาวะ แสบขัดหลังเที่ยว 3-4 วัน (N. gonorrhoeae), การรักษาด้วย Quinolones, เหตุผลไม่จ่าย Phenazopyridine, กลไก Topoisomerase inhibition, การปรับลดขนาดยาในโรคไต และการรักษาคู่นอน</t>
        </is>
      </c>
    </row>
    <row r="180">
      <c r="A180" t="inlineStr">
        <is>
          <t>178</t>
        </is>
      </c>
      <c r="B180" t="inlineStr">
        <is>
          <t>CASE_P2_INF_C29</t>
        </is>
      </c>
      <c r="C180" t="inlineStr">
        <is>
          <t>CLN</t>
        </is>
      </c>
      <c r="D180" t="inlineStr">
        <is>
          <t>P2</t>
        </is>
      </c>
      <c r="E180" t="inlineStr">
        <is>
          <t>INF</t>
        </is>
      </c>
      <c r="F180" t="inlineStr">
        <is>
          <t>C29</t>
        </is>
      </c>
      <c r="G180" t="inlineStr">
        <is>
          <t>7</t>
        </is>
      </c>
      <c r="H180" t="inlineStr">
        <is>
          <t>8. Infectious diseases / Rows 179-185</t>
        </is>
      </c>
      <c r="I180" t="inlineStr">
        <is>
          <t>Case 29: Vulvovaginal candidiasis &amp; Pessary pharmaceutics | หญิง 24 ปี ตกขาวขุ่นคล้ายนมบูด คันช่องคลอด (Candida albicans), การรักษาด้วย Clotrimazole pessary 6 วัน, คำแนะนำการจุ่มน้ำก่อนสอด, การใช้ Water-soluble base (PEG), ทางเลือก Oral Itraconazole, และความปลอดภัยของยาเหน็บในหญิงตั้งครรภ์</t>
        </is>
      </c>
    </row>
    <row r="181">
      <c r="A181" s="103" t="inlineStr">
        <is>
          <t>179</t>
        </is>
      </c>
      <c r="B181" s="103" t="inlineStr">
        <is>
          <t>CASE_P2_PRD_C01</t>
        </is>
      </c>
      <c r="C181" s="103" t="inlineStr">
        <is>
          <t>PRD</t>
        </is>
      </c>
      <c r="D181" s="103" t="inlineStr">
        <is>
          <t>P2</t>
        </is>
      </c>
      <c r="E181" s="103" t="inlineStr">
        <is>
          <t>PRD</t>
        </is>
      </c>
      <c r="F181" s="103" t="inlineStr">
        <is>
          <t>C01</t>
        </is>
      </c>
      <c r="G181" s="103" t="inlineStr">
        <is>
          <t>2</t>
        </is>
      </c>
      <c r="H181" s="104" t="inlineStr">
        <is>
          <t>7. Liquid &amp; Semisolids / Q10-11 (Ferrous sulfate syrup)</t>
        </is>
      </c>
    </row>
    <row r="182">
      <c r="A182" s="103" t="inlineStr">
        <is>
          <t>180</t>
        </is>
      </c>
      <c r="B182" s="103" t="inlineStr">
        <is>
          <t>CASE_P2_PRD_C02</t>
        </is>
      </c>
      <c r="C182" s="103" t="inlineStr">
        <is>
          <t>PRD</t>
        </is>
      </c>
      <c r="D182" s="103" t="inlineStr">
        <is>
          <t>P2</t>
        </is>
      </c>
      <c r="E182" s="103" t="inlineStr">
        <is>
          <t>PRD</t>
        </is>
      </c>
      <c r="F182" s="103" t="inlineStr">
        <is>
          <t>C02</t>
        </is>
      </c>
      <c r="G182" s="103" t="inlineStr">
        <is>
          <t>2</t>
        </is>
      </c>
      <c r="H182" s="104" t="inlineStr">
        <is>
          <t>7. Liquid &amp; Semisolids / Q18-19 (Brown mixture)</t>
        </is>
      </c>
    </row>
    <row r="183">
      <c r="A183" s="103" t="inlineStr">
        <is>
          <t>181</t>
        </is>
      </c>
      <c r="B183" s="103" t="inlineStr">
        <is>
          <t>CASE_P2_PRD_C03</t>
        </is>
      </c>
      <c r="C183" s="103" t="inlineStr">
        <is>
          <t>PRD</t>
        </is>
      </c>
      <c r="D183" s="103" t="inlineStr">
        <is>
          <t>P2</t>
        </is>
      </c>
      <c r="E183" s="103" t="inlineStr">
        <is>
          <t>PRD</t>
        </is>
      </c>
      <c r="F183" s="103" t="inlineStr">
        <is>
          <t>C03</t>
        </is>
      </c>
      <c r="G183" s="103" t="inlineStr">
        <is>
          <t>5</t>
        </is>
      </c>
      <c r="H183" s="104" t="inlineStr">
        <is>
          <t>7. Liquid &amp; Semisolids / Q71-75 (Triamcinolone lotion)</t>
        </is>
      </c>
    </row>
    <row r="184">
      <c r="A184" s="103" t="inlineStr">
        <is>
          <t>182</t>
        </is>
      </c>
      <c r="B184" s="103" t="inlineStr">
        <is>
          <t>CASE_P2_PRD_C04</t>
        </is>
      </c>
      <c r="C184" s="103" t="inlineStr">
        <is>
          <t>PRD</t>
        </is>
      </c>
      <c r="D184" s="103" t="inlineStr">
        <is>
          <t>P2</t>
        </is>
      </c>
      <c r="E184" s="103" t="inlineStr">
        <is>
          <t>PRD</t>
        </is>
      </c>
      <c r="F184" s="103" t="inlineStr">
        <is>
          <t>C04</t>
        </is>
      </c>
      <c r="G184" s="103" t="inlineStr">
        <is>
          <t>2</t>
        </is>
      </c>
      <c r="H184" s="104" t="inlineStr">
        <is>
          <t>5. Pharmaceutical Calc / Q103-104 (Effervescent ORS)</t>
        </is>
      </c>
    </row>
    <row r="185">
      <c r="A185" s="103" t="inlineStr">
        <is>
          <t>183</t>
        </is>
      </c>
      <c r="B185" s="103" t="inlineStr">
        <is>
          <t>CASE_P2_PRD_C05</t>
        </is>
      </c>
      <c r="C185" s="103" t="inlineStr">
        <is>
          <t>PRD</t>
        </is>
      </c>
      <c r="D185" s="103" t="inlineStr">
        <is>
          <t>P2</t>
        </is>
      </c>
      <c r="E185" s="103" t="inlineStr">
        <is>
          <t>PRD</t>
        </is>
      </c>
      <c r="F185" s="103" t="inlineStr">
        <is>
          <t>C05</t>
        </is>
      </c>
      <c r="G185" s="103" t="inlineStr">
        <is>
          <t>2</t>
        </is>
      </c>
      <c r="H185" s="104" t="inlineStr">
        <is>
          <t>5. Pharmaceutical Calc &amp; Sterile / Q126-127 (Ear drops)</t>
        </is>
      </c>
    </row>
    <row r="186">
      <c r="A186" s="103" t="inlineStr">
        <is>
          <t>184</t>
        </is>
      </c>
      <c r="B186" s="103" t="inlineStr">
        <is>
          <t>CASE_P2_PRD_C06</t>
        </is>
      </c>
      <c r="C186" s="103" t="inlineStr">
        <is>
          <t>PRD</t>
        </is>
      </c>
      <c r="D186" s="103" t="inlineStr">
        <is>
          <t>P2</t>
        </is>
      </c>
      <c r="E186" s="103" t="inlineStr">
        <is>
          <t>PRD</t>
        </is>
      </c>
      <c r="F186" s="103" t="inlineStr">
        <is>
          <t>C06</t>
        </is>
      </c>
      <c r="G186" s="103" t="inlineStr">
        <is>
          <t>2</t>
        </is>
      </c>
      <c r="H186" s="104" t="inlineStr">
        <is>
          <t>7. Liquid &amp; Semisolids / Q186-187 (Chilli lotion)</t>
        </is>
      </c>
    </row>
  </sheetData>
  <mergeCells count="1">
    <mergeCell ref="A1:H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s>
  <sheetData>
    <row r="1" ht="35" customHeight="1" s="49">
      <c r="A1" s="55">
        <f>HYPERLINK("#'สารบัญ'!A1", "🏠 กลับสู่หน้าแรก (Go to Home Page)")</f>
        <v/>
      </c>
    </row>
    <row r="2">
      <c r="A2" s="98" t="n"/>
      <c r="B2" s="98" t="n"/>
      <c r="C2" s="98" t="n"/>
      <c r="D2" s="98" t="n"/>
      <c r="E2" s="98" t="n"/>
      <c r="F2" s="98" t="n"/>
      <c r="G2" s="98" t="n"/>
    </row>
    <row r="3" ht="30" customHeight="1" s="49">
      <c r="A3" s="100" t="inlineStr">
        <is>
          <t>📋 คู่มือการใช้งานระบบคลังข้อสอบ PLE-CC และมาตรฐานการบันทึกข้อมูล (RxCU 2569)</t>
        </is>
      </c>
    </row>
    <row r="4">
      <c r="A4" s="100" t="n"/>
      <c r="B4" s="34" t="n"/>
      <c r="C4" s="100" t="n"/>
      <c r="D4" s="34" t="n"/>
      <c r="E4" s="34" t="n"/>
      <c r="F4" s="34" t="n"/>
      <c r="G4" s="34" t="n"/>
    </row>
    <row r="5" ht="25" customHeight="1" s="49">
      <c r="A5" s="134" t="inlineStr">
        <is>
          <t>📁 1. โครงสร้างแท็บในสมุดงาน (Sheet Layout Overview)</t>
        </is>
      </c>
    </row>
    <row r="6" ht="22" customHeight="1" s="49">
      <c r="A6" s="101" t="inlineStr">
        <is>
          <t>กลุ่มแท็บ / ชื่อชีต</t>
        </is>
      </c>
      <c r="B6" s="102" t="inlineStr">
        <is>
          <t>คำอธิบายหน้าที่และการใช้งาน</t>
        </is>
      </c>
    </row>
    <row r="7" ht="20" customHeight="1" s="49">
      <c r="A7" s="103" t="inlineStr">
        <is>
          <t>สารบัญ</t>
        </is>
      </c>
      <c r="B7" s="104" t="inlineStr">
        <is>
          <t>หน้าแรกของระบบ แสดงสารบัญ 36 หมวดวิชา พร้อมจำนวนข้อสอบจริงและปุ่มคลิกทางลัด (HYPERLINK)</t>
        </is>
      </c>
      <c r="C7" s="80" t="n"/>
      <c r="D7" s="80" t="n"/>
      <c r="E7" s="80" t="n"/>
      <c r="F7" s="80" t="n"/>
      <c r="G7" s="81" t="n"/>
    </row>
    <row r="8" ht="20" customHeight="1" s="49">
      <c r="A8" s="103" t="inlineStr">
        <is>
          <t>📥 รวมข้อสอบด่วน</t>
        </is>
      </c>
      <c r="B8" s="104" t="inlineStr">
        <is>
          <t>คลังข้อสอบด่วนรวมทุกวิชา รองรับการสุ่มชุดข้อสอบต่อเนื่อง (Case Clusters) และ Mock Exams โดยมี Case ID ใน Col 18 (R)</t>
        </is>
      </c>
      <c r="C8" s="80" t="n"/>
      <c r="D8" s="80" t="n"/>
      <c r="E8" s="80" t="n"/>
      <c r="F8" s="80" t="n"/>
      <c r="G8" s="81" t="n"/>
    </row>
    <row r="9" ht="20" customHeight="1" s="49">
      <c r="A9" s="103" t="inlineStr">
        <is>
          <t>📑 ทะเบียนรหัสเคส</t>
        </is>
      </c>
      <c r="B9" s="104" t="inlineStr">
        <is>
          <t>ทะเบียนรหัสเคสกรณีศึกษาต่อเนื่อง (Master Case Directory) ป้องกันการตั้งรหัสเคสซ้ำซ้อน แสดงประเภทเคสและตำแหน่งแถว</t>
        </is>
      </c>
      <c r="C9" s="80" t="n"/>
      <c r="D9" s="80" t="n"/>
      <c r="E9" s="80" t="n"/>
      <c r="F9" s="80" t="n"/>
      <c r="G9" s="81" t="n"/>
    </row>
    <row r="10" ht="20" customHeight="1" s="49">
      <c r="A10" s="103" t="inlineStr">
        <is>
          <t>1. Musculo ถึง 18. Clinical Nutrition</t>
        </is>
      </c>
      <c r="B10" s="104" t="inlineStr">
        <is>
          <t>หมวดวิชาคลินิก (PLE-CC1 CLINIC) รวม 18 หมวดวิชา มีหัวตาราง Case ID ใน Col 17 (Q)</t>
        </is>
      </c>
      <c r="C10" s="80" t="n"/>
      <c r="D10" s="80" t="n"/>
      <c r="E10" s="80" t="n"/>
      <c r="F10" s="80" t="n"/>
      <c r="G10" s="81" t="n"/>
    </row>
    <row r="11" ht="20" customHeight="1" s="49">
      <c r="A11" s="103" t="inlineStr">
        <is>
          <t>1. Titrations ถึง 13. MedChem</t>
        </is>
      </c>
      <c r="B11" s="104" t="inlineStr">
        <is>
          <t>หมวดวิชาวิทยาการเภสัชกรรม (PLE-CC1 PRODUCT) รวม 13 หมวดวิชา มีหัวตาราง Case ID ใน Col 17 (Q)</t>
        </is>
      </c>
      <c r="C11" s="80" t="n"/>
      <c r="D11" s="80" t="n"/>
      <c r="E11" s="80" t="n"/>
      <c r="F11" s="80" t="n"/>
      <c r="G11" s="81" t="n"/>
    </row>
    <row r="12" ht="20" customHeight="1" s="49">
      <c r="A12" s="103" t="inlineStr">
        <is>
          <t>1. Laws &amp; Ethics ถึง 3. Research</t>
        </is>
      </c>
      <c r="B12" s="104" t="inlineStr">
        <is>
          <t>หมวดวิชาสังคมและบริหารเภสัชกิจ (PLE-CC1 SAP) รวม 3 หมวดวิชา มีหัวตาราง Case ID ใน Col 17 (Q)</t>
        </is>
      </c>
      <c r="C12" s="80" t="n"/>
      <c r="D12" s="80" t="n"/>
      <c r="E12" s="80" t="n"/>
      <c r="F12" s="80" t="n"/>
      <c r="G12" s="81" t="n"/>
    </row>
    <row r="13" ht="20" customHeight="1" s="49">
      <c r="A13" s="103" t="inlineStr">
        <is>
          <t>Log_Quiz_Results &amp; ผู้ใช้</t>
        </is>
      </c>
      <c r="B13" s="104" t="inlineStr">
        <is>
          <t>ระบบบันทึกประวัติผลการสอบและการใช้งานของนิสิต (Backend Logging)</t>
        </is>
      </c>
      <c r="C13" s="80" t="n"/>
      <c r="D13" s="80" t="n"/>
      <c r="E13" s="80" t="n"/>
      <c r="F13" s="80" t="n"/>
      <c r="G13" s="81" t="n"/>
    </row>
    <row r="14">
      <c r="A14" s="100" t="n"/>
      <c r="B14" s="34" t="n"/>
      <c r="C14" s="100" t="n"/>
      <c r="D14" s="34" t="n"/>
      <c r="E14" s="34" t="n"/>
      <c r="F14" s="34" t="n"/>
      <c r="G14" s="34" t="n"/>
    </row>
    <row r="15" ht="25" customHeight="1" s="49">
      <c r="A15" s="134" t="inlineStr">
        <is>
          <t>🏷️ 2. มาตรฐานการระบุรหัสเคสต่อเนื่อง (The Master Non-Collision Syntax)</t>
        </is>
      </c>
    </row>
    <row r="16" ht="28" customHeight="1" s="49">
      <c r="A16" s="100" t="inlineStr">
        <is>
          <t>ไวยากรณ์มาตรฐาน: CASE_{TYPE}_{SET}_{TOPIC}_{CASE_NO}_Q{ORDER}</t>
        </is>
      </c>
    </row>
    <row r="17" ht="22" customHeight="1" s="49">
      <c r="A17" s="101" t="inlineStr">
        <is>
          <t>พารามิเตอร์</t>
        </is>
      </c>
      <c r="B17" s="102" t="inlineStr">
        <is>
          <t>เกี่ยวกับ ความหมาย ข้อใดต่อไปนี้กล่าวถูกต้องตามหลักวิชาชีพเภสัชกรรม</t>
        </is>
      </c>
      <c r="C17" s="101" t="inlineStr">
        <is>
          <t>ตัวอย่างค่าที่ใช้ได้จริง (Allowed Values)</t>
        </is>
      </c>
    </row>
    <row r="18" ht="35" customHeight="1" s="49">
      <c r="A18" s="103" t="inlineStr">
        <is>
          <t>{TYPE}</t>
        </is>
      </c>
      <c r="B18" s="104" t="inlineStr">
        <is>
          <t>เกี่ยวกับ ประเภทเคส ข้อใดต่อไปนี้กล่าวถูกต้องตามหลักวิชาชีพเภสัชกรรม</t>
        </is>
      </c>
      <c r="C18" s="103" t="inlineStr">
        <is>
          <t>INT = เคสบูรณาการข้ามสายวิชา (Clinic + Product + SAP)
CLN = เคสคลินิกล้วน
PRD = เคสผลิตภัณฑ์/ตำรับล้วน
SAP = เคสบริหาร/กฎหมายล้วน</t>
        </is>
      </c>
      <c r="D18" s="80" t="n"/>
      <c r="E18" s="80" t="n"/>
      <c r="F18" s="80" t="n"/>
      <c r="G18" s="81" t="n"/>
    </row>
    <row r="19" ht="35" customHeight="1" s="49">
      <c r="A19" s="103" t="inlineStr">
        <is>
          <t>{SET}</t>
        </is>
      </c>
      <c r="B19" s="104" t="inlineStr">
        <is>
          <t>เกี่ยวกับ รหัสชุดข้อสอบ ข้อใดต่อไปนี้กล่าวถูกต้องตามหลักวิชาชีพเภสัชกรรม</t>
        </is>
      </c>
      <c r="C19" s="103" t="inlineStr">
        <is>
          <t>M83 = Mock RxCU83
M68 = Mock 2568
MP = เล่มม่วง PharmaPlus
Q2569 = ข้อสอบประจำปี 2569</t>
        </is>
      </c>
      <c r="D19" s="80" t="n"/>
      <c r="E19" s="80" t="n"/>
      <c r="F19" s="80" t="n"/>
      <c r="G19" s="81" t="n"/>
    </row>
    <row r="20" ht="35" customHeight="1" s="49">
      <c r="A20" s="103" t="inlineStr">
        <is>
          <t>{TOPIC}</t>
        </is>
      </c>
      <c r="B20" s="104" t="inlineStr">
        <is>
          <t>เกี่ยวกับ รหัสย่อโรค/เรื่อง ข้อใดต่อไปนี้กล่าวถูกต้องตามหลักวิชาชีพเภสัชกรรม</t>
        </is>
      </c>
      <c r="C20" s="103" t="inlineStr">
        <is>
          <t>GOUT = โรคเกาต์
HTN = ความดันโลหิตสูง
DM = เบาหวาน
AR = ภูมิแพ้
IDA = โลหิตจาง
LUNG = มะเร็งปอด
OC = คุมกำเนิด
TB = วัณโรค
MIG = ไมเกรน
HSV = ไวรัสเริม
STERILE = ยาฉีด</t>
        </is>
      </c>
      <c r="D20" s="80" t="n"/>
      <c r="E20" s="80" t="n"/>
      <c r="F20" s="80" t="n"/>
      <c r="G20" s="81" t="n"/>
    </row>
    <row r="21" ht="35" customHeight="1" s="49">
      <c r="A21" s="103" t="inlineStr">
        <is>
          <t>{CASE_NO}</t>
        </is>
      </c>
      <c r="B21" s="104" t="inlineStr">
        <is>
          <t>เกี่ยวกับ ลำดับเคสในโรคนั้น ข้อใดต่อไปนี้กล่าวถูกต้องตามหลักวิชาชีพเภสัชกรรม</t>
        </is>
      </c>
      <c r="C21" s="103" t="inlineStr">
        <is>
          <t>C01 = เคสที่ 1
C02 = เคสที่ 2 (ทำให้โรคเดียวกันในชุดเดียวกันมีกี่เคสก็ไม่ชนกัน)</t>
        </is>
      </c>
      <c r="D21" s="80" t="n"/>
      <c r="E21" s="80" t="n"/>
      <c r="F21" s="80" t="n"/>
      <c r="G21" s="81" t="n"/>
    </row>
    <row r="22" ht="35" customHeight="1" s="49">
      <c r="A22" s="103" t="inlineStr">
        <is>
          <t>_Q{ORDER}</t>
        </is>
      </c>
      <c r="B22" s="104" t="inlineStr">
        <is>
          <t>เกี่ยวกับ ลำดับข้อย่อย ข้อใดต่อไปนี้กล่าวถูกต้องตามหลักวิชาชีพเภสัชกรรม</t>
        </is>
      </c>
      <c r="C22" s="103" t="inlineStr">
        <is>
          <t>_Q1, _Q2, _Q3, _Q4 ตามลำดับคำถามในเคสนั้น</t>
        </is>
      </c>
      <c r="D22" s="80" t="n"/>
      <c r="E22" s="80" t="n"/>
      <c r="F22" s="80" t="n"/>
      <c r="G22" s="81" t="n"/>
    </row>
    <row r="23">
      <c r="A23" s="100" t="n"/>
      <c r="B23" s="34" t="n"/>
      <c r="C23" s="100" t="n"/>
      <c r="D23" s="34" t="n"/>
      <c r="E23" s="34" t="n"/>
      <c r="F23" s="34" t="n"/>
      <c r="G23" s="34" t="n"/>
    </row>
    <row r="24" ht="25" customHeight="1" s="49">
      <c r="A24" s="134" t="inlineStr">
        <is>
          <t>📍 3. กฎตำแหน่งคอลัมน์ และการจัดรูปแบบเฉลย (Formatting Rules)</t>
        </is>
      </c>
    </row>
    <row r="25" ht="40" customHeight="1" s="49">
      <c r="A25" s="103" t="inlineStr">
        <is>
          <t>ตำแหน่งคอลัมน์ Case ID</t>
        </is>
      </c>
      <c r="B25" s="104" t="inlineStr">
        <is>
          <t>ในแท็บปกติ 34 วิชา ใส่ที่ Column Q (Col 17)
ในแท็บ 📥 รวมข้อสอบด่วน ใส่ที่ Column R (Col 18) เพราะ Col Q คือชีตปลายทาง ★</t>
        </is>
      </c>
      <c r="C25" s="80" t="n"/>
      <c r="D25" s="80" t="n"/>
      <c r="E25" s="80" t="n"/>
      <c r="F25" s="80" t="n"/>
      <c r="G25" s="81" t="n"/>
    </row>
    <row r="26" ht="40" customHeight="1" s="49">
      <c r="A26" s="103" t="inlineStr">
        <is>
          <t>ข้อสอบเดี่ยว (Single item)</t>
        </is>
      </c>
      <c r="B26" s="104" t="inlineStr">
        <is>
          <t>ปล่อยว่างไว้ (Leave blank) ห้ามใส่รหัสเคส</t>
        </is>
      </c>
      <c r="C26" s="80" t="n"/>
      <c r="D26" s="80" t="n"/>
      <c r="E26" s="80" t="n"/>
      <c r="F26" s="80" t="n"/>
      <c r="G26" s="81" t="n"/>
    </row>
    <row r="27" ht="40" customHeight="1" s="49">
      <c r="A27" s="103" t="inlineStr">
        <is>
          <t>ห้ามใช้เครื่องหมายดอกจัน ()</t>
        </is>
      </c>
      <c r="B27" s="104" t="inlineStr">
        <is>
          <t>ห้ามมี  หรือ  ในทุกเซลล์ (โจทย์, ตัวเลือก, เฉลย) เด็ดขาด เซลล์ต้องเป็น Clean Plain Text</t>
        </is>
      </c>
      <c r="C27" s="80" t="n"/>
      <c r="D27" s="80" t="n"/>
      <c r="E27" s="80" t="n"/>
      <c r="F27" s="80" t="n"/>
      <c r="G27" s="81" t="n"/>
    </row>
    <row r="28" ht="40" customHeight="1" s="49">
      <c r="A28" s="103" t="inlineStr">
        <is>
          <t>ห้ามใช้แท็ก &lt;br&gt;</t>
        </is>
      </c>
      <c r="B28" s="104" t="inlineStr">
        <is>
          <t>ห้ามใส่
 ในเซลล์เด็ดขาด ให้ใช้การเคาะขึ้นบรรทัดใหม่จริง (\n\n) หรือกด Alt + Enter</t>
        </is>
      </c>
      <c r="C28" s="80" t="n"/>
      <c r="D28" s="80" t="n"/>
      <c r="E28" s="80" t="n"/>
      <c r="F28" s="80" t="n"/>
      <c r="G28" s="81" t="n"/>
    </row>
    <row r="29" ht="40" customHeight="1" s="49">
      <c r="A29" s="103" t="inlineStr">
        <is>
          <t>โครงสร้างเฉลยมาตรฐาน 6 มิติ</t>
        </is>
      </c>
      <c r="B29" s="104" t="inlineStr">
        <is>
          <t>ต้องประกอบด้วย 6 หัวข้อเสมอ:
1. ✅ คำตอบที่ถูกต้อง: ข้อ [ก-จ]. [ข้อความ]
2. 💡 Background:
3. 🎯 ทำไมข้อนี้ถึงถูก:
4. 🔍 ข้ออื่นผิดเพราะอะไร: (แจงเหตุผลและกลไกรายตัวเลือก ห้ามตอบลวกๆ ว่าไม่ตรงกับโจทย์)
5. 📖 Guideline อ้างอิง: (ระบุชื่อทางการจริง ห้ามสร้างเอง)
6. 📌 จุดจำก่อนสอบ:</t>
        </is>
      </c>
      <c r="C29" s="80" t="n"/>
      <c r="D29" s="80" t="n"/>
      <c r="E29" s="80" t="n"/>
      <c r="F29" s="80" t="n"/>
      <c r="G29" s="81" t="n"/>
    </row>
  </sheetData>
  <mergeCells count="25">
    <mergeCell ref="A5:G5"/>
    <mergeCell ref="B8:G8"/>
    <mergeCell ref="B13:G13"/>
    <mergeCell ref="B29:G29"/>
    <mergeCell ref="B10:G10"/>
    <mergeCell ref="C20:G20"/>
    <mergeCell ref="B28:G28"/>
    <mergeCell ref="B9:G9"/>
    <mergeCell ref="A24:G24"/>
    <mergeCell ref="A15:G15"/>
    <mergeCell ref="C22:G22"/>
    <mergeCell ref="B6:G6"/>
    <mergeCell ref="C21:G21"/>
    <mergeCell ref="A1:G1"/>
    <mergeCell ref="A16:G16"/>
    <mergeCell ref="B26:G26"/>
    <mergeCell ref="B7:G7"/>
    <mergeCell ref="B25:G25"/>
    <mergeCell ref="C17:G17"/>
    <mergeCell ref="A3:G3"/>
    <mergeCell ref="B27:G27"/>
    <mergeCell ref="C19:G19"/>
    <mergeCell ref="B12:G12"/>
    <mergeCell ref="C18:G18"/>
    <mergeCell ref="B11:G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2026-09-24T15:22:47Z</dcterms:created>
  <dcterms:modified xmlns:dcterms="http://purl.org/dc/terms/" xmlns:xsi="http://www.w3.org/2001/XMLSchema-instance" xsi:type="dcterms:W3CDTF">2026-10-19T18:31:22Z</dcterms:modified>
  <cp:lastModifiedBy>Thanadol Nareekum</cp:lastModifiedBy>
</cp:coreProperties>
</file>