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s>
  <definedNames/>
  <calcPr calcId="191029" fullCalcOnLoad="1"/>
</workbook>
</file>

<file path=xl/styles.xml><?xml version="1.0" encoding="utf-8"?>
<styleSheet xmlns="http://schemas.openxmlformats.org/spreadsheetml/2006/main">
  <numFmts count="0"/>
  <fonts count="21">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s>
  <fills count="2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s>
  <borders count="3">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7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49"/>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3" ht="26" customHeight="1" s="49">
      <c r="A3" s="60" t="inlineStr">
        <is>
          <t>🩺 1. CLINICAL PHARMACY (PLE-CC1 CLINIC) — 18 หมวดวิชา</t>
        </is>
      </c>
    </row>
    <row r="4" ht="24" customHeight="1" s="49">
      <c r="A4" s="61" t="inlineStr">
        <is>
          <t>ลำดับ</t>
        </is>
      </c>
      <c r="B4" s="61" t="inlineStr">
        <is>
          <t>หมวดวิชา / แผนกข้อสอบ</t>
        </is>
      </c>
      <c r="C4" s="61" t="inlineStr">
        <is>
          <t>จำนวนข้อ</t>
        </is>
      </c>
      <c r="D4" s="61" t="inlineStr">
        <is>
          <t>สถานะการตรวจ</t>
        </is>
      </c>
      <c r="E4" s="61" t="inlineStr">
        <is>
          <t>ทางลัดเปิดชีตข้อสอบ</t>
        </is>
      </c>
      <c r="F4" s="61" t="inlineStr">
        <is>
          <t>คำอธิบายเนื้อหา</t>
        </is>
      </c>
    </row>
    <row r="5" ht="22" customHeight="1" s="49">
      <c r="A5" s="62" t="n">
        <v>1</v>
      </c>
      <c r="B5" s="63" t="inlineStr">
        <is>
          <t>1. Musculoskeleton</t>
        </is>
      </c>
      <c r="C5" s="62" t="inlineStr">
        <is>
          <t>224 ข้อ</t>
        </is>
      </c>
      <c r="D5" s="62" t="inlineStr">
        <is>
          <t>100% ALL CLEAR ✅</t>
        </is>
      </c>
      <c r="E5" s="64">
        <f>HYPERLINK("#'1. Musculoskeleton'!A1", "➡️ ไปยัง 1. Musculoskeleton")</f>
        <v/>
      </c>
      <c r="F5" s="63" t="inlineStr">
        <is>
          <t>ระบบกระดูกและกล้ามเนื้อ โรคเกาต์ ข้อเสื่อม ข้ออักเสบรูมาตอยด์</t>
        </is>
      </c>
    </row>
    <row r="6" ht="22" customHeight="1" s="49">
      <c r="A6" s="65" t="n">
        <v>2</v>
      </c>
      <c r="B6" s="66" t="inlineStr">
        <is>
          <t>2. Cardiovascular</t>
        </is>
      </c>
      <c r="C6" s="65" t="inlineStr">
        <is>
          <t>246 ข้อ</t>
        </is>
      </c>
      <c r="D6" s="65" t="inlineStr">
        <is>
          <t>100% ALL CLEAR ✅</t>
        </is>
      </c>
      <c r="E6" s="67">
        <f>HYPERLINK("#'2. Cardiovascular'!A1", "➡️ ไปยัง 2. Cardiovascular")</f>
        <v/>
      </c>
      <c r="F6" s="66" t="inlineStr">
        <is>
          <t>ระบบหัวใจและหลอดเลือด ความดันโลหิตสูง ไขมัน หัวใจล้มเหลว โรคหลอดเลือดหัวใจ</t>
        </is>
      </c>
    </row>
    <row r="7" ht="22" customHeight="1" s="49">
      <c r="A7" s="62" t="n">
        <v>3</v>
      </c>
      <c r="B7" s="63" t="inlineStr">
        <is>
          <t>3. Dermatologic</t>
        </is>
      </c>
      <c r="C7" s="62" t="inlineStr">
        <is>
          <t>223 ข้อ</t>
        </is>
      </c>
      <c r="D7" s="62" t="inlineStr">
        <is>
          <t>100% ALL CLEAR ✅</t>
        </is>
      </c>
      <c r="E7" s="64">
        <f>HYPERLINK("#'3. Dermatologic'!A1", "➡️ ไปยัง 3. Dermatologic")</f>
        <v/>
      </c>
      <c r="F7" s="63" t="inlineStr">
        <is>
          <t>โรคผิวหนัง ผื่นแพ้ยา เชื้อรา กลากเกลื้อน เริม สิว สะเก็ดเงิน</t>
        </is>
      </c>
    </row>
    <row r="8" ht="22" customHeight="1" s="49">
      <c r="A8" s="65" t="n">
        <v>4</v>
      </c>
      <c r="B8" s="66" t="inlineStr">
        <is>
          <t>4. Endocrine</t>
        </is>
      </c>
      <c r="C8" s="65" t="inlineStr">
        <is>
          <t>185 ข้อ</t>
        </is>
      </c>
      <c r="D8" s="65" t="inlineStr">
        <is>
          <t>100% ALL CLEAR ✅</t>
        </is>
      </c>
      <c r="E8" s="67">
        <f>HYPERLINK("#'4. Endocrine'!A1", "➡️ ไปยัง 4. Endocrine")</f>
        <v/>
      </c>
      <c r="F8" s="66" t="inlineStr">
        <is>
          <t>ระบบต่อมไร้ท่อ โรคเบาหวาน ต่อมไทรอยด์ กระดูกพรุน</t>
        </is>
      </c>
    </row>
    <row r="9" ht="22" customHeight="1" s="49">
      <c r="A9" s="62" t="n">
        <v>5</v>
      </c>
      <c r="B9" s="63" t="inlineStr">
        <is>
          <t>5. Gastrointestinal</t>
        </is>
      </c>
      <c r="C9" s="62" t="inlineStr">
        <is>
          <t>196 ข้อ</t>
        </is>
      </c>
      <c r="D9" s="62" t="inlineStr">
        <is>
          <t>100% ALL CLEAR ✅</t>
        </is>
      </c>
      <c r="E9" s="64">
        <f>HYPERLINK("#'5. Gastrointestinal'!A1", "➡️ ไปยัง 5. Gastrointestinal")</f>
        <v/>
      </c>
      <c r="F9" s="63" t="inlineStr">
        <is>
          <t>ระบบทางเดินอาหาร กรดไหลย้อน แผลในกระเพาะ ท้องผูก ท้องเสีย ไวรัสตับอักเสบ</t>
        </is>
      </c>
    </row>
    <row r="10" ht="22" customHeight="1" s="49">
      <c r="A10" s="65" t="n">
        <v>6</v>
      </c>
      <c r="B10" s="66" t="inlineStr">
        <is>
          <t>6. Hematologic</t>
        </is>
      </c>
      <c r="C10" s="65" t="inlineStr">
        <is>
          <t>103 ข้อ</t>
        </is>
      </c>
      <c r="D10" s="65" t="inlineStr">
        <is>
          <t>100% ALL CLEAR ✅</t>
        </is>
      </c>
      <c r="E10" s="67">
        <f>HYPERLINK("#'6. Hematologic'!A1", "➡️ ไปยัง 6. Hematologic")</f>
        <v/>
      </c>
      <c r="F10" s="66" t="inlineStr">
        <is>
          <t>โรคระบบเลือด โลหิตจาง ธาลัสซีเมีย การให้เลือดและอนุพันธ์เลือด</t>
        </is>
      </c>
    </row>
    <row r="11" ht="22" customHeight="1" s="49">
      <c r="A11" s="62" t="n">
        <v>7</v>
      </c>
      <c r="B11" s="63" t="inlineStr">
        <is>
          <t>7. Immunologic</t>
        </is>
      </c>
      <c r="C11" s="62" t="inlineStr">
        <is>
          <t>119 ข้อ</t>
        </is>
      </c>
      <c r="D11" s="62" t="inlineStr">
        <is>
          <t>100% ALL CLEAR ✅</t>
        </is>
      </c>
      <c r="E11" s="64">
        <f>HYPERLINK("#'7. Immunologic'!A1", "➡️ ไปยัง 7. Immunologic")</f>
        <v/>
      </c>
      <c r="F11" s="63" t="inlineStr">
        <is>
          <t>ระบบภูมิคุ้มกัน โรคแพ้ภูมิตัวเอง SLE รูมาตอยด์ ภูมิแพ้ Anaphylaxis</t>
        </is>
      </c>
    </row>
    <row r="12" ht="22" customHeight="1" s="49">
      <c r="A12" s="65" t="n">
        <v>8</v>
      </c>
      <c r="B12" s="66" t="inlineStr">
        <is>
          <t>8. Infectious diseases</t>
        </is>
      </c>
      <c r="C12" s="65" t="inlineStr">
        <is>
          <t>314 ข้อ</t>
        </is>
      </c>
      <c r="D12" s="65" t="inlineStr">
        <is>
          <t>100% ALL CLEAR ✅</t>
        </is>
      </c>
      <c r="E12" s="67">
        <f>HYPERLINK("#'8. Infectious diseases'!A1", "➡️ ไปยัง 8. Infectious diseases")</f>
        <v/>
      </c>
      <c r="F12" s="66" t="inlineStr">
        <is>
          <t>โรคติดเชื้อ ยาปฏิชีวนะ วัณโรค เอชไอวี ติดเชื้อทางเดินหายใจและทางเดินปัสสาวะ</t>
        </is>
      </c>
    </row>
    <row r="13" ht="22" customHeight="1" s="49">
      <c r="A13" s="62" t="n">
        <v>9</v>
      </c>
      <c r="B13" s="63" t="inlineStr">
        <is>
          <t>9. Neurologic</t>
        </is>
      </c>
      <c r="C13" s="62" t="inlineStr">
        <is>
          <t>143 ข้อ</t>
        </is>
      </c>
      <c r="D13" s="62" t="inlineStr">
        <is>
          <t>100% ALL CLEAR ✅</t>
        </is>
      </c>
      <c r="E13" s="64">
        <f>HYPERLINK("#'9. Neurologic'!A1", "➡️ ไปยัง 9. Neurologic")</f>
        <v/>
      </c>
      <c r="F13" s="63" t="inlineStr">
        <is>
          <t>ระบบประสาท ลมชัก พาร์กินสัน ไมเกรน โรคหลอดเลือดสมอง อัลไซเมอร์</t>
        </is>
      </c>
    </row>
    <row r="14" ht="22" customHeight="1" s="49">
      <c r="A14" s="65" t="n">
        <v>10</v>
      </c>
      <c r="B14" s="66" t="inlineStr">
        <is>
          <t>10. Psychiatric</t>
        </is>
      </c>
      <c r="C14" s="65" t="inlineStr">
        <is>
          <t>116 ข้อ</t>
        </is>
      </c>
      <c r="D14" s="65" t="inlineStr">
        <is>
          <t>100% ALL CLEAR ✅</t>
        </is>
      </c>
      <c r="E14" s="67">
        <f>HYPERLINK("#'10. Psychiatric'!A1", "➡️ ไปยัง 10. Psychiatric")</f>
        <v/>
      </c>
      <c r="F14" s="66" t="inlineStr">
        <is>
          <t>จิตเวชศาสตร์ โรคซึมเศร้า วิตกกังวล ไบโพลาร์ โรคจิตเภท การนอนไม่หลับ การเลิกบุหรี่</t>
        </is>
      </c>
    </row>
    <row r="15" ht="22" customHeight="1" s="49">
      <c r="A15" s="62" t="n">
        <v>11</v>
      </c>
      <c r="B15" s="63" t="inlineStr">
        <is>
          <t>11. Pulmonary</t>
        </is>
      </c>
      <c r="C15" s="62" t="inlineStr">
        <is>
          <t>111 ข้อ</t>
        </is>
      </c>
      <c r="D15" s="62" t="inlineStr">
        <is>
          <t>100% ALL CLEAR ✅</t>
        </is>
      </c>
      <c r="E15" s="64">
        <f>HYPERLINK("#'11. Pulmonary'!A1", "➡️ ไปยัง 11. Pulmonary")</f>
        <v/>
      </c>
      <c r="F15" s="63" t="inlineStr">
        <is>
          <t>ระบบทางเดินหายใจ โรคหืด COPD ยาพ่นสูด การประเมินสมรรถภาพปอด</t>
        </is>
      </c>
    </row>
    <row r="16" ht="22" customHeight="1" s="49">
      <c r="A16" s="65" t="n">
        <v>12</v>
      </c>
      <c r="B16" s="66" t="inlineStr">
        <is>
          <t>12. GynaecologicGenitourinary</t>
        </is>
      </c>
      <c r="C16" s="65" t="inlineStr">
        <is>
          <t>158 ข้อ</t>
        </is>
      </c>
      <c r="D16" s="65" t="inlineStr">
        <is>
          <t>100% ALL CLEAR ✅</t>
        </is>
      </c>
      <c r="E16" s="67">
        <f>HYPERLINK("#'12. GynaecologicGenitourinary'!A1", "➡️ ไปยัง 12. GynaecologicGenitourinary")</f>
        <v/>
      </c>
      <c r="F16" s="66" t="inlineStr">
        <is>
          <t>สูตินรีเวชและทางเดินปัสสาวะ การคุมกำเนิด BPH ภาวะหมดประจำเดือน</t>
        </is>
      </c>
    </row>
    <row r="17" ht="22" customHeight="1" s="49">
      <c r="A17" s="62" t="n">
        <v>13</v>
      </c>
      <c r="B17" s="63" t="inlineStr">
        <is>
          <t>13. Eye disorder</t>
        </is>
      </c>
      <c r="C17" s="62" t="inlineStr">
        <is>
          <t>48 ข้อ</t>
        </is>
      </c>
      <c r="D17" s="62" t="inlineStr">
        <is>
          <t>100% ALL CLEAR ✅</t>
        </is>
      </c>
      <c r="E17" s="64">
        <f>HYPERLINK("#'13. Eye disorder'!A1", "➡️ ไปยัง 13. Eye disorder")</f>
        <v/>
      </c>
      <c r="F17" s="63" t="inlineStr">
        <is>
          <t>โรคทางจักษุ ต้อหิน ตาแดง ตาแห้ง การติดเชื้อที่ตา ยาหยอดตา</t>
        </is>
      </c>
    </row>
    <row r="18" ht="22" customHeight="1" s="49">
      <c r="A18" s="65" t="n">
        <v>14</v>
      </c>
      <c r="B18" s="66" t="inlineStr">
        <is>
          <t>14. Oncologic</t>
        </is>
      </c>
      <c r="C18" s="65" t="inlineStr">
        <is>
          <t>102 ข้อ</t>
        </is>
      </c>
      <c r="D18" s="65" t="inlineStr">
        <is>
          <t>100% ALL CLEAR ✅</t>
        </is>
      </c>
      <c r="E18" s="67">
        <f>HYPERLINK("#'14. Oncologic'!A1", "➡️ ไปยัง 14. Oncologic")</f>
        <v/>
      </c>
      <c r="F18" s="66" t="inlineStr">
        <is>
          <t>โรคมะเร็ง เคมีบำบัด Targeted therapy ภูมิคุ้มกันบำบัด ADRs จากยาเคมีบำบัด</t>
        </is>
      </c>
    </row>
    <row r="19" ht="22" customHeight="1" s="49">
      <c r="A19" s="62" t="n">
        <v>15</v>
      </c>
      <c r="B19" s="63" t="inlineStr">
        <is>
          <t>15. Renal</t>
        </is>
      </c>
      <c r="C19" s="62" t="inlineStr">
        <is>
          <t>71 ข้อ</t>
        </is>
      </c>
      <c r="D19" s="62" t="inlineStr">
        <is>
          <t>100% ALL CLEAR ✅</t>
        </is>
      </c>
      <c r="E19" s="64">
        <f>HYPERLINK("#'15. Renal'!A1", "➡️ ไปยัง 15. Renal")</f>
        <v/>
      </c>
      <c r="F19" s="63" t="inlineStr">
        <is>
          <t>โรคไต ไตวายเฉียบพลัน ไตเรื้อรัง การปรับขนาดยาตามการทำงานของไต ฟอกเลือด</t>
        </is>
      </c>
    </row>
    <row r="20" ht="22" customHeight="1" s="49">
      <c r="A20" s="65" t="n">
        <v>16</v>
      </c>
      <c r="B20" s="66" t="inlineStr">
        <is>
          <t>16. Toxicology &amp; Poisoning</t>
        </is>
      </c>
      <c r="C20" s="65" t="inlineStr">
        <is>
          <t>40 ข้อ</t>
        </is>
      </c>
      <c r="D20" s="65" t="inlineStr">
        <is>
          <t>100% ALL CLEAR ✅</t>
        </is>
      </c>
      <c r="E20" s="67">
        <f>HYPERLINK("#'16. Toxicology &amp; Poisoning'!A1", "➡️ ไปยัง 16. Toxicology &amp; Poisoning")</f>
        <v/>
      </c>
      <c r="F20" s="66" t="inlineStr">
        <is>
          <t>พิษวิทยา ยาต้านพิษ (Antidotes) การจัดการภาวะได้รับสารพิษเฉียบพลัน</t>
        </is>
      </c>
    </row>
    <row r="21" ht="22" customHeight="1" s="49">
      <c r="A21" s="62" t="n">
        <v>17</v>
      </c>
      <c r="B21" s="63" t="inlineStr">
        <is>
          <t>17. Herbal Medicine</t>
        </is>
      </c>
      <c r="C21" s="62" t="inlineStr">
        <is>
          <t>86 ข้อ</t>
        </is>
      </c>
      <c r="D21" s="62" t="inlineStr">
        <is>
          <t>100% ALL CLEAR ✅</t>
        </is>
      </c>
      <c r="E21" s="64">
        <f>HYPERLINK("#'17. Herbal Medicine'!A1", "➡️ ไปยัง 17. Herbal Medicine")</f>
        <v/>
      </c>
      <c r="F21" s="63" t="inlineStr">
        <is>
          <t>การบริบาลสมุนไพร บัญชียาหลักแห่งชาติด้านสมุนไพร และสมุนไพรในการดูแลสุขภาพ</t>
        </is>
      </c>
    </row>
    <row r="22" ht="22" customHeight="1" s="49">
      <c r="A22" s="65" t="n">
        <v>18</v>
      </c>
      <c r="B22" s="66" t="inlineStr">
        <is>
          <t>18. Clinical Nutrition</t>
        </is>
      </c>
      <c r="C22" s="65" t="inlineStr">
        <is>
          <t>23 ข้อ</t>
        </is>
      </c>
      <c r="D22" s="65" t="inlineStr">
        <is>
          <t>100% ALL CLEAR ✅</t>
        </is>
      </c>
      <c r="E22" s="67">
        <f>HYPERLINK("#'18. Clinical Nutrition'!A1", "➡️ ไปยัง 18. Clinical Nutrition")</f>
        <v/>
      </c>
      <c r="F22" s="66" t="inlineStr">
        <is>
          <t>โภชนบำบัด TPN/EN การประเมินภาวะทุพโภชนาการ วิตามินและเกลือแร่</t>
        </is>
      </c>
    </row>
    <row r="24" ht="26" customHeight="1" s="49">
      <c r="A24" s="68" t="inlineStr">
        <is>
          <t>🔬 2. PHARMACEUTICAL SCIENCES (PLE-CC1 PRODUCT) — 13 หมวดวิชา</t>
        </is>
      </c>
    </row>
    <row r="25" ht="24" customHeight="1" s="49">
      <c r="A25" s="61" t="inlineStr">
        <is>
          <t>ลำดับ</t>
        </is>
      </c>
      <c r="B25" s="61" t="inlineStr">
        <is>
          <t>หมวดวิชา / แผนกข้อสอบ</t>
        </is>
      </c>
      <c r="C25" s="61" t="inlineStr">
        <is>
          <t>จำนวนข้อ</t>
        </is>
      </c>
      <c r="D25" s="61" t="inlineStr">
        <is>
          <t>สถานะการตรวจ</t>
        </is>
      </c>
      <c r="E25" s="61" t="inlineStr">
        <is>
          <t>ทางลัดเปิดชีตข้อสอบ</t>
        </is>
      </c>
      <c r="F25" s="61" t="inlineStr">
        <is>
          <t>คำอธิบายเนื้อหา</t>
        </is>
      </c>
    </row>
    <row r="26" ht="22" customHeight="1" s="49">
      <c r="A26" s="62" t="n">
        <v>1</v>
      </c>
      <c r="B26" s="63" t="inlineStr">
        <is>
          <t>1. Titrations</t>
        </is>
      </c>
      <c r="C26" s="62" t="inlineStr">
        <is>
          <t>80 ข้อ</t>
        </is>
      </c>
      <c r="D26" s="62" t="inlineStr">
        <is>
          <t>100% ALL CLEAR ✅</t>
        </is>
      </c>
      <c r="E26" s="64">
        <f>HYPERLINK("#'1. Titrations'!A1", "➡️ ไปยัง 1. Titrations")</f>
        <v/>
      </c>
      <c r="F26" s="63" t="inlineStr">
        <is>
          <t>เคมีวิเคราะห์ การไทเทรต Acid-Base, Redox, Complexometric, Precipitation</t>
        </is>
      </c>
    </row>
    <row r="27" ht="22" customHeight="1" s="49">
      <c r="A27" s="65" t="n">
        <v>2</v>
      </c>
      <c r="B27" s="66" t="inlineStr">
        <is>
          <t>2. Chromatography</t>
        </is>
      </c>
      <c r="C27" s="65" t="inlineStr">
        <is>
          <t>76 ข้อ</t>
        </is>
      </c>
      <c r="D27" s="65" t="inlineStr">
        <is>
          <t>100% ALL CLEAR ✅</t>
        </is>
      </c>
      <c r="E27" s="67">
        <f>HYPERLINK("#'2. Chromatography'!A1", "➡️ ไปยัง 2. Chromatography")</f>
        <v/>
      </c>
      <c r="F27" s="66" t="inlineStr">
        <is>
          <t>โครมาโทกราฟี HPLC, TLC, GC การวิเคราะห์สารสำคัญและการทดสอบความบริสุทธิ์</t>
        </is>
      </c>
    </row>
    <row r="28" ht="22" customHeight="1" s="49">
      <c r="A28" s="62" t="n">
        <v>3</v>
      </c>
      <c r="B28" s="63" t="inlineStr">
        <is>
          <t>3. Spectroscopy &amp; Optics</t>
        </is>
      </c>
      <c r="C28" s="62" t="inlineStr">
        <is>
          <t>65 ข้อ</t>
        </is>
      </c>
      <c r="D28" s="62" t="inlineStr">
        <is>
          <t>100% ALL CLEAR ✅</t>
        </is>
      </c>
      <c r="E28" s="64">
        <f>HYPERLINK("#'3. Spectroscopy &amp; Optics'!A1", "➡️ ไปยัง 3. Spectroscopy &amp; Optics")</f>
        <v/>
      </c>
      <c r="F28" s="63" t="inlineStr">
        <is>
          <t>สเปกโทรสโกปี UV-Vis, FT-IR, Mass, Polarimetry, Specific rotation</t>
        </is>
      </c>
    </row>
    <row r="29" ht="22" customHeight="1" s="49">
      <c r="A29" s="65" t="n">
        <v>4</v>
      </c>
      <c r="B29" s="66" t="inlineStr">
        <is>
          <t>4. Preformulation &amp; GMP</t>
        </is>
      </c>
      <c r="C29" s="65" t="inlineStr">
        <is>
          <t>124 ข้อ</t>
        </is>
      </c>
      <c r="D29" s="65" t="inlineStr">
        <is>
          <t>100% ALL CLEAR ✅</t>
        </is>
      </c>
      <c r="E29" s="67">
        <f>HYPERLINK("#'4. Preformulation &amp; GMP'!A1", "➡️ ไปยัง 4. Preformulation &amp; GMP")</f>
        <v/>
      </c>
      <c r="F29" s="66" t="inlineStr">
        <is>
          <t>การเตรียมก่อนตั้งสูตร ความคงตัว หลักเกณฑ์วิธีการที่ดีในการผลิตยา (GMP/PIC/S)</t>
        </is>
      </c>
    </row>
    <row r="30" ht="22" customHeight="1" s="49">
      <c r="A30" s="62" t="n">
        <v>5</v>
      </c>
      <c r="B30" s="63" t="inlineStr">
        <is>
          <t>5. Pharmaceutical Calc</t>
        </is>
      </c>
      <c r="C30" s="62" t="inlineStr">
        <is>
          <t>33 ข้อ</t>
        </is>
      </c>
      <c r="D30" s="62" t="inlineStr">
        <is>
          <t>100% ALL CLEAR ✅</t>
        </is>
      </c>
      <c r="E30" s="64">
        <f>HYPERLINK("#'5. Pharmaceutical Calc'!A1", "➡️ ไปยัง 5. Pharmaceutical Calc")</f>
        <v/>
      </c>
      <c r="F30" s="63" t="inlineStr">
        <is>
          <t>การคำนวณทางเภสัชกรรม การเจือจาง การปรับแรงดันออสโมติก Isotonicity</t>
        </is>
      </c>
    </row>
    <row r="31" ht="22" customHeight="1" s="49">
      <c r="A31" s="65" t="n">
        <v>6</v>
      </c>
      <c r="B31" s="66" t="inlineStr">
        <is>
          <t>6. Solid Dosage Forms</t>
        </is>
      </c>
      <c r="C31" s="65" t="inlineStr">
        <is>
          <t>271 ข้อ</t>
        </is>
      </c>
      <c r="D31" s="65" t="inlineStr">
        <is>
          <t>100% ALL CLEAR ✅</t>
        </is>
      </c>
      <c r="E31" s="67">
        <f>HYPERLINK("#'6. Solid Dosage Forms'!A1", "➡️ ไปยัง 6. Solid Dosage Forms")</f>
        <v/>
      </c>
      <c r="F31" s="66" t="inlineStr">
        <is>
          <t>ยาเตรียมรูปแบบของแข็ง ยาเม็ด แคปซูล สารช่วยในตำรับ การเคลือบเม็ดยา</t>
        </is>
      </c>
    </row>
    <row r="32" ht="22" customHeight="1" s="49">
      <c r="A32" s="62" t="n">
        <v>7</v>
      </c>
      <c r="B32" s="63" t="inlineStr">
        <is>
          <t>7. Liquid &amp; Semisolids</t>
        </is>
      </c>
      <c r="C32" s="62" t="inlineStr">
        <is>
          <t>245 ข้อ</t>
        </is>
      </c>
      <c r="D32" s="62" t="inlineStr">
        <is>
          <t>100% ALL CLEAR ✅</t>
        </is>
      </c>
      <c r="E32" s="64">
        <f>HYPERLINK("#'7. Liquid &amp; Semisolids'!A1", "➡️ ไปยัง 7. Liquid &amp; Semisolids")</f>
        <v/>
      </c>
      <c r="F32" s="63" t="inlineStr">
        <is>
          <t>ยาน้ำ สารละลาย ยาแขวนตะกอน อิมัลชัน ยาขี้ผึ้ง ครีม เจล สารช่วยลดแรงตึงผิว</t>
        </is>
      </c>
    </row>
    <row r="33" ht="22" customHeight="1" s="49">
      <c r="A33" s="65" t="n">
        <v>8</v>
      </c>
      <c r="B33" s="66" t="inlineStr">
        <is>
          <t>8. Biopharm &amp; Drug Release</t>
        </is>
      </c>
      <c r="C33" s="65" t="inlineStr">
        <is>
          <t>85 ข้อ</t>
        </is>
      </c>
      <c r="D33" s="65" t="inlineStr">
        <is>
          <t>100% ALL CLEAR ✅</t>
        </is>
      </c>
      <c r="E33" s="67">
        <f>HYPERLINK("#'8. Biopharm &amp; Drug Release'!A1", "➡️ ไปยัง 8. Biopharm &amp; Drug Release")</f>
        <v/>
      </c>
      <c r="F33" s="66" t="inlineStr">
        <is>
          <t>เภสัชชีวภาพ การดูดซึมยา กลไกการแพร่ Dissolution ชีวสมมูล (Bioequivalence)</t>
        </is>
      </c>
    </row>
    <row r="34" ht="22" customHeight="1" s="49">
      <c r="A34" s="62" t="n">
        <v>9</v>
      </c>
      <c r="B34" s="63" t="inlineStr">
        <is>
          <t>9. Sterile &amp; Special Forms</t>
        </is>
      </c>
      <c r="C34" s="62" t="inlineStr">
        <is>
          <t>83 ข้อ</t>
        </is>
      </c>
      <c r="D34" s="62" t="inlineStr">
        <is>
          <t>100% ALL CLEAR ✅</t>
        </is>
      </c>
      <c r="E34" s="64">
        <f>HYPERLINK("#'9. Sterile &amp; Special Forms'!A1", "➡️ ไปยัง 9. Sterile &amp; Special Forms")</f>
        <v/>
      </c>
      <c r="F34" s="63" t="inlineStr">
        <is>
          <t>ยาฉีดปราศจากเชื้อ การทำให้ปราศจากเชื้อ การทดสอบ Endotoxin ยาพ่นสูด แผ่นแปะผิวหนัง</t>
        </is>
      </c>
    </row>
    <row r="35" ht="22" customHeight="1" s="49">
      <c r="A35" s="65" t="n">
        <v>10</v>
      </c>
      <c r="B35" s="66" t="inlineStr">
        <is>
          <t>10. Biotech Products</t>
        </is>
      </c>
      <c r="C35" s="65" t="inlineStr">
        <is>
          <t>117 ข้อ</t>
        </is>
      </c>
      <c r="D35" s="65" t="inlineStr">
        <is>
          <t>100% ALL CLEAR ✅</t>
        </is>
      </c>
      <c r="E35" s="67">
        <f>HYPERLINK("#'10. Biotech Products'!A1", "➡️ ไปยัง 10. Biotech Products")</f>
        <v/>
      </c>
      <c r="F35" s="66" t="inlineStr">
        <is>
          <t>ยาชีววัตถุ Monoclonal antibodies รีคอมบิแนนท์โปรตีน Biosimilars และการควบคุมคุณภาพ</t>
        </is>
      </c>
    </row>
    <row r="36" ht="22" customHeight="1" s="49">
      <c r="A36" s="62" t="n">
        <v>11</v>
      </c>
      <c r="B36" s="63" t="inlineStr">
        <is>
          <t>11. Herbal Products</t>
        </is>
      </c>
      <c r="C36" s="62" t="inlineStr">
        <is>
          <t>33 ข้อ</t>
        </is>
      </c>
      <c r="D36" s="62" t="inlineStr">
        <is>
          <t>100% ALL CLEAR ✅</t>
        </is>
      </c>
      <c r="E36" s="64">
        <f>HYPERLINK("#'11. Herbal Products'!A1", "➡️ ไปยัง 11. Herbal Products")</f>
        <v/>
      </c>
      <c r="F36" s="63" t="inlineStr">
        <is>
          <t>ผลิตภัณฑ์สมุนไพรและเภสัชเวท การสกัดสารสำคัญ THP มาร์กเกอร์และการควบคุมคุณภาพ</t>
        </is>
      </c>
    </row>
    <row r="37" ht="22" customHeight="1" s="49">
      <c r="A37" s="65" t="n">
        <v>12</v>
      </c>
      <c r="B37" s="66" t="inlineStr">
        <is>
          <t>12. Food Products &amp; QA</t>
        </is>
      </c>
      <c r="C37" s="65" t="inlineStr">
        <is>
          <t>1 ข้อ</t>
        </is>
      </c>
      <c r="D37" s="65" t="inlineStr">
        <is>
          <t>100% ALL CLEAR ✅</t>
        </is>
      </c>
      <c r="E37" s="67">
        <f>HYPERLINK("#'12. Food Products &amp; QA'!A1", "➡️ ไปยัง 12. Food Products &amp; QA")</f>
        <v/>
      </c>
      <c r="F37" s="66" t="inlineStr">
        <is>
          <t>ผลิตภัณฑ์อาหาร ผลิตภัณฑ์เสริมอาหาร การประกันคุณภาพอาหารและกฎหมายที่เกี่ยวข้อง</t>
        </is>
      </c>
    </row>
    <row r="38" ht="22" customHeight="1" s="49">
      <c r="A38" s="62" t="n">
        <v>13</v>
      </c>
      <c r="B38" s="63" t="inlineStr">
        <is>
          <t>13. Medicinal Chemistry</t>
        </is>
      </c>
      <c r="C38" s="62" t="inlineStr">
        <is>
          <t>81 ข้อ</t>
        </is>
      </c>
      <c r="D38" s="62" t="inlineStr">
        <is>
          <t>100% ALL CLEAR ✅</t>
        </is>
      </c>
      <c r="E38" s="64">
        <f>HYPERLINK("#'13. Medicinal Chemistry'!A1", "➡️ ไปยัง 13. Medicinal Chemistry")</f>
        <v/>
      </c>
      <c r="F38" s="63" t="inlineStr">
        <is>
          <t>เคมีทางยา โครงสร้าง SAR เมแทบอลิซึมของยา การออกแบบยา และแรงยึดเหนี่ยวโมเลกุล</t>
        </is>
      </c>
    </row>
    <row r="40" ht="26" customHeight="1" s="49">
      <c r="A40" s="69" t="inlineStr">
        <is>
          <t>⚖️ 3. SOCIAL &amp; ADMINISTRATIVE PHARMACY (PLE-CC1 SAP) — 3 หมวดวิชา</t>
        </is>
      </c>
    </row>
    <row r="41" ht="24" customHeight="1" s="49">
      <c r="A41" s="61" t="inlineStr">
        <is>
          <t>ลำดับ</t>
        </is>
      </c>
      <c r="B41" s="61" t="inlineStr">
        <is>
          <t>หมวดวิชา / แผนกข้อสอบ</t>
        </is>
      </c>
      <c r="C41" s="61" t="inlineStr">
        <is>
          <t>จำนวนข้อ</t>
        </is>
      </c>
      <c r="D41" s="61" t="inlineStr">
        <is>
          <t>สถานะการตรวจ</t>
        </is>
      </c>
      <c r="E41" s="61" t="inlineStr">
        <is>
          <t>ทางลัดเปิดชีตข้อสอบ</t>
        </is>
      </c>
      <c r="F41" s="61" t="inlineStr">
        <is>
          <t>คำอธิบายเนื้อหา</t>
        </is>
      </c>
    </row>
    <row r="42" ht="22" customHeight="1" s="49">
      <c r="A42" s="62" t="n">
        <v>1</v>
      </c>
      <c r="B42" s="63" t="inlineStr">
        <is>
          <t>1. Pharmacy Laws &amp; Ethics</t>
        </is>
      </c>
      <c r="C42" s="62" t="inlineStr">
        <is>
          <t>313 ข้อ</t>
        </is>
      </c>
      <c r="D42" s="62" t="inlineStr">
        <is>
          <t>100% ALL CLEAR ✅</t>
        </is>
      </c>
      <c r="E42" s="64">
        <f>HYPERLINK("#'1. Pharmacy Laws &amp; Ethics'!A1", "➡️ ไปยัง 1. Pharmacy Laws &amp; Ethics")</f>
        <v/>
      </c>
      <c r="F42" s="63" t="inlineStr">
        <is>
          <t>กฎหมายยา พ.ร.บ.ยา พ.ร.บ.วัตถุออกฤทธิ์ ยาเสพติด จรรยาบรรณวิชาชีพเภสัชกรรม และ GPP</t>
        </is>
      </c>
    </row>
    <row r="43" ht="22" customHeight="1" s="49">
      <c r="A43" s="65" t="n">
        <v>2</v>
      </c>
      <c r="B43" s="66" t="inlineStr">
        <is>
          <t>2. Pharmacy Administration &amp; Sy</t>
        </is>
      </c>
      <c r="C43" s="65" t="inlineStr">
        <is>
          <t>7 ข้อ</t>
        </is>
      </c>
      <c r="D43" s="65" t="inlineStr">
        <is>
          <t>100% ALL CLEAR ✅</t>
        </is>
      </c>
      <c r="E43" s="67">
        <f>HYPERLINK("#'2. Pharmacy Administration &amp; Sy'!A1", "➡️ ไปยัง 2. Pharmacy Administration &amp; Sy")</f>
        <v/>
      </c>
      <c r="F43" s="66" t="inlineStr">
        <is>
          <t>การบริหารเภสัชกิจ บัญชียาหลักแห่งชาติ ระบบประกันสุขภาพ การจัดซื้อและคลังยา</t>
        </is>
      </c>
    </row>
    <row r="44" ht="22" customHeight="1" s="49">
      <c r="A44" s="62" t="n">
        <v>3</v>
      </c>
      <c r="B44" s="63" t="inlineStr">
        <is>
          <t>3. Research &amp; Biostats</t>
        </is>
      </c>
      <c r="C44" s="62" t="inlineStr">
        <is>
          <t>76 ข้อ</t>
        </is>
      </c>
      <c r="D44" s="62" t="inlineStr">
        <is>
          <t>100% ALL CLEAR ✅</t>
        </is>
      </c>
      <c r="E44" s="64">
        <f>HYPERLINK("#'3. Research &amp; Biostats'!A1", "➡️ ไปยัง 3. Research &amp; Biostats")</f>
        <v/>
      </c>
      <c r="F44" s="63" t="inlineStr">
        <is>
          <t>ระเบียบวิธีวิจัย ชีวสถิติ การออกแบบการวิจัยทางคลินิก การแปลผลสถิติและเวชศาสตร์เชิงประจักษ์</t>
        </is>
      </c>
    </row>
    <row r="46" ht="26" customHeight="1" s="49">
      <c r="A46" s="70" t="inlineStr">
        <is>
          <t>⚡ 4. FAST QUIZ ENGINE &amp; CASE DIRECTORY (ระบบสุ่มข้อสอบด่วนและทะเบียนเคส)</t>
        </is>
      </c>
    </row>
    <row r="47" ht="24" customHeight="1" s="49">
      <c r="A47" s="61" t="inlineStr">
        <is>
          <t>ลำดับ</t>
        </is>
      </c>
      <c r="B47" s="61" t="inlineStr">
        <is>
          <t>หมวดวิชา / แผนกข้อสอบ</t>
        </is>
      </c>
      <c r="C47" s="61" t="inlineStr">
        <is>
          <t>จำนวนข้อ</t>
        </is>
      </c>
      <c r="D47" s="61" t="inlineStr">
        <is>
          <t>สถานะการตรวจ</t>
        </is>
      </c>
      <c r="E47" s="61" t="inlineStr">
        <is>
          <t>ทางลัดเปิดชีตข้อสอบ</t>
        </is>
      </c>
      <c r="F47" s="61" t="inlineStr">
        <is>
          <t>คำอธิบายเนื้อหา</t>
        </is>
      </c>
    </row>
    <row r="48" ht="22" customHeight="1" s="49">
      <c r="A48" s="62" t="n">
        <v>1</v>
      </c>
      <c r="B48" s="63" t="inlineStr">
        <is>
          <t>📥 รวมข้อสอบด่วน</t>
        </is>
      </c>
      <c r="C48" s="62" t="inlineStr">
        <is>
          <t>132 ข้อ</t>
        </is>
      </c>
      <c r="D48" s="62" t="inlineStr">
        <is>
          <t>100% ALL CLEAR ✅</t>
        </is>
      </c>
      <c r="E48" s="64">
        <f>HYPERLINK("#'📥 รวมข้อสอบด่วน'!A1", "➡️ ไปยัง 📥 รวมข้อสอบด่วน")</f>
        <v/>
      </c>
      <c r="F48" s="63" t="inlineStr">
        <is>
          <t>คลังข้อสอบด่วนรวมทุกวิชา รองรับการสุ่มชุดข้อสอบต่อเนื่องและ Mock Exams พร้อม Case ID</t>
        </is>
      </c>
    </row>
    <row r="49" ht="22" customHeight="1" s="49">
      <c r="A49" s="65" t="n">
        <v>2</v>
      </c>
      <c r="B49" s="66" t="inlineStr">
        <is>
          <t>📑 ทะเบียนรหัสเคส</t>
        </is>
      </c>
      <c r="C49" s="65" t="inlineStr">
        <is>
          <t>37 ข้อ</t>
        </is>
      </c>
      <c r="D49" s="65" t="inlineStr">
        <is>
          <t>100% ALL CLEAR ✅</t>
        </is>
      </c>
      <c r="E49" s="67">
        <f>HYPERLINK("#'📑 ทะเบียนรหัสเคส'!A1", "➡️ ไปยัง 📑 ทะเบียนรหัสเคส")</f>
        <v/>
      </c>
      <c r="F49" s="66" t="inlineStr">
        <is>
          <t>ทะเบียนรหัสเคสกรณีศึกษาต่อเนื่อง (Master Case Directory) ป้องกันรหัสเคสซ้ำซ้อน</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10" customWidth="1" style="49" min="1" max="1"/>
    <col width="60" customWidth="1" style="49" min="2" max="2"/>
    <col width="15" customWidth="1" style="49" min="3" max="3"/>
    <col width="35" customWidth="1" style="49" min="4" max="8"/>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5"/>
    <col width="20" customWidth="1" style="49" min="14" max="14"/>
    <col width="20" customWidth="1" style="49" min="15" max="15"/>
    <col width="24" customWidth="1" style="49" min="16" max="16"/>
    <col width="28" customWidth="1" style="49" min="17" max="17"/>
    <col width="30" customWidth="1" style="49" min="18" max="18"/>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c r="R2" t="inlineStr">
        <is>
          <t>Case ID (รหัสเคส)</t>
        </is>
      </c>
    </row>
    <row r="3" ht="28.05" customHeight="1" s="49">
      <c r="A3" t="n">
        <v>1</v>
      </c>
      <c r="B3"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D3" t="inlineStr">
        <is>
          <t>ใช้ Allopurinol เป็นเวลานานอย่างต่อเนื่อง</t>
        </is>
      </c>
      <c r="E3" t="inlineStr">
        <is>
          <t>ได้รับ Aspirin</t>
        </is>
      </c>
      <c r="F3" t="inlineStr">
        <is>
          <t>ได้รับ Metformin</t>
        </is>
      </c>
      <c r="G3" t="inlineStr">
        <is>
          <t>ได้รับ Losartan</t>
        </is>
      </c>
      <c r="H3" t="inlineStr">
        <is>
          <t>Uric acid ในเลือดสูงกว่าค่าปกติ</t>
        </is>
      </c>
      <c r="I3" t="n">
        <v>2</v>
      </c>
      <c r="J3" t="inlineStr">
        <is>
          <t>✅ คำตอบที่ถูกต้อง: ข้อ ข. ได้รับ Aspirin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Low-dose aspirin ยับยั้งการหลั่งกรดยูริกที่ท่อไตสวนปลาย (renal tubular secretion) ทำให้ขับยูริกลดลงจนเกิดการคั่งและกระตุ้น acute gout flare ได้
🔍 ข้ออื่นผิดเพราะอะไร:
- ข้อ ก. (ใช้ Allopurinol เป็นเวลานานอย่างต่อเนื่อง): ไม่ถูกต้องตามหลักการรักษาและกลไกเภสัชวิทยาในข้อนี้
- ข้อ ค. (ได้รับ Metformin): ไม่ถูกต้องตามหลักการรักษาและกลไกเภสัชวิทยาในข้อนี้
- ข้อ ง. (ได้รับ Losartan): ไม่ถูกต้องตามหลักการรักษาและกลไกเภสัชวิทยาในข้อนี้
- ข้อ จ. (Uric acid ในเลือดสูงกว่าค่าปกติ):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3" t="inlineStr">
        <is>
          <t>1.4 Gout</t>
        </is>
      </c>
      <c r="M3" t="inlineStr">
        <is>
          <t>Clinic</t>
        </is>
      </c>
      <c r="N3" t="inlineStr">
        <is>
          <t>[TEST] Quick Ingestion</t>
        </is>
      </c>
      <c r="O3" t="inlineStr">
        <is>
          <t>Mock</t>
        </is>
      </c>
      <c r="P3" t="inlineStr">
        <is>
          <t>Mock RxCU83 ครั้งที่ 1</t>
        </is>
      </c>
      <c r="Q3" t="inlineStr">
        <is>
          <t>1. Musculoskeleton</t>
        </is>
      </c>
      <c r="R3" t="inlineStr">
        <is>
          <t>CASE_CLN_M83_GOUT_C01_Q1</t>
        </is>
      </c>
    </row>
    <row r="4" ht="28.05" customHeight="1" s="49">
      <c r="A4" t="n">
        <v>2</v>
      </c>
      <c r="B4" t="inlineStr">
        <is>
          <t>ทางเลือกการใช้ยาของโรคเกาต์เฉียบพลันในผู้ป่วยรายนี้</t>
        </is>
      </c>
      <c r="D4" t="inlineStr">
        <is>
          <t>Colchicine 0.6 mg BID</t>
        </is>
      </c>
      <c r="E4" t="inlineStr">
        <is>
          <t>Ibuprofen 400 mg TID</t>
        </is>
      </c>
      <c r="F4" t="inlineStr">
        <is>
          <t>Prednisolone 20 mg OD</t>
        </is>
      </c>
      <c r="G4" t="inlineStr">
        <is>
          <t>Naproxen 250 mg BID</t>
        </is>
      </c>
      <c r="H4" t="inlineStr">
        <is>
          <t>A+C</t>
        </is>
      </c>
      <c r="I4" t="n">
        <v>5</v>
      </c>
      <c r="J4" t="inlineStr">
        <is>
          <t>✅ คำตอบที่ถูกต้อง: ข้อ จ. A+C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ผู้ป่วยมีโรคร่วม DM และ HTN ควรหลีกเลี่ยง NSAIDs เพื่อลดความเสี่ยงไตเสื่อมและความดันขึ้น การเลือก Colchicine ขนาดปรับลด หรือ Short-course systemic steroid (Prednisolone) จึงเหมาะสมที่สุด
🔍 ข้ออื่นผิดเพราะอะไร:
- ข้อ ก. (Colchicine 0.6 mg BID): ไม่ถูกต้องตามหลักการรักษาและกลไกเภสัชวิทยาในข้อนี้
- ข้อ ข. (Ibuprofen 400 mg TID): ไม่ถูกต้องตามหลักการรักษาและกลไกเภสัชวิทยาในข้อนี้
- ข้อ ค. (Prednisolone 20 mg OD): ไม่ถูกต้องตามหลักการรักษาและกลไกเภสัชวิทยาในข้อนี้
- ข้อ ง. (Naproxen 250 mg BID):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4" t="inlineStr">
        <is>
          <t>1.4 Gout</t>
        </is>
      </c>
      <c r="M4" t="inlineStr">
        <is>
          <t>Clinic</t>
        </is>
      </c>
      <c r="N4" t="inlineStr">
        <is>
          <t>[TEST] Quick Ingestion</t>
        </is>
      </c>
      <c r="O4" t="inlineStr">
        <is>
          <t>Mock</t>
        </is>
      </c>
      <c r="P4" t="inlineStr">
        <is>
          <t>Mock RxCU83 ครั้งที่ 1</t>
        </is>
      </c>
      <c r="Q4" t="inlineStr">
        <is>
          <t>1. Musculoskeleton</t>
        </is>
      </c>
      <c r="R4" t="inlineStr">
        <is>
          <t>CASE_CLN_M83_GOUT_C01_Q2</t>
        </is>
      </c>
    </row>
    <row r="5" ht="28.05" customHeight="1" s="49">
      <c r="A5" t="n">
        <v>3</v>
      </c>
      <c r="B5" t="inlineStr">
        <is>
          <t>ควรดำเนินการอย่างไรในการใช้ยา allopurinol ในระหว่างอาการกำเริบเฉียบพลัน</t>
        </is>
      </c>
      <c r="D5" t="inlineStr">
        <is>
          <t>ใช้เหมือนเดิม</t>
        </is>
      </c>
      <c r="E5" t="inlineStr">
        <is>
          <t>ลดขนาดยา</t>
        </is>
      </c>
      <c r="F5" t="inlineStr">
        <is>
          <t>เพิ่มขนาดยาทันที</t>
        </is>
      </c>
      <c r="G5" t="inlineStr">
        <is>
          <t>หยุดยา</t>
        </is>
      </c>
      <c r="H5" t="inlineStr">
        <is>
          <t>เปลี่ยนไปใช้ febuxostat</t>
        </is>
      </c>
      <c r="I5" t="n">
        <v>1</v>
      </c>
      <c r="J5" t="inlineStr">
        <is>
          <t>✅ คำตอบที่ถูกต้อง: ข้อ ก. ใช้เหมือนเดิม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หากผู้ป่วยรับประทาน Urate-Lowering Therapy (ULT) อยู่เดิมแล้วเกิด acute flare ไม่ควรหยุดหรือปรับขนาดยา ให้คงขนาดยาเดิมไว้และให้ยารักษาอาการอักเสบเฉียบพลันร่วมด้วย
🔍 ข้ออื่นผิดเพราะอะไร:
- ข้อ ข. (ลดขนาดยา): ไม่ถูกต้องตามหลักการรักษาและกลไกเภสัชวิทยาในข้อนี้
- ข้อ ค. (เพิ่มขนาดยาทันที): ไม่ถูกต้องตามหลักการรักษาและกลไกเภสัชวิทยาในข้อนี้
- ข้อ ง. (หยุดยา): ไม่ถูกต้องตามหลักการรักษาและกลไกเภสัชวิทยาในข้อนี้
- ข้อ จ. (เปลี่ยนไปใช้ febuxostat):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5" t="inlineStr">
        <is>
          <t>1.4 Gout</t>
        </is>
      </c>
      <c r="M5" t="inlineStr">
        <is>
          <t>Clinic</t>
        </is>
      </c>
      <c r="N5" t="inlineStr">
        <is>
          <t>[TEST] Quick Ingestion</t>
        </is>
      </c>
      <c r="O5" t="inlineStr">
        <is>
          <t>Mock</t>
        </is>
      </c>
      <c r="P5" t="inlineStr">
        <is>
          <t>Mock RxCU83 ครั้งที่ 1</t>
        </is>
      </c>
      <c r="Q5" t="inlineStr">
        <is>
          <t>1. Musculoskeleton</t>
        </is>
      </c>
      <c r="R5" t="inlineStr">
        <is>
          <t>CASE_CLN_M83_GOUT_C01_Q3</t>
        </is>
      </c>
    </row>
    <row r="6" ht="28.05" customHeight="1" s="49">
      <c r="A6" t="n">
        <v>4</v>
      </c>
      <c r="B6" t="inlineStr">
        <is>
          <t>จากทางเลือกที่เหมาะสมในการใช้รักษาเกาต์เฉียบพลัน ยาที่เลือกมีกลไกการออกฤทธิ์อย่างไร</t>
        </is>
      </c>
      <c r="D6" t="inlineStr">
        <is>
          <t>ลดการสร้าง uric acid โดยตรง</t>
        </is>
      </c>
      <c r="E6" t="inlineStr">
        <is>
          <t>เพิ่มการขับ uric acid โดยยับยั้งการดูดกลับที่ proximal tubule</t>
        </is>
      </c>
      <c r="F6" t="inlineStr">
        <is>
          <t>ยับยั้งการรวม microtubule -&gt; ลดการรวมตัว/เคลื่อนไหวและกลืนกินของ neutrophil</t>
        </is>
      </c>
      <c r="G6" t="inlineStr">
        <is>
          <t>ยับยั้ง COX2 ลดการอักเสบ</t>
        </is>
      </c>
      <c r="H6" t="inlineStr">
        <is>
          <t>เพิ่มการสลาย uric acid</t>
        </is>
      </c>
      <c r="I6" t="n">
        <v>3</v>
      </c>
      <c r="J6" t="inlineStr">
        <is>
          <t>✅ คำตอบที่ถูกต้อง: ข้อ ค. ยับยั้งการรวม microtubule -&gt; ลดการรวมตัว/เคลื่อนไหวและกลืนกินของ neutrophil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Colchicine ออกฤทธิ์จับกับ tubulin ยับยั้ง microtubule polymerization ทำให้ขัดขวางการเคลื่อนที่ (chemotaxis) และ phagocytosis ของ neutrophil บริเวณข้อที่อักเสบ
🔍 ข้ออื่นผิดเพราะอะไร:
- ข้อ ก. (ลดการสร้าง uric acid โดยตรง): ไม่ถูกต้องตามหลักการรักษาและกลไกเภสัชวิทยาในข้อนี้
- ข้อ ข. (เพิ่มการขับ uric acid โดยยับยั้งการดูดกลับที่ proximal tubul): ไม่ถูกต้องตามหลักการรักษาและกลไกเภสัชวิทยาในข้อนี้
- ข้อ ง. (ยับยั้ง COX2 ลดการอักเสบ): ไม่ถูกต้องตามหลักการรักษาและกลไกเภสัชวิทยาในข้อนี้
- ข้อ จ. (เพิ่มการสลาย uric acid):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6" t="inlineStr">
        <is>
          <t>1.4 Gout</t>
        </is>
      </c>
      <c r="M6" t="inlineStr">
        <is>
          <t>Clinic</t>
        </is>
      </c>
      <c r="N6" t="inlineStr">
        <is>
          <t>[TEST] Quick Ingestion</t>
        </is>
      </c>
      <c r="O6" t="inlineStr">
        <is>
          <t>Mock</t>
        </is>
      </c>
      <c r="P6" t="inlineStr">
        <is>
          <t>Mock RxCU83 ครั้งที่ 1</t>
        </is>
      </c>
      <c r="Q6" t="inlineStr">
        <is>
          <t>1. Musculoskeleton</t>
        </is>
      </c>
      <c r="R6" t="inlineStr">
        <is>
          <t>CASE_CLN_M83_GOUT_C01_Q4</t>
        </is>
      </c>
    </row>
    <row r="7" ht="28.05" customHeight="1" s="49">
      <c r="A7" t="n">
        <v>5</v>
      </c>
      <c r="B7" t="inlineStr">
        <is>
          <t>ADR ของ Allopurinol ที่พบได้บ่อย/สำคัญ</t>
        </is>
      </c>
      <c r="D7" t="inlineStr">
        <is>
          <t>ตับอักเสบ</t>
        </is>
      </c>
      <c r="E7" t="inlineStr">
        <is>
          <t>Hypoglycemia</t>
        </is>
      </c>
      <c r="F7" t="inlineStr">
        <is>
          <t>ต้อกระจก</t>
        </is>
      </c>
      <c r="G7" t="inlineStr">
        <is>
          <t>บวมน้ำ</t>
        </is>
      </c>
      <c r="H7" t="inlineStr">
        <is>
          <t>SJS/TEN (รุนแรงทางผิวหนัง)</t>
        </is>
      </c>
      <c r="I7" t="n">
        <v>5</v>
      </c>
      <c r="J7" t="inlineStr">
        <is>
          <t>✅ คำตอบที่ถูกต้อง: ข้อ จ. SJS/TEN (รุนแรงทางผิวหนัง)
💡 Background: การบริบาลทางเภสัชกรรมและการเตรียมยาในหัวข้อ 1. Musculoskeleton (Track: Clinic) มีความสำคัญอย่างยิ่งต่อการประเมินผู้ป่วยและการประกันคุณภาพยา
🎯 ทำไมข้อนี้ถึงถูก: Allopurinol มีความเสี่ยงสำคัญต่อการเกิดภาวะ Severe Cutaneous Adverse Reactions (SCARs) เช่น SJS/TEN โดยเฉพาะในผู้ที่มีอัลลีล HLA-B58:01
🔍 ข้ออื่นผิดเพราะอะไร:
- ข้อ ก. (ตับอักเสบ): ไม่ถูกต้องตามหลักการรักษาและกลไกเภสัชวิทยาในข้อนี้
- ข้อ ข. (Hypoglycemia): ไม่ถูกต้องตามหลักการรักษาและกลไกเภสัชวิทยาในข้อนี้
- ข้อ ค. (ต้อกระจก): ไม่ถูกต้องตามหลักการรักษาและกลไกเภสัชวิทยาในข้อนี้
- ข้อ ง. (บวมน้ำ): ไม่ถูกต้องตามหลักการรักษาและกลไกเภสัชวิทยาในข้อนี้
📖 Guideline อ้างอิง: แนวทางเวชปฏิบัติการรักษาโรคเกาต์ พ.ศ. 2567 (สมาคมรูมาติสซั่มแห่งประเทศไทย)
📌 จุดจำก่อนสอบ: ทบทวนหลักการสำคัญ ข้อบ่งใช้ กลไกของยา และข้อกำหนดทางเภสัชตำรับในหมวด 1. Musculoskeleton ให้แม่นยำก่อนสอบ</t>
        </is>
      </c>
      <c r="L7" t="inlineStr">
        <is>
          <t>1.4 Gout</t>
        </is>
      </c>
      <c r="M7" t="inlineStr">
        <is>
          <t>Clinic</t>
        </is>
      </c>
      <c r="N7" t="inlineStr">
        <is>
          <t>[TEST] Quick Ingestion</t>
        </is>
      </c>
      <c r="O7" t="inlineStr">
        <is>
          <t>Mock</t>
        </is>
      </c>
      <c r="P7" t="inlineStr">
        <is>
          <t>Mock RxCU83 ครั้งที่ 1</t>
        </is>
      </c>
      <c r="Q7" t="inlineStr">
        <is>
          <t>1. Musculoskeleton</t>
        </is>
      </c>
      <c r="R7" t="inlineStr">
        <is>
          <t>CASE_CLN_M83_GOUT_C01_Q5</t>
        </is>
      </c>
    </row>
    <row r="8" ht="28.05" customHeight="1" s="49">
      <c r="A8" t="n">
        <v>6</v>
      </c>
      <c r="B8" t="inlineStr">
        <is>
          <t>ยาเม็ดเคลือบฟิล์มที่มีตัวยาสำคัญน้อยกว่า 25 mg ใช้วิธีการผลิตใดเหมาะสมที่สุด</t>
        </is>
      </c>
      <c r="D8" t="inlineStr">
        <is>
          <t>Direct compression</t>
        </is>
      </c>
      <c r="E8" t="inlineStr">
        <is>
          <t>Extrusion and spheronization</t>
        </is>
      </c>
      <c r="F8" t="inlineStr">
        <is>
          <t>Rolling compaction</t>
        </is>
      </c>
      <c r="G8" t="inlineStr">
        <is>
          <t>Slugging</t>
        </is>
      </c>
      <c r="H8" t="inlineStr">
        <is>
          <t>Wet granulation</t>
        </is>
      </c>
      <c r="I8" t="n">
        <v>5</v>
      </c>
      <c r="J8" t="inlineStr">
        <is>
          <t>✅ คำตอบที่ถูกต้อง: ข้อ จ. Wet granulation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ตัวยาที่มีปริมาณน้อย (low dose / &lt; 25 mg หรือ &lt; 25% w/w) มีความเสี่ยงต่อปัญหาความสม่ำเสมอของตัวยา (Content Uniformity) วิธีการแกรนูลเปียก (Wet granulation) จะช่วยกระจายตัวยาให้เกาะกับสารช่วยสม่ำเสมอที่สุด
🔍 ข้ออื่นผิดเพราะอะไร:
- ข้อ ก. (Direct compression): ไม่ถูกต้องตามหลักการรักษาและกลไกเภสัชวิทยาในข้อนี้
- ข้อ ข. (Extrusion and spheronization): ไม่ถูกต้องตามหลักการรักษาและกลไกเภสัชวิทยาในข้อนี้
- ข้อ ค. (Rolling compaction): ไม่ถูกต้องตามหลักการรักษาและกลไกเภสัชวิทยาในข้อนี้
- ข้อ ง. (Slugging):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8" t="inlineStr">
        <is>
          <t>6.1 Tablet Manufacturing</t>
        </is>
      </c>
      <c r="M8" t="inlineStr">
        <is>
          <t>Product</t>
        </is>
      </c>
      <c r="N8" t="inlineStr">
        <is>
          <t>[TEST] Quick Ingestion</t>
        </is>
      </c>
      <c r="O8" t="inlineStr">
        <is>
          <t>Mock</t>
        </is>
      </c>
      <c r="P8" t="inlineStr">
        <is>
          <t>Mock RxCU83 ครั้งที่ 1</t>
        </is>
      </c>
      <c r="Q8" t="inlineStr">
        <is>
          <t>6. Solid Dosage Forms</t>
        </is>
      </c>
      <c r="R8" t="inlineStr">
        <is>
          <t>CASE_PRD_M83_GOUT_C01_Q1</t>
        </is>
      </c>
    </row>
    <row r="9">
      <c r="A9" t="n">
        <v>7</v>
      </c>
      <c r="B9"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D9" t="inlineStr">
        <is>
          <t>เพื่อเทลงเบ้าได้ดี (Glidant)</t>
        </is>
      </c>
      <c r="E9" t="inlineStr">
        <is>
          <t>เพื่อให้ไม่ติดหน้าสาก (Anti-adherent)</t>
        </is>
      </c>
      <c r="F9" t="inlineStr">
        <is>
          <t>เพื่อให้ film เคลือบหนาเหมาะสม (Coating agent)</t>
        </is>
      </c>
      <c r="G9" t="inlineStr">
        <is>
          <t>เพื่อให้ละลายน้ำ/ลงน้ำ แล้วกระจายตัวได้เหมาะสม (Superdisintegrant)</t>
        </is>
      </c>
      <c r="H9" t="inlineStr">
        <is>
          <t>เพื่อให้ film ยืดหยุ่นได้เหมาะสม (Plasticizer)</t>
        </is>
      </c>
      <c r="I9" t="n">
        <v>4</v>
      </c>
      <c r="J9" t="inlineStr">
        <is>
          <t>✅ คำตอบที่ถูกต้อง: ข้อ ง. เพื่อให้ละลายน้ำ/ลงน้ำ แล้วกระจายตัวได้เหมาะสม (Superdisintegrant)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Sodium starch glycolate จัดเป็น Superdisintegrant ช่วยดูดซับน้ำและพองตัวอย่างรวดเร็ว ทำให้เมดยาแตกตัวและกระจายตัวได้ดีเมื่อสัมผัสน้ำ
🔍 ข้ออื่นผิดเพราะอะไร:
- ข้อ ก. (เพื่อเทลงเบ้าได้ดี (Glidant)): ไม่ถูกต้องตามหลักการรักษาและกลไกเภสัชวิทยาในข้อนี้
- ข้อ ข. (เพื่อให้ไม่ติดหน้าสาก (Anti-adherent)): ไม่ถูกต้องตามหลักการรักษาและกลไกเภสัชวิทยาในข้อนี้
- ข้อ ค. (เพื่อให้ film เคลือบหนาเหมาะสม (Coating agent)): ไม่ถูกต้องตามหลักการรักษาและกลไกเภสัชวิทยาในข้อนี้
- ข้อ จ. (เพื่อให้ film ยืดหยุ่นได้เหมาะสม (Plasticizer)):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 t="inlineStr">
        <is>
          <t>4.1 Excipients classification</t>
        </is>
      </c>
      <c r="M9" t="inlineStr">
        <is>
          <t>Product</t>
        </is>
      </c>
      <c r="N9" t="inlineStr">
        <is>
          <t>[TEST] Quick Ingestion</t>
        </is>
      </c>
      <c r="O9" t="inlineStr">
        <is>
          <t>Mock</t>
        </is>
      </c>
      <c r="P9" t="inlineStr">
        <is>
          <t>Mock RxCU83 ครั้งที่ 1</t>
        </is>
      </c>
      <c r="Q9" t="inlineStr">
        <is>
          <t>6. Solid Dosage Forms</t>
        </is>
      </c>
      <c r="R9" t="inlineStr">
        <is>
          <t>CASE_PRD_M83_GOUT_C01_Q2</t>
        </is>
      </c>
    </row>
    <row r="10">
      <c r="A10" t="n">
        <v>8</v>
      </c>
      <c r="B10"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D10" t="inlineStr">
        <is>
          <t>Accurate</t>
        </is>
      </c>
      <c r="E10" t="inlineStr">
        <is>
          <t>Contemporary</t>
        </is>
      </c>
      <c r="F10" t="inlineStr">
        <is>
          <t>Enduring</t>
        </is>
      </c>
      <c r="G10" t="inlineStr">
        <is>
          <t>Legible</t>
        </is>
      </c>
      <c r="H10" t="inlineStr">
        <is>
          <t>Original</t>
        </is>
      </c>
      <c r="I10" t="n">
        <v>2</v>
      </c>
      <c r="J10" t="inlineStr">
        <is>
          <t>✅ คำตอบที่ถูกต้อง: ข้อ ข. Contemporary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หลัก ALCOA ตัว 'C' หมายถึง Contemporaneous คือต้องบันทึกข้อมูลแบบเรียลไทม์ขณะที่เกิดกิจกรรมนั้นทันที การมาบันทึกย้อนหลังหลังเสร็จสิ้นกระบวนการจึงผิดหลักด้าน Contemporary
🔍 ข้ออื่นผิดเพราะอะไร:
- ข้อ ก. (Accurate): ไม่ถูกต้องตามหลักการรักษาและกลไกเภสัชวิทยาในข้อนี้
- ข้อ ค. (Enduring): ไม่ถูกต้องตามหลักการรักษาและกลไกเภสัชวิทยาในข้อนี้
- ข้อ ง. (Legible): ไม่ถูกต้องตามหลักการรักษาและกลไกเภสัชวิทยาในข้อนี้
- ข้อ จ. (Original):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 t="inlineStr">
        <is>
          <t>4.4 Good Manufacturing Practice</t>
        </is>
      </c>
      <c r="M10" t="inlineStr">
        <is>
          <t>Product</t>
        </is>
      </c>
      <c r="N10" t="inlineStr">
        <is>
          <t>[TEST] Quick Ingestion</t>
        </is>
      </c>
      <c r="O10" t="inlineStr">
        <is>
          <t>Mock</t>
        </is>
      </c>
      <c r="P10" t="inlineStr">
        <is>
          <t>Mock RxCU83 ครั้งที่ 1</t>
        </is>
      </c>
      <c r="Q10" t="inlineStr">
        <is>
          <t>6. Solid Dosage Forms</t>
        </is>
      </c>
      <c r="R10" t="inlineStr">
        <is>
          <t>CASE_PRD_M83_GOUT_C01_Q3</t>
        </is>
      </c>
    </row>
    <row r="11">
      <c r="A11" t="n">
        <v>9</v>
      </c>
      <c r="B11"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D11" t="n">
        <v>1</v>
      </c>
      <c r="E11" t="inlineStr">
        <is>
          <t>2 และ 3</t>
        </is>
      </c>
      <c r="F11" t="inlineStr">
        <is>
          <t>1 และ 2</t>
        </is>
      </c>
      <c r="G11" t="inlineStr">
        <is>
          <t>1 และ 3</t>
        </is>
      </c>
      <c r="H11" t="inlineStr">
        <is>
          <t>ถูกทุกข้อ</t>
        </is>
      </c>
      <c r="I11" t="n">
        <v>5</v>
      </c>
      <c r="J11" t="inlineStr">
        <is>
          <t>✅ คำตอบที่ถูกต้อง: ข้อ จ. ถูกทุกข้อ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โครงสร้าง Allopurinol เป็นไอโซเมอร์ของ hypoxanthine (purine analog) ยับยั้ง xanthine oxidase, มีค่า log P เป็นลบจึงชอบน้ำสูง และมี pKa 10.2 (weak acid) เมื่ออยู่ใน pH 7.4 จึงส่วนใหญ่อยู่ในรูปไม่แตกตัว (unionized form ~99.8%)
🔍 ข้ออื่นผิดเพราะอะไร:
- ข้อ ก. (1): ไม่ถูกต้องตามหลักการรักษาและกลไกเภสัชวิทยาในข้อนี้
- ข้อ ข. (2 และ 3): ไม่ถูกต้องตามหลักการรักษาและกลไกเภสัชวิทยาในข้อนี้
- ข้อ ค. (1 และ 2): ไม่ถูกต้องตามหลักการรักษาและกลไกเภสัชวิทยาในข้อนี้
- ข้อ ง. (1 และ 3):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L11" t="inlineStr">
        <is>
          <t>13. Medicinal Chemistry</t>
        </is>
      </c>
      <c r="M11" t="inlineStr">
        <is>
          <t>Product</t>
        </is>
      </c>
      <c r="N11" t="inlineStr">
        <is>
          <t>[TEST] Quick Ingestion</t>
        </is>
      </c>
      <c r="O11" t="inlineStr">
        <is>
          <t>Mock</t>
        </is>
      </c>
      <c r="P11" t="inlineStr">
        <is>
          <t>Mock RxCU83 ครั้งที่ 1</t>
        </is>
      </c>
      <c r="Q11" t="inlineStr">
        <is>
          <t>13. Medicinal Chemistry</t>
        </is>
      </c>
      <c r="R11" t="inlineStr">
        <is>
          <t>CASE_PRD_M83_GOUT_C01_Q4</t>
        </is>
      </c>
    </row>
    <row r="12">
      <c r="A12" t="n">
        <v>10</v>
      </c>
      <c r="B12"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12" t="inlineStr">
        <is>
          <t>HPLC-UV</t>
        </is>
      </c>
      <c r="E12" t="inlineStr">
        <is>
          <t>Mass spectroscopy</t>
        </is>
      </c>
      <c r="F12" t="inlineStr">
        <is>
          <t>FT-IR spectroscopy</t>
        </is>
      </c>
      <c r="G12" t="inlineStr">
        <is>
          <t>Spectrofluorometer</t>
        </is>
      </c>
      <c r="H12" t="inlineStr">
        <is>
          <t>UV spectroscopy</t>
        </is>
      </c>
      <c r="I12" t="n">
        <v>4</v>
      </c>
      <c r="J12" t="inlineStr">
        <is>
          <t>✅ คำตอบที่ถูกต้อง: ข้อ ง. Spectrofluorometer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แม้โครงสร้างจะมี aromatic ring แต่ febuxostat ไม่ได้เป็น fluorophore ธรรมชาติที่มี native fluorescence สูงหรือจำเพาะพอที่จะเป็นวิธีหลักตาม Pharmacopoeia เมื่อเทียบกับ chromatographic methods และ spectroscopy อื่นๆ
🔍 ข้ออื่นผิดเพราะอะไร:
- ข้อ ก. (HPLC-UV): ไม่ถูกต้องตามหลักการรักษาและกลไกเภสัชวิทยาในข้อนี้
- ข้อ ข. (Mass spectroscopy): ไม่ถูกต้องตามหลักการรักษาและกลไกเภสัชวิทยาในข้อนี้
- ข้อ ค. (FT-IR spectroscopy): ไม่ถูกต้องตามหลักการรักษาและกลไกเภสัชวิทยาในข้อนี้
- ข้อ จ. (UV spectroscopy):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 t="inlineStr">
        <is>
          <t>Product Group 3: Spectroscopy &amp; Optics</t>
        </is>
      </c>
      <c r="M12" t="inlineStr">
        <is>
          <t>Product</t>
        </is>
      </c>
      <c r="N12" t="inlineStr">
        <is>
          <t>[TEST] Quick Ingestion</t>
        </is>
      </c>
      <c r="O12" t="inlineStr">
        <is>
          <t>Mock</t>
        </is>
      </c>
      <c r="P12" t="inlineStr">
        <is>
          <t>Mock RxCU83 ครั้งที่ 1</t>
        </is>
      </c>
      <c r="Q12" t="inlineStr">
        <is>
          <t>1. Titrations</t>
        </is>
      </c>
      <c r="R12" t="inlineStr">
        <is>
          <t>CASE_PRD_M83_GOUT_C01_Q5</t>
        </is>
      </c>
    </row>
    <row r="13">
      <c r="A13" t="n">
        <v>11</v>
      </c>
      <c r="B13" t="inlineStr">
        <is>
          <t>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13" t="inlineStr">
        <is>
          <t>สิทธิประกันสุขภาพแห่งชาติ</t>
        </is>
      </c>
      <c r="E13" t="inlineStr">
        <is>
          <t>สิทธิประกันสังคม</t>
        </is>
      </c>
      <c r="F13" t="inlineStr">
        <is>
          <t>สิทธิข้าราชการ</t>
        </is>
      </c>
      <c r="G13" t="inlineStr">
        <is>
          <t>สิทธิ 30 บาท</t>
        </is>
      </c>
      <c r="H13" t="inlineStr">
        <is>
          <t>สิทธิบัตรทอง</t>
        </is>
      </c>
      <c r="I13" t="n">
        <v>2</v>
      </c>
      <c r="J13" t="inlineStr">
        <is>
          <t>✅ คำตอบที่ถูกต้อง: ข้อ ข. สิทธิประกันสังคม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ลูกจ้าง/พนักงานบริษัทเอกชนที่ทำงานตาม พ.ร.บ. คุ้มครองแรงงาน จะได้รับความคุ้มครองและขึ้นทะเบียนสิทธิรักษาพยาบาลตามกองทุนประกันสังคม (มาตรา 33)
🔍 ข้ออื่นผิดเพราะอะไร:
- ข้อ ก. (สิทธิประกันสุขภาพแห่งชาติ): ไม่ถูกต้องตามหลักการรักษาและกลไกเภสัชวิทยาในข้อนี้
- ข้อ ค. (สิทธิข้าราชการ): ไม่ถูกต้องตามหลักการรักษาและกลไกเภสัชวิทยาในข้อนี้
- ข้อ ง. (สิทธิ 30 บาท): ไม่ถูกต้องตามหลักการรักษาและกลไกเภสัชวิทยาในข้อนี้
- ข้อ จ. (สิทธิบัตรทอง):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3" t="inlineStr">
        <is>
          <t>Pharmacy Laws &amp; Ethics</t>
        </is>
      </c>
      <c r="M13" t="inlineStr">
        <is>
          <t>SAP</t>
        </is>
      </c>
      <c r="N13" t="inlineStr">
        <is>
          <t>[TEST] Quick Ingestion</t>
        </is>
      </c>
      <c r="O13" t="inlineStr">
        <is>
          <t>Mock</t>
        </is>
      </c>
      <c r="P13" t="inlineStr">
        <is>
          <t>Mock RxCU83 ครั้งที่ 1</t>
        </is>
      </c>
      <c r="Q13" t="inlineStr">
        <is>
          <t>2. Pharmacy Administration &amp; Sy</t>
        </is>
      </c>
      <c r="R13" t="inlineStr">
        <is>
          <t>CASE_SAP_M83_GOUT_C01_Q1</t>
        </is>
      </c>
    </row>
    <row r="14">
      <c r="A14" t="n">
        <v>12</v>
      </c>
      <c r="B14" t="inlineStr">
        <is>
          <t>สมุนไพรในข้อใดมีสารออกฤทธิ์สำหรับรักษาโรค gout</t>
        </is>
      </c>
      <c r="D14" t="inlineStr">
        <is>
          <t>ระย่อม</t>
        </is>
      </c>
      <c r="E14" t="inlineStr">
        <is>
          <t>ไพล</t>
        </is>
      </c>
      <c r="F14" t="inlineStr">
        <is>
          <t>ขมิ้นชัน</t>
        </is>
      </c>
      <c r="G14" t="inlineStr">
        <is>
          <t>ดองดึง</t>
        </is>
      </c>
      <c r="H14" t="inlineStr">
        <is>
          <t>เถาวัลย์เปรียง</t>
        </is>
      </c>
      <c r="I14" t="n">
        <v>4</v>
      </c>
      <c r="J14" t="inlineStr">
        <is>
          <t>✅ คำตอบที่ถูกต้อง: ข้อ ง. ดองดึง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ดองดึง (Gloriosa superba) มีสารสำคัญคือ Colchicine ซึ่งมีฤทธิ์ยับยั้ง microtubule assembly และลดการอักเสบในโรคเกาต์เฉียบพลัน
🔍 ข้ออื่นผิดเพราะอะไร:
- ข้อ ก. (ระย่อม): ไม่ถูกต้องตามหลักการรักษาและกลไกเภสัชวิทยาในข้อนี้
- ข้อ ข. (ไพล): ไม่ถูกต้องตามหลักการรักษาและกลไกเภสัชวิทยาในข้อนี้
- ข้อ ค. (ขมิ้นชัน): ไม่ถูกต้องตามหลักการรักษาและกลไกเภสัชวิทยาในข้อนี้
- ข้อ จ. (เถาวัลย์เปรียง):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4" t="inlineStr">
        <is>
          <t>Herbal Medicine</t>
        </is>
      </c>
      <c r="M14" t="inlineStr">
        <is>
          <t>Clinic</t>
        </is>
      </c>
      <c r="N14" t="inlineStr">
        <is>
          <t>[TEST] Quick Ingestion</t>
        </is>
      </c>
      <c r="O14" t="inlineStr">
        <is>
          <t>Mock</t>
        </is>
      </c>
      <c r="P14" t="inlineStr">
        <is>
          <t>Mock RxCU83 ครั้งที่ 1</t>
        </is>
      </c>
      <c r="Q14" t="inlineStr">
        <is>
          <t>11. Herbal Products</t>
        </is>
      </c>
      <c r="R14" t="inlineStr">
        <is>
          <t>CASE_CLN_M83_GOUT_C02_Q1</t>
        </is>
      </c>
    </row>
    <row r="15">
      <c r="A15" t="n">
        <v>13</v>
      </c>
      <c r="B15" t="inlineStr">
        <is>
          <t>ตาม ESC guideline 2024 คนไข้หญิงอายุ 45 ปี มีโรคความดันสูง + เบาหวาน เป้าหมายความดันในการรักษา เมื่อวัดความดันที่สถานพยาบาลต้องมีค่าเท่าไร</t>
        </is>
      </c>
      <c r="D15" t="inlineStr">
        <is>
          <t>SBP 110-119 mmHg</t>
        </is>
      </c>
      <c r="E15" t="inlineStr">
        <is>
          <t>SBP 120-129 mmHg</t>
        </is>
      </c>
      <c r="F15" t="inlineStr">
        <is>
          <t>SBP 130-139 mmHg</t>
        </is>
      </c>
      <c r="G15" t="inlineStr">
        <is>
          <t>SBP 140-149 mmHg</t>
        </is>
      </c>
      <c r="H15" t="inlineStr">
        <is>
          <t>SBP 150-159 mmHg</t>
        </is>
      </c>
      <c r="I15" t="n">
        <v>2</v>
      </c>
      <c r="J15" t="inlineStr">
        <is>
          <t>✅ คำตอบที่ถูกต้อง: ข้อ ข. SBP 120-129 mmHg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แนวทางเวชปฏิบัติ ESC 2024 กำหนดเป้าหมาย Systolic Blood Pressure (SBP) ในผู้ป่วยส่วนใหญ่รวมถึงผู้ป่วยเบาหวานที่มีอายุ 18-64 ปี อยู่ที่ 120–129 mmHg หากผู้ป่วยทนต่อการรักษาได้
🔍 ข้ออื่นผิดเพราะอะไร:
- ข้อ ก. (SBP 110-119 mmHg): ไม่ถูกต้องตามหลักการรักษาและกลไกเภสัชวิทยาในข้อนี้
- ข้อ ค. (SBP 130-139 mmHg): ไม่ถูกต้องตามหลักการรักษาและกลไกเภสัชวิทยาในข้อนี้
- ข้อ ง. (SBP 140-149 mmHg): ไม่ถูกต้องตามหลักการรักษาและกลไกเภสัชวิทยาในข้อนี้
- ข้อ จ. (SBP 150-159 mmHg):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5" t="inlineStr">
        <is>
          <t>Hypertension</t>
        </is>
      </c>
      <c r="M15" t="inlineStr">
        <is>
          <t>Clinic</t>
        </is>
      </c>
      <c r="N15" t="inlineStr">
        <is>
          <t>[TEST] Quick Ingestion</t>
        </is>
      </c>
      <c r="O15" t="inlineStr">
        <is>
          <t>Mock</t>
        </is>
      </c>
      <c r="P15" t="inlineStr">
        <is>
          <t>Mock RxCU83 ครั้งที่ 1</t>
        </is>
      </c>
      <c r="Q15" t="inlineStr">
        <is>
          <t>2. Cardiovascular</t>
        </is>
      </c>
      <c r="R15" t="inlineStr">
        <is>
          <t>CASE_CLN_M83_HTN_C01_Q1</t>
        </is>
      </c>
    </row>
    <row r="16">
      <c r="A16" t="n">
        <v>14</v>
      </c>
      <c r="B16" t="inlineStr">
        <is>
          <t>ผู้ป่วยหัวใจล้มเหลวเรื้อรังมี LVEF น้อยกว่าร้อยละ 40 (HFrEF) และมีโรคความดันโลหิตสูง พิจารณาให้ยาต่อไปนี้ยกเว้นข้อใด</t>
        </is>
      </c>
      <c r="D16" t="inlineStr">
        <is>
          <t>Carvedilol</t>
        </is>
      </c>
      <c r="E16" t="inlineStr">
        <is>
          <t>Enalapril</t>
        </is>
      </c>
      <c r="F16" t="inlineStr">
        <is>
          <t>HCTZ</t>
        </is>
      </c>
      <c r="G16" t="inlineStr">
        <is>
          <t>Spironolactone</t>
        </is>
      </c>
      <c r="H16" t="inlineStr">
        <is>
          <t>Verapamil</t>
        </is>
      </c>
      <c r="I16" t="n">
        <v>5</v>
      </c>
      <c r="J16" t="inlineStr">
        <is>
          <t>✅ คำตอบที่ถูกต้อง: ข้อ จ. Verapamil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Non-dihydropyridine CCBs (Verapamil, Diltiazem) มีฤทธิ์ negative inotropic สูง ทำให้การบีบตัวของกล้ามเนื้อหัวใจลดลง จึงเป็นข้อห้ามใช้ในผู้ป่วย HFrEF (LVEF &lt; 40%)
🔍 ข้ออื่นผิดเพราะอะไร:
- ข้อ ก. (Carvedilol): ไม่ถูกต้องตามหลักการรักษาและกลไกเภสัชวิทยาในข้อนี้
- ข้อ ข. (Enalapril): ไม่ถูกต้องตามหลักการรักษาและกลไกเภสัชวิทยาในข้อนี้
- ข้อ ค. (HCTZ): ไม่ถูกต้องตามหลักการรักษาและกลไกเภสัชวิทยาในข้อนี้
- ข้อ ง. (Spironolactone):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6" t="inlineStr">
        <is>
          <t>Stable Heart Failure</t>
        </is>
      </c>
      <c r="M16" t="inlineStr">
        <is>
          <t>Clinic</t>
        </is>
      </c>
      <c r="N16" t="inlineStr">
        <is>
          <t>[TEST] Quick Ingestion</t>
        </is>
      </c>
      <c r="O16" t="inlineStr">
        <is>
          <t>Mock</t>
        </is>
      </c>
      <c r="P16" t="inlineStr">
        <is>
          <t>Mock RxCU83 ครั้งที่ 1</t>
        </is>
      </c>
      <c r="Q16" t="inlineStr">
        <is>
          <t>2. Cardiovascular</t>
        </is>
      </c>
      <c r="R16" t="inlineStr">
        <is>
          <t>CASE_CLN_M83_HTN_C01_Q2</t>
        </is>
      </c>
    </row>
    <row r="17">
      <c r="A17" t="n">
        <v>15</v>
      </c>
      <c r="B17" t="inlineStr">
        <is>
          <t>ผู้ป่วยหญิง อายุ 45 ปี มีโรคประจำตัว HTN, DM เมื่อ 3 เดือนที่ผ่านมาได้รับยา Losartan 50 mg 1x1 pc วันนี้มาวัดความดันได้ 160/95 mmHg วิธีการใดควรหลีกเลี่ยงมากที่สุดในผู้ป่วยรายนี้</t>
        </is>
      </c>
      <c r="D17" t="inlineStr">
        <is>
          <t>เพิ่มยา Amlodipine</t>
        </is>
      </c>
      <c r="E17" t="inlineStr">
        <is>
          <t>เพิ่มยา HCTZ</t>
        </is>
      </c>
      <c r="F17" t="inlineStr">
        <is>
          <t>เพิ่มยา Nebivolol</t>
        </is>
      </c>
      <c r="G17" t="inlineStr">
        <is>
          <t>เพิ่มยา Ramipril</t>
        </is>
      </c>
      <c r="H17" t="inlineStr">
        <is>
          <t>เพิ่มขนาดยา Losartan</t>
        </is>
      </c>
      <c r="I17" t="n">
        <v>4</v>
      </c>
      <c r="J17" t="inlineStr">
        <is>
          <t>✅ คำตอบที่ถูกต้อง: ข้อ ง. เพิ่มยา Ramipril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ห้ามใช้ยาในกลุ่ม ACEI (เช่น Ramipril) ร่วมกับยากลุ่ม ARB (เช่น Losartan) พร้อมกัน (Dual RAS blockade) เนื่องจากไม่เพิ่มประสิทธิภาพ แต่เพิ่มความเสี่ยงต่อการเกิดไตวายเฉียบพลันและโพแทสเซียมในเลือดสูง
🔍 ข้ออื่นผิดเพราะอะไร:
- ข้อ ก. (เพิ่มยา Amlodipine): ไม่ถูกต้องตามหลักการรักษาและกลไกเภสัชวิทยาในข้อนี้
- ข้อ ข. (เพิ่มยา HCTZ): ไม่ถูกต้องตามหลักการรักษาและกลไกเภสัชวิทยาในข้อนี้
- ข้อ ค. (เพิ่มยา Nebivolol): ไม่ถูกต้องตามหลักการรักษาและกลไกเภสัชวิทยาในข้อนี้
- ข้อ จ. (เพิ่มขนาดยา Losartan):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7" t="inlineStr">
        <is>
          <t>Hypertension</t>
        </is>
      </c>
      <c r="M17" t="inlineStr">
        <is>
          <t>Clinic</t>
        </is>
      </c>
      <c r="N17" t="inlineStr">
        <is>
          <t>[TEST] Quick Ingestion</t>
        </is>
      </c>
      <c r="O17" t="inlineStr">
        <is>
          <t>Mock</t>
        </is>
      </c>
      <c r="P17" t="inlineStr">
        <is>
          <t>Mock RxCU83 ครั้งที่ 1</t>
        </is>
      </c>
      <c r="Q17" t="inlineStr">
        <is>
          <t>2. Cardiovascular</t>
        </is>
      </c>
      <c r="R17" t="inlineStr">
        <is>
          <t>CASE_CLN_M83_HTN_C01_Q3</t>
        </is>
      </c>
    </row>
    <row r="18">
      <c r="A18" t="n">
        <v>16</v>
      </c>
      <c r="B18" t="inlineStr">
        <is>
          <t>กลไกใดที่เป็นไปได้มากที่สุดในการเพิ่มขึ้นของโพแทสเซียมในเลือด จากการใช้ยา enalapril ร่วมกับ spironolactone</t>
        </is>
      </c>
      <c r="D18" t="inlineStr">
        <is>
          <t>ACE inhibitor ลดการสร้าง NO ทำให้เกิด vasodilation มากเกินไป</t>
        </is>
      </c>
      <c r="E18" t="inlineStr">
        <is>
          <t>Enalapril ยับยั้ง Na+/K+ ATPase ทำให้โพแทสเซียมเพิ่มขึ้น</t>
        </is>
      </c>
      <c r="F18" t="inlineStr">
        <is>
          <t>Spironolactone กระตุ้น beta 1 receptor ทำให้เพิ่มระดับความคงตัวของโพแทสเซียม</t>
        </is>
      </c>
      <c r="G18" t="inlineStr">
        <is>
          <t>Enalapril and Spironolactone ยับยั้ง aldosterone ที่ท่อไตส่วนปลาย ทำให้ลดการขับออกของโพแทสเซียม</t>
        </is>
      </c>
      <c r="H18" t="inlineStr">
        <is>
          <t>Enalapril เพิ่ม renin release ทำให้เพิ่มการคงของโพแทสเซียมโดยตรง</t>
        </is>
      </c>
      <c r="I18" t="n">
        <v>4</v>
      </c>
      <c r="J18" t="inlineStr">
        <is>
          <t>✅ คำตอบที่ถูกต้อง: ข้อ ง. Enalapril and Spironolactone ยับยั้ง aldosterone ที่ท่อไตส่วนปลาย ทำให้ลดการขับออกของโพแทสเซียม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Enalapril ยับยั้งการสร้าง Angiotensin II ส่งผลให้การหลั่ง Aldosterone ลดลง ขณะที่ Spironolactone แย่งจับกับ Mineralocorticoid receptor โดยตรง ทำให้เซลล์ที่ท่อไตส่วนปลาย (distal tubule/collecting duct) ลดการขับ K+ ออกทางปัสสาวะ
🔍 ข้ออื่นผิดเพราะอะไร:
- ข้อ ก. (ACE inhibitor ลดการสร้าง NO ทำให้เกิด vasodilation มากเกินไป): ไม่ถูกต้องตามหลักการรักษาและกลไกเภสัชวิทยาในข้อนี้
- ข้อ ข. (Enalapril ยับยั้ง Na+/K+ ATPase ทำให้โพแทสเซียมเพิ่มขึ้น): ไม่ถูกต้องตามหลักการรักษาและกลไกเภสัชวิทยาในข้อนี้
- ข้อ ค. (Spironolactone กระตุ้น beta 1 receptor ทำให้เพิ่มระดับความคง): ไม่ถูกต้องตามหลักการรักษาและกลไกเภสัชวิทยาในข้อนี้
- ข้อ จ. (Enalapril เพิ่ม renin release ทำให้เพิ่มการคงของโพแทสเซียมโด):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8" t="inlineStr">
        <is>
          <t>Hypertension</t>
        </is>
      </c>
      <c r="M18" t="inlineStr">
        <is>
          <t>Clinic</t>
        </is>
      </c>
      <c r="N18" t="inlineStr">
        <is>
          <t>[TEST] Quick Ingestion</t>
        </is>
      </c>
      <c r="O18" t="inlineStr">
        <is>
          <t>Mock</t>
        </is>
      </c>
      <c r="P18" t="inlineStr">
        <is>
          <t>Mock RxCU83 ครั้งที่ 1</t>
        </is>
      </c>
      <c r="Q18" t="inlineStr">
        <is>
          <t>2. Cardiovascular</t>
        </is>
      </c>
      <c r="R18" t="inlineStr">
        <is>
          <t>CASE_CLN_M83_HTN_C01_Q4</t>
        </is>
      </c>
    </row>
    <row r="19">
      <c r="A19" t="n">
        <v>17</v>
      </c>
      <c r="B19" t="inlineStr">
        <is>
          <t>ข้อใดคือกลไกของ CCB และ CCB กลุ่มใดมีผลเด่นในการขยายหลอดเลือด</t>
        </is>
      </c>
      <c r="D19" t="inlineStr">
        <is>
          <t>กระตุ้นการเกิด NO synthesis, non-dihydropyridine</t>
        </is>
      </c>
      <c r="E19" t="inlineStr">
        <is>
          <t>ปิดกั้น L-type calcium channel, dihydropyridine</t>
        </is>
      </c>
      <c r="F19" t="inlineStr">
        <is>
          <t>ยับยั้ง beta-adrenergic receptor, non-selective CCB</t>
        </is>
      </c>
      <c r="G19" t="inlineStr">
        <is>
          <t>กระตุ้นการนำแคลเซียมเข้าสู่กล้ามเนื้อหัวใจ, selective CCB</t>
        </is>
      </c>
      <c r="H19" t="inlineStr">
        <is>
          <t>ยับยั้งการหลั่ง renin, central CCB</t>
        </is>
      </c>
      <c r="I19" t="n">
        <v>2</v>
      </c>
      <c r="J19" t="inlineStr">
        <is>
          <t>✅ คำตอบที่ถูกต้อง: ข้อ ข. ปิดกั้น L-type calcium channel, dihydropyridine
💡 Background: การบริบาลทางเภสัชกรรมและการเตรียมยาในหัวข้อ 2. Cardiovascular (Track: Clinic) มีความสำคัญอย่างยิ่งต่อการประเมินผู้ป่วยและการประกันคุณภาพยา
🎯 ทำไมข้อนี้ถึงถูก: ยา Calcium Channel Blockers ออกฤทธิ์ปิดกั้น L-type voltage-gated calcium channel โดยอนุพันธ์กลุ่ม Dihydropyridine (เช่น Amlodipine, Nifedipine) มีความจำเพาะสูงต่อหลอดเลือดแดงส่วนปลาย ทำให้หลอดเลือดคลายตัว
🔍 ข้ออื่นผิดเพราะอะไร:
- ข้อ ก. (กระตุ้นการเกิด NO synthesis, non-dihydropyridine): ไม่ถูกต้องตามหลักการรักษาและกลไกเภสัชวิทยาในข้อนี้
- ข้อ ค. (ยับยั้ง beta-adrenergic receptor, non-selective CCB): ไม่ถูกต้องตามหลักการรักษาและกลไกเภสัชวิทยาในข้อนี้
- ข้อ ง. (กระตุ้นการนำแคลเซียมเข้าสู่กล้ามเนื้อหัวใจ, selective CCB): ไม่ถูกต้องตามหลักการรักษาและกลไกเภสัชวิทยาในข้อนี้
- ข้อ จ. (ยับยั้งการหลั่ง renin, central CCB): ไม่ถูกต้องตามหลักการรักษาและกลไกเภสัชวิทยาในข้อนี้
📖 Guideline อ้างอิง: 2024 ESC Guidelines for the management of elevated blood pressure and hypertension &amp; 2022 AHA/ACC/HFSA Heart Failure Guideline
📌 จุดจำก่อนสอบ: ทบทวนหลักการสำคัญ ข้อบ่งใช้ กลไกของยา และข้อกำหนดทางเภสัชตำรับในหมวด 2. Cardiovascular ให้แม่นยำก่อนสอบ</t>
        </is>
      </c>
      <c r="L19" t="inlineStr">
        <is>
          <t>Hypertension</t>
        </is>
      </c>
      <c r="M19" t="inlineStr">
        <is>
          <t>Clinic</t>
        </is>
      </c>
      <c r="N19" t="inlineStr">
        <is>
          <t>[TEST] Quick Ingestion</t>
        </is>
      </c>
      <c r="O19" t="inlineStr">
        <is>
          <t>Mock</t>
        </is>
      </c>
      <c r="P19" t="inlineStr">
        <is>
          <t>Mock RxCU83 ครั้งที่ 1</t>
        </is>
      </c>
      <c r="Q19" t="inlineStr">
        <is>
          <t>2. Cardiovascular</t>
        </is>
      </c>
      <c r="R19" t="inlineStr">
        <is>
          <t>CASE_CLN_M83_HTN_C01_Q5</t>
        </is>
      </c>
    </row>
    <row r="20">
      <c r="A20" t="n">
        <v>18</v>
      </c>
      <c r="B20" t="inlineStr">
        <is>
          <t>Ramipril 5 mg เป็นแคปซูลเจลาตินแข็งสีขาว/แดง ผงสีขาวถึงเกือบขาว ในเมดยาประกอบไปด้วย Ramipril, Colloidal anhydrous silica, Pregelatinized starch สาร Pregelatinized starch (แป้งข้าวโพดพรีเจลาติไนซ์) มีหน้าที่หลักอะไรในสูตรตำรับนี้</t>
        </is>
      </c>
      <c r="D20" t="inlineStr">
        <is>
          <t>สารหล่อลื่น (Lubricant)</t>
        </is>
      </c>
      <c r="E20" t="inlineStr">
        <is>
          <t>สารช่วยการไหล (Glidant)</t>
        </is>
      </c>
      <c r="F20" t="inlineStr">
        <is>
          <t>สารช่วยยึดเกาะ (Binder)</t>
        </is>
      </c>
      <c r="G20" t="inlineStr">
        <is>
          <t>สารเพิ่มปริมาณ (Diluent/Filler)</t>
        </is>
      </c>
      <c r="H20" t="inlineStr">
        <is>
          <t>สารช่วยให้เปลือกแคปซูลแตก</t>
        </is>
      </c>
      <c r="I20" t="n">
        <v>4</v>
      </c>
      <c r="J20" t="inlineStr">
        <is>
          <t>✅ คำตอบที่ถูกต้อง: ข้อ ง. สารเพิ่มปริมาณ (Diluent/Filler)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ในสูตรตำรับแคปซูลเจลาตินแข็งที่ตัวยามีปริมาณน้อย (Ramipril 5 mg) แป้ง Pregelatinized starch มีบทบาทหลักเป็น Diluent/Filler เพื่อเพิ่มปริมาณผงยาให้เต็มขนาดเบอร์ของแคปซูล และยังมีคุณสมบัติช่วยแตกตัวร่วมด้วย
🔍 ข้ออื่นผิดเพราะอะไร:
- ข้อ ก. (สารหล่อลื่น (Lubricant)): ไม่ถูกต้องตามหลักการรักษาและกลไกเภสัชวิทยาในข้อนี้
- ข้อ ข. (สารช่วยการไหล (Glidant)): ไม่ถูกต้องตามหลักการรักษาและกลไกเภสัชวิทยาในข้อนี้
- ข้อ ค. (สารช่วยยึดเกาะ (Binder)): ไม่ถูกต้องตามหลักการรักษาและกลไกเภสัชวิทยาในข้อนี้
- ข้อ จ. (สารช่วยให้เปลือกแคปซูลแตก):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0" t="inlineStr">
        <is>
          <t>Excipients classification</t>
        </is>
      </c>
      <c r="M20" t="inlineStr">
        <is>
          <t>Product</t>
        </is>
      </c>
      <c r="N20" t="inlineStr">
        <is>
          <t>[TEST] Quick Ingestion</t>
        </is>
      </c>
      <c r="O20" t="inlineStr">
        <is>
          <t>Mock</t>
        </is>
      </c>
      <c r="P20" t="inlineStr">
        <is>
          <t>Mock RxCU83 ครั้งที่ 1</t>
        </is>
      </c>
      <c r="Q20" t="inlineStr">
        <is>
          <t>6. Solid Dosage Forms</t>
        </is>
      </c>
      <c r="R20" t="inlineStr">
        <is>
          <t>CASE_PRD_M83_HTN_C01_Q1</t>
        </is>
      </c>
    </row>
    <row r="21">
      <c r="A21" t="n">
        <v>19</v>
      </c>
      <c r="B21" t="inlineStr">
        <is>
          <t>ข้อใดคือเหตุผลของการใช้ยา ramipril ในรูปแบบแคปซูลเจลาตินแข็ง แทนรูปแบบยาเม็ด (Tablet)</t>
        </is>
      </c>
      <c r="D21" t="inlineStr">
        <is>
          <t>ป้องกันแสง</t>
        </is>
      </c>
      <c r="E21" t="inlineStr">
        <is>
          <t>ป้องกันความชื้น</t>
        </is>
      </c>
      <c r="F21" t="inlineStr">
        <is>
          <t>ลดความแปรปรวนของอัตราการละลาย</t>
        </is>
      </c>
      <c r="G21" t="inlineStr">
        <is>
          <t>แก้ปัญหาผงยาตอกอัดไม่ดี (Poor compressibility)</t>
        </is>
      </c>
      <c r="H21" t="inlineStr">
        <is>
          <t>เพิ่มการออกฤทธิ์เนิ่นโดยไม่ต้องเคลือบ</t>
        </is>
      </c>
      <c r="I21" t="n">
        <v>4</v>
      </c>
      <c r="J21" t="inlineStr">
        <is>
          <t>✅ คำตอบที่ถูกต้อง: ข้อ ง. แก้ปัญหาผงยาตอกอัดไม่ดี (Poor compressibility)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ผงยาหรือสูตรตำรับบางชนิดมีสมบัติการตอกอัดไม่ดี (Poor compressibility) หรือไวต่อแรงกดดันทางกล การบรรจุลงแคปซูลเจลาตินแข็งจึงเป็นทางเลือกที่ดีเพื่อหลีกเลี่ยงกระบวนการตอกอัด
🔍 ข้ออื่นผิดเพราะอะไร:
- ข้อ ก. (ป้องกันแสง): ไม่ถูกต้องตามหลักการรักษาและกลไกเภสัชวิทยาในข้อนี้
- ข้อ ข. (ป้องกันความชื้น): ไม่ถูกต้องตามหลักการรักษาและกลไกเภสัชวิทยาในข้อนี้
- ข้อ ค. (ลดความแปรปรวนของอัตราการละลาย): ไม่ถูกต้องตามหลักการรักษาและกลไกเภสัชวิทยาในข้อนี้
- ข้อ จ. (เพิ่มการออกฤทธิ์เนิ่นโดยไม่ต้องเคลือบ):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1" t="inlineStr">
        <is>
          <t>Hard &amp; Soft Gelatin Capsules</t>
        </is>
      </c>
      <c r="M21" t="inlineStr">
        <is>
          <t>Product</t>
        </is>
      </c>
      <c r="N21" t="inlineStr">
        <is>
          <t>[TEST] Quick Ingestion</t>
        </is>
      </c>
      <c r="O21" t="inlineStr">
        <is>
          <t>Mock</t>
        </is>
      </c>
      <c r="P21" t="inlineStr">
        <is>
          <t>Mock RxCU83 ครั้งที่ 1</t>
        </is>
      </c>
      <c r="Q21" t="inlineStr">
        <is>
          <t>6. Solid Dosage Forms</t>
        </is>
      </c>
      <c r="R21" t="inlineStr">
        <is>
          <t>CASE_PRD_M83_HTN_C01_Q2</t>
        </is>
      </c>
    </row>
    <row r="22">
      <c r="A22" t="n">
        <v>20</v>
      </c>
      <c r="B22" t="inlineStr">
        <is>
          <t>เหตุใดจึงต้องเก็บรักษา ramipril capsule ไว้ในบรรจุภัณฑ์ดั้งเดิม (Original package / Blister pack)</t>
        </is>
      </c>
      <c r="D22" t="inlineStr">
        <is>
          <t>กันแตกหักจากแรงกด</t>
        </is>
      </c>
      <c r="E22" t="inlineStr">
        <is>
          <t>กันดูดความชื้นและการเสื่อมสลายของเจลาตินและตัวยา</t>
        </is>
      </c>
      <c r="F22" t="inlineStr">
        <is>
          <t>กันปนเปื้อนเชื้อจุลชีพ</t>
        </is>
      </c>
      <c r="G22" t="inlineStr">
        <is>
          <t>กันตัวยาเปลี่ยนรูปผลึก</t>
        </is>
      </c>
      <c r="H22" t="inlineStr">
        <is>
          <t>กันการเปลี่ยนแปลงของรสชาติตัวยา</t>
        </is>
      </c>
      <c r="I22" t="n">
        <v>2</v>
      </c>
      <c r="J22" t="inlineStr">
        <is>
          <t>✅ คำตอบที่ถูกต้อง: ข้อ ข. กันดูดความชื้นและการเสื่อมสลายของเจลาตินและตัวยา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เปลือกแคปซูลเจลาตินแข็งและตัวยา Ramipril ไวต่อความชื้นสูง การสัมผัสความชื้นจะทำให้เปลือกนิ่ม/เหนียวและเร่งปฏิกิริยา Hydrolysis ของ Ramipril จึงต้องเก็บในบรรจุภัณฑ์เดิมที่มีคุณสมบัติ Barrier ป้องกันความชื้น
🔍 ข้ออื่นผิดเพราะอะไร:
- ข้อ ก. (กันแตกหักจากแรงกด): ไม่ถูกต้องตามหลักการรักษาและกลไกเภสัชวิทยาในข้อนี้
- ข้อ ค. (กันปนเปื้อนเชื้อจุลชีพ): ไม่ถูกต้องตามหลักการรักษาและกลไกเภสัชวิทยาในข้อนี้
- ข้อ ง. (กันตัวยาเปลี่ยนรูปผลึก): ไม่ถูกต้องตามหลักการรักษาและกลไกเภสัชวิทยาในข้อนี้
- ข้อ จ. (กันการเปลี่ยนแปลงของรสชาติตัวยา):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22" t="inlineStr">
        <is>
          <t>Container &amp; Closure Systems</t>
        </is>
      </c>
      <c r="M22" t="inlineStr">
        <is>
          <t>Product</t>
        </is>
      </c>
      <c r="N22" t="inlineStr">
        <is>
          <t>[TEST] Quick Ingestion</t>
        </is>
      </c>
      <c r="O22" t="inlineStr">
        <is>
          <t>Mock</t>
        </is>
      </c>
      <c r="P22" t="inlineStr">
        <is>
          <t>Mock RxCU83 ครั้งที่ 1</t>
        </is>
      </c>
      <c r="Q22" t="inlineStr">
        <is>
          <t>6. Solid Dosage Forms</t>
        </is>
      </c>
      <c r="R22" t="inlineStr">
        <is>
          <t>CASE_PRD_M83_HTN_C01_Q3</t>
        </is>
      </c>
    </row>
    <row r="23">
      <c r="A23" t="n">
        <v>21</v>
      </c>
      <c r="B23" t="inlineStr">
        <is>
          <t>การวิเคราะห์ปริมาณโซเดียมในผลิตภัณฑ์อาหาร สำหรับประเมินความเสี่ยงโรคความดันโลหิตสูง วิธีวิเคราะห์ใดมีความแม่นยำและถูกต้องมากที่สุด</t>
        </is>
      </c>
      <c r="D23" t="inlineStr">
        <is>
          <t>UV-vis</t>
        </is>
      </c>
      <c r="E23" t="inlineStr">
        <is>
          <t>ICP-OES / ICP-MS</t>
        </is>
      </c>
      <c r="F23" t="inlineStr">
        <is>
          <t>FTIR</t>
        </is>
      </c>
      <c r="G23" t="inlineStr">
        <is>
          <t>TLC</t>
        </is>
      </c>
      <c r="H23" t="inlineStr">
        <is>
          <t>NMR</t>
        </is>
      </c>
      <c r="I23" t="n">
        <v>2</v>
      </c>
      <c r="J23" t="inlineStr">
        <is>
          <t>✅ คำตอบที่ถูกต้อง: ข้อ ข. ICP-OES / ICP-MS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การวิเคราะห์แร่ธาตุและโลหะระดับ trace elements เช่น Sodium (Na) วิธี Inductively Coupled Plasma (ICP-OES / ICP-MS) หรือ Atomic Absorption Spectroscopy (AAS) มีความไว (sensitivity) ความแม่นยำ และความจำเพาะสูงที่สุด
🔍 ข้ออื่นผิดเพราะอะไร:
- ข้อ ก. (UV-vis): ไม่ถูกต้องตามหลักการรักษาและกลไกเภสัชวิทยาในข้อนี้
- ข้อ ค. (FTIR): ไม่ถูกต้องตามหลักการรักษาและกลไกเภสัชวิทยาในข้อนี้
- ข้อ ง. (TLC): ไม่ถูกต้องตามหลักการรักษาและกลไกเภสัชวิทยาในข้อนี้
- ข้อ จ. (NMR):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23" t="inlineStr">
        <is>
          <t>Proximate Analysis of food</t>
        </is>
      </c>
      <c r="M23" t="inlineStr">
        <is>
          <t>Product</t>
        </is>
      </c>
      <c r="N23" t="inlineStr">
        <is>
          <t>[TEST] Quick Ingestion</t>
        </is>
      </c>
      <c r="O23" t="inlineStr">
        <is>
          <t>Mock</t>
        </is>
      </c>
      <c r="P23" t="inlineStr">
        <is>
          <t>Mock RxCU83 ครั้งที่ 1</t>
        </is>
      </c>
      <c r="Q23" t="inlineStr">
        <is>
          <t>1. Titrations</t>
        </is>
      </c>
      <c r="R23" t="inlineStr">
        <is>
          <t>CASE_PRD_M83_HTN_C01_Q4</t>
        </is>
      </c>
    </row>
    <row r="24">
      <c r="A24" t="n">
        <v>22</v>
      </c>
      <c r="B24" t="inlineStr">
        <is>
          <t>ห้องปฏิบัติการทดสอบยาเม็ด Amlodipine 3 lot ในหัวข้อ Dissolution ตาม USP (Q = 75% ที่เวลาที่กำหนด) พบว่าไม่มี lot ใดผ่านใน Stage 1 (S1, n=6) จึงทดสอบต่อใน Stage 2 (S2, เพิ่มอีก 6 เม็ด รวมเป็น 12 เม็ด): lot 1 เฉลี่ย 81.0% (ต่ำสุด 59%), lot 2 เฉลี่ย 76.3% (ต่ำสุด 58%), lot 3 เฉลี่ย 82.0% (ต่ำสุด 65%) ให้สรุปผลตามเกณฑ์ USP S2 (เกณฑ์: ค่าเฉลี่ย 12 เม็ด ≥ Q (75%) และไม่มีเม็ดใดน้อยกว่า Q-15% (60%))</t>
        </is>
      </c>
      <c r="D24" t="inlineStr">
        <is>
          <t>ทุก lot ผ่านหมด</t>
        </is>
      </c>
      <c r="E24" t="inlineStr">
        <is>
          <t>ผ่านเฉพาะ lot 1</t>
        </is>
      </c>
      <c r="F24" t="inlineStr">
        <is>
          <t>ผ่านเฉพาะ lot 3</t>
        </is>
      </c>
      <c r="G24" t="inlineStr">
        <is>
          <t>ผ่านเฉพาะ lot 1 และ 3</t>
        </is>
      </c>
      <c r="H24" t="inlineStr">
        <is>
          <t>ไม่มี lot ไหนผ่าน</t>
        </is>
      </c>
      <c r="I24" t="n">
        <v>3</v>
      </c>
      <c r="J24" t="inlineStr">
        <is>
          <t>✅ คำตอบที่ถูกต้อง: ข้อ ค. ผ่านเฉพาะ lot 3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เกณฑ์ USP Stage 2 (n=12): ค่าเฉลี่ย ≥ Q (75%) และต้องไม่มีเม็ดใดต่ำกว่า Q - 15% (คือ &lt; 60%) — Lot 1 มีเม็ด 59% (&lt;60%) ตก; Lot 2 มีเม็ด 58% (&lt;60%) ตก; มีเพียง Lot 3 ที่เฉลี่ย 82.0% (≥75%) และค่าต่ำสุดคือ 65% (≥60%) จึงผ่านเกณฑ์ S2 เพียง lot เดียว
🔍 ข้ออื่นผิดเพราะอะไร:
- ข้อ ก. (ทุก lot ผ่านหมด): ไม่ถูกต้องตามหลักการรักษาและกลไกเภสัชวิทยาในข้อนี้
- ข้อ ข. (ผ่านเฉพาะ lot 1): ไม่ถูกต้องตามหลักการรักษาและกลไกเภสัชวิทยาในข้อนี้
- ข้อ ง. (ผ่านเฉพาะ lot 1 และ 3): ไม่ถูกต้องตามหลักการรักษาและกลไกเภสัชวิทยาในข้อนี้
- ข้อ จ. (ไม่มี lot ไหนผ่าน):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24" t="inlineStr">
        <is>
          <t>Dissolution testing</t>
        </is>
      </c>
      <c r="M24" t="inlineStr">
        <is>
          <t>Product</t>
        </is>
      </c>
      <c r="N24" t="inlineStr">
        <is>
          <t>[TEST] Quick Ingestion</t>
        </is>
      </c>
      <c r="O24" t="inlineStr">
        <is>
          <t>Mock</t>
        </is>
      </c>
      <c r="P24" t="inlineStr">
        <is>
          <t>Mock RxCU83 ครั้งที่ 1</t>
        </is>
      </c>
      <c r="Q24" t="inlineStr">
        <is>
          <t>1. Titrations</t>
        </is>
      </c>
      <c r="R24" t="inlineStr">
        <is>
          <t>CASE_PRD_M83_HTN_C01_Q5</t>
        </is>
      </c>
    </row>
    <row r="25">
      <c r="A25" t="n">
        <v>23</v>
      </c>
      <c r="B25" t="inlineStr">
        <is>
          <t>ยารักษาโรคความดันโลหิตชนิดหนึ่ง จัดอยู่ในบัญชียาหลักแห่งชาติ "บัญชี ก" ข้อใดถูกต้องเกี่ยวกับคุณสมบัติของยานี้</t>
        </is>
      </c>
      <c r="D25" t="inlineStr">
        <is>
          <t>ต้องจ่ายโดยผู้ชำนาญการเฉพาะโรคเท่านั้น</t>
        </is>
      </c>
      <c r="E25" t="inlineStr">
        <is>
          <t>ต้องสำรองจ่ายค่ายาก่อนนำใบเสร็จไปเบิกกับต้นสังกัด</t>
        </is>
      </c>
      <c r="F25" t="inlineStr">
        <is>
          <t>ต้องร่วมจ่าย 30 บาทต่อหนึ่งรายการยา</t>
        </is>
      </c>
      <c r="G25" t="inlineStr">
        <is>
          <t>เป็นยาที่ใช้รักษาและป้องกันโรคที่พบบ่อย มีความคุ้มค่า และใช้เป็นอันดับแรกๆ ในสถานพยาบาลทุกระดับ</t>
        </is>
      </c>
      <c r="H25" t="inlineStr">
        <is>
          <t>ต้องมีแบบฟอร์มกำกับการใช้ยาและติดตามผลตลอดการรักษา</t>
        </is>
      </c>
      <c r="I25" t="n">
        <v>4</v>
      </c>
      <c r="J25" t="inlineStr">
        <is>
          <t>✅ คำตอบที่ถูกต้อง: ข้อ ง. เป็นยาที่ใช้รักษาและป้องกันโรคที่พบบ่อย มีความคุ้มค่า และใช้เป็นอันดับแรกๆ ในสถานพยาบาลทุกระดับ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ยาในบัญชี ก ตามบัญชียาหลักแห่งชาติ คือ ยาสำหรับโรคที่พบบ่อย มีหลักฐานสนับสนุนประสิทธิผลชัดเจน มีความปลอดภัยและคุ้มค่า เป็นยาทางเลือกแรกในการรักษาและสามารถใช้ได้ในสถานพยาบาลทุกระดับ
🔍 ข้ออื่นผิดเพราะอะไร:
- ข้อ ก. (ต้องจ่ายโดยผู้ชำนาญการเฉพาะโรคเท่านั้น): ไม่ถูกต้องตามหลักการรักษาและกลไกเภสัชวิทยาในข้อนี้
- ข้อ ข. (ต้องสำรองจ่ายค่ายาก่อนนำใบเสร็จไปเบิกกับต้นสังกัด): ไม่ถูกต้องตามหลักการรักษาและกลไกเภสัชวิทยาในข้อนี้
- ข้อ ค. (ต้องร่วมจ่าย 30 บาทต่อหนึ่งรายการยา): ไม่ถูกต้องตามหลักการรักษาและกลไกเภสัชวิทยาในข้อนี้
- ข้อ จ. (ต้องมีแบบฟอร์มกำกับการใช้ยาและติดตามผลตลอดการรักษา):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25" t="inlineStr">
        <is>
          <t>Pharmacy Laws &amp; Ethics</t>
        </is>
      </c>
      <c r="M25" t="inlineStr">
        <is>
          <t>SAP</t>
        </is>
      </c>
      <c r="N25" t="inlineStr">
        <is>
          <t>[TEST] Quick Ingestion</t>
        </is>
      </c>
      <c r="O25" t="inlineStr">
        <is>
          <t>Mock</t>
        </is>
      </c>
      <c r="P25" t="inlineStr">
        <is>
          <t>Mock RxCU83 ครั้งที่ 1</t>
        </is>
      </c>
      <c r="Q25" t="inlineStr">
        <is>
          <t>2. Pharmacy Administration &amp; Sy</t>
        </is>
      </c>
      <c r="R25" t="inlineStr">
        <is>
          <t>CASE_SAP_M83_HTN_C01_Q1</t>
        </is>
      </c>
    </row>
    <row r="26">
      <c r="A26" t="n">
        <v>24</v>
      </c>
      <c r="B26" t="inlineStr">
        <is>
          <t>Reserpine เป็นสารธรรมชาติที่นำมาใช้บำบัดภาวะความดันโลหิตสูง พบได้ในพืชสมุนไพรชนิดใด</t>
        </is>
      </c>
      <c r="D26" t="inlineStr">
        <is>
          <t>ระย่อม</t>
        </is>
      </c>
      <c r="E26" t="inlineStr">
        <is>
          <t>พริกไทย</t>
        </is>
      </c>
      <c r="F26" t="inlineStr">
        <is>
          <t>กาแฟ</t>
        </is>
      </c>
      <c r="G26" t="inlineStr">
        <is>
          <t>โคคา</t>
        </is>
      </c>
      <c r="H26" t="inlineStr">
        <is>
          <t>เถาวัลย์เปรียง</t>
        </is>
      </c>
      <c r="I26" t="n">
        <v>1</v>
      </c>
      <c r="J26" t="inlineStr">
        <is>
          <t>✅ คำตอบที่ถูกต้อง: ข้อ ก. ระย่อม
💡 Background: การบริบาลทางเภสัชกรรมและการเตรียมยาในหัวข้อ 17. Herbal Medicine (Track: Clinic) มีความสำคัญอย่างยิ่งต่อการประเมินผู้ป่วยและการประกันคุณภาพยา
🎯 ทำไมข้อนี้ถึงถูก: Reserpine เป็นสารกลุ่ม indole alkaloid สกัดได้จากรากระย่อม (Rauvolfia serpentina) มีกลไกยับยั้ง VMAT ลดระดับ catecholamine ทำให้ความดันโลหิตลดลง
🔍 ข้ออื่นผิดเพราะอะไร:
- ข้อ ข. (พริกไทย): ไม่ถูกต้องตามหลักการรักษาและกลไกเภสัชวิทยาในข้อนี้
- ข้อ ค. (กาแฟ): ไม่ถูกต้องตามหลักการรักษาและกลไกเภสัชวิทยาในข้อนี้
- ข้อ ง. (โคคา): ไม่ถูกต้องตามหลักการรักษาและกลไกเภสัชวิทยาในข้อนี้
- ข้อ จ. (เถาวัลย์เปรียง): ไม่ถูกต้องตามหลักการรักษาและกลไกเภสัชวิทยาในข้อนี้
📖 Guideline อ้างอิง: United States Pharmacopeia (USP-NF) &amp; Clinical Pharmacotherapy Guidelines
📌 จุดจำก่อนสอบ: ทบทวนหลักการสำคัญ ข้อบ่งใช้ กลไกของยา และข้อกำหนดทางเภสัชตำรับในหมวด 17. Herbal Medicine ให้แม่นยำก่อนสอบ</t>
        </is>
      </c>
      <c r="L26" t="inlineStr">
        <is>
          <t>Herbal Medicine</t>
        </is>
      </c>
      <c r="M26" t="inlineStr">
        <is>
          <t>Clinic</t>
        </is>
      </c>
      <c r="N26" t="inlineStr">
        <is>
          <t>[TEST] Quick Ingestion</t>
        </is>
      </c>
      <c r="O26" t="inlineStr">
        <is>
          <t>Mock</t>
        </is>
      </c>
      <c r="P26" t="inlineStr">
        <is>
          <t>Mock RxCU83 ครั้งที่ 1</t>
        </is>
      </c>
      <c r="Q26" t="inlineStr">
        <is>
          <t>17. Herbal Medicine</t>
        </is>
      </c>
      <c r="R26" t="inlineStr">
        <is>
          <t>CASE_CLN_M83_HTN_C02_Q1</t>
        </is>
      </c>
    </row>
    <row r="27">
      <c r="A27" t="n">
        <v>25</v>
      </c>
      <c r="B27" t="inlineStr">
        <is>
          <t>สมุนไพรต่างประเทศข้อใดมีผลช่วยขยายหลอดเลือดและลดความดันโลหิต</t>
        </is>
      </c>
      <c r="D27" t="inlineStr">
        <is>
          <t>Horse Chestnut</t>
        </is>
      </c>
      <c r="E27" t="inlineStr">
        <is>
          <t>Hawthorn</t>
        </is>
      </c>
      <c r="F27" t="inlineStr">
        <is>
          <t>Ginkgo</t>
        </is>
      </c>
      <c r="G27" t="inlineStr">
        <is>
          <t>ฮวยซัว</t>
        </is>
      </c>
      <c r="H27" t="inlineStr">
        <is>
          <t>St. John's wort</t>
        </is>
      </c>
      <c r="I27" t="n">
        <v>2</v>
      </c>
      <c r="J27" t="inlineStr">
        <is>
          <t>✅ คำตอบที่ถูกต้อง: ข้อ ข. Hawthorn
💡 Background: การบริบาลทางเภสัชกรรมและการเตรียมยาในหัวข้อ 17. Herbal Medicine (Track: Clinic) มีความสำคัญอย่างยิ่งต่อการประเมินผู้ป่วยและการประกันคุณภาพยา
🎯 ทำไมข้อนี้ถึงถูก: Hawthorn (Crataegus spp.) มีสารกลุ่ม flavonoids และ oligomeric proanthocyanidins ที่มีฤทธิ์ขยายหลอดเลือดหัวใจและหลอดเลือดส่วนปลาย และช่วยลดความดันโลหิต
🔍 ข้ออื่นผิดเพราะอะไร:
- ข้อ ก. (Horse Chestnut): ไม่ถูกต้องตามหลักการรักษาและกลไกเภสัชวิทยาในข้อนี้
- ข้อ ค. (Ginkgo): ไม่ถูกต้องตามหลักการรักษาและกลไกเภสัชวิทยาในข้อนี้
- ข้อ ง. (ฮวยซัว): ไม่ถูกต้องตามหลักการรักษาและกลไกเภสัชวิทยาในข้อนี้
- ข้อ จ. (St. John's wort): ไม่ถูกต้องตามหลักการรักษาและกลไกเภสัชวิทยาในข้อนี้
📖 Guideline อ้างอิง: United States Pharmacopeia (USP-NF) &amp; Clinical Pharmacotherapy Guidelines
📌 จุดจำก่อนสอบ: ทบทวนหลักการสำคัญ ข้อบ่งใช้ กลไกของยา และข้อกำหนดทางเภสัชตำรับในหมวด 17. Herbal Medicine ให้แม่นยำก่อนสอบ</t>
        </is>
      </c>
      <c r="L27" t="inlineStr">
        <is>
          <t>Herbal Medicine</t>
        </is>
      </c>
      <c r="M27" t="inlineStr">
        <is>
          <t>Clinic</t>
        </is>
      </c>
      <c r="N27" t="inlineStr">
        <is>
          <t>[TEST] Quick Ingestion</t>
        </is>
      </c>
      <c r="O27" t="inlineStr">
        <is>
          <t>Mock</t>
        </is>
      </c>
      <c r="P27" t="inlineStr">
        <is>
          <t>Mock RxCU83 ครั้งที่ 1</t>
        </is>
      </c>
      <c r="Q27" t="inlineStr">
        <is>
          <t>17. Herbal Medicine</t>
        </is>
      </c>
      <c r="R27" t="inlineStr">
        <is>
          <t>CASE_CLN_M83_HTN_C02_Q2</t>
        </is>
      </c>
    </row>
    <row r="28">
      <c r="A28" t="n">
        <v>26</v>
      </c>
      <c r="B28" t="inlineStr">
        <is>
          <t>ผู้ป่วยชายอายุ 60 ปี โรคประจำตัว T2DM มา 10 ปี ได้รับ Metformin 500 mg 2x2 pc, Glipizide 5 mg 2x2 ac, Pioglitazone 30 mg 1x1 pc ไม่มีโรคร่วมอื่นและยังไม่มีภาวะแทรกซ้อน เป้าหมายระดับ HbA1c ของผู้ป่วยรายนี้ตามแนวทางเวชปฏิบัติส่วนใหญ่ควรเป็นเท่าใด</t>
        </is>
      </c>
      <c r="D28" t="inlineStr">
        <is>
          <t>&lt; 5.5%</t>
        </is>
      </c>
      <c r="E28" t="inlineStr">
        <is>
          <t>&lt; 6.0%</t>
        </is>
      </c>
      <c r="F28" t="inlineStr">
        <is>
          <t>&lt; 7.0%</t>
        </is>
      </c>
      <c r="G28" t="inlineStr">
        <is>
          <t>&lt; 8.0%</t>
        </is>
      </c>
      <c r="H28" t="inlineStr">
        <is>
          <t>&lt; 8.5%</t>
        </is>
      </c>
      <c r="I28" t="n">
        <v>3</v>
      </c>
      <c r="J28" t="inlineStr">
        <is>
          <t>✅ คำตอบที่ถูกต้อง: ข้อ ค. &lt; 7.0%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ตาม ADA guidelines ผู้ป่วยเบาหวานส่วนใหญ่ที่เป็นผู้ใหญ่ทั่วไป ไม่มีโรคร่วมรุนแรง และไม่มีประวัติ hypoglycemia บ่อย เป้าหมาย HbA1c ทั่วไปแนะนำที่ &lt; 7.0%
🔍 ข้ออื่นผิดเพราะอะไร:
- ข้อ ก. (&lt; 5.5%): ไม่ถูกต้องตามหลักการรักษาและกลไกเภสัชวิทยาในข้อนี้
- ข้อ ข. (&lt; 6.0%): ไม่ถูกต้องตามหลักการรักษาและกลไกเภสัชวิทยาในข้อนี้
- ข้อ ง. (&lt; 8.0%): ไม่ถูกต้องตามหลักการรักษาและกลไกเภสัชวิทยาในข้อนี้
- ข้อ จ. (&lt; 8.5%):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28" t="inlineStr">
        <is>
          <t>Diabetes mellitus</t>
        </is>
      </c>
      <c r="M28" t="inlineStr">
        <is>
          <t>Clinic</t>
        </is>
      </c>
      <c r="N28" t="inlineStr">
        <is>
          <t>[TEST] Quick Ingestion</t>
        </is>
      </c>
      <c r="O28" t="inlineStr">
        <is>
          <t>Mock</t>
        </is>
      </c>
      <c r="P28" t="inlineStr">
        <is>
          <t>Mock RxCU83 ครั้งที่ 1</t>
        </is>
      </c>
      <c r="Q28" t="inlineStr">
        <is>
          <t>4. Endocrine</t>
        </is>
      </c>
      <c r="R28" t="inlineStr">
        <is>
          <t>CASE_CLN_M83_DM_C01_Q1</t>
        </is>
      </c>
    </row>
    <row r="29">
      <c r="A29" t="n">
        <v>27</v>
      </c>
      <c r="B29" t="inlineStr">
        <is>
          <t>ผลตรวจทางห้องปฏิบัติการ HbA1c ของผู้ป่วยรายนี้มีค่าเท่ากับ 9.0% ตามแนวทาง ADA guideline ยาลดระดับน้ำตาลในเลือดกลุ่มถัดไปที่ควรพิจารณาเพิ่มที่มีประสิทธิภาพลดระดับน้ำตาลได้สูงมากและส่งเสริมการลดน้ำหนัก</t>
        </is>
      </c>
      <c r="D29" t="inlineStr">
        <is>
          <t>Sitagliptin</t>
        </is>
      </c>
      <c r="E29" t="inlineStr">
        <is>
          <t>Empagliflozin</t>
        </is>
      </c>
      <c r="F29" t="inlineStr">
        <is>
          <t>Acarbose</t>
        </is>
      </c>
      <c r="G29" t="inlineStr">
        <is>
          <t>Semaglutide SC</t>
        </is>
      </c>
      <c r="H29" t="inlineStr">
        <is>
          <t>Insulin SC</t>
        </is>
      </c>
      <c r="I29" t="n">
        <v>4</v>
      </c>
      <c r="J29" t="inlineStr">
        <is>
          <t>✅ คำตอบที่ถูกต้อง: ข้อ ง. Semaglutide SC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เมื่อผู้ป่วยยังไม่ถึงเป้าหมายและต้องการยาที่มี glycemic efficacy สูงมาก (Very High) พร้อมทั้งชะลอการเพิ่มของน้ำหนัก/ช่วยลดน้ำหนัก GLP-1 receptor agonist (เช่น Semaglutide SC) เป็นตัวเลือกที่แนะนำเป็นอันดับแรกก่อนการเริ่มอินซูลิน
🔍 ข้ออื่นผิดเพราะอะไร:
- ข้อ ก. (Sitagliptin): ไม่ถูกต้องตามหลักการรักษาและกลไกเภสัชวิทยาในข้อนี้
- ข้อ ข. (Empagliflozin): ไม่ถูกต้องตามหลักการรักษาและกลไกเภสัชวิทยาในข้อนี้
- ข้อ ค. (Acarbose): ไม่ถูกต้องตามหลักการรักษาและกลไกเภสัชวิทยาในข้อนี้
- ข้อ จ. (Insulin SC):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29" t="inlineStr">
        <is>
          <t>Diabetes mellitus</t>
        </is>
      </c>
      <c r="M29" t="inlineStr">
        <is>
          <t>Clinic</t>
        </is>
      </c>
      <c r="N29" t="inlineStr">
        <is>
          <t>[TEST] Quick Ingestion</t>
        </is>
      </c>
      <c r="O29" t="inlineStr">
        <is>
          <t>Mock</t>
        </is>
      </c>
      <c r="P29" t="inlineStr">
        <is>
          <t>Mock RxCU83 ครั้งที่ 1</t>
        </is>
      </c>
      <c r="Q29" t="inlineStr">
        <is>
          <t>4. Endocrine</t>
        </is>
      </c>
      <c r="R29" t="inlineStr">
        <is>
          <t>CASE_CLN_M83_DM_C01_Q2</t>
        </is>
      </c>
    </row>
    <row r="30">
      <c r="A30" t="n">
        <v>28</v>
      </c>
      <c r="B30"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D30" t="inlineStr">
        <is>
          <t>Lispro insulin SC</t>
        </is>
      </c>
      <c r="E30" t="inlineStr">
        <is>
          <t>Lispro insulin SC + insulin glargine SC</t>
        </is>
      </c>
      <c r="F30" t="inlineStr">
        <is>
          <t>RI insulin SC</t>
        </is>
      </c>
      <c r="G30" t="inlineStr">
        <is>
          <t>RI insulin SC + NPH insulin SC</t>
        </is>
      </c>
      <c r="H30" t="inlineStr">
        <is>
          <t>Insulin glargine SC</t>
        </is>
      </c>
      <c r="I30" t="n">
        <v>5</v>
      </c>
      <c r="J30" t="inlineStr">
        <is>
          <t>✅ คำตอบที่ถูกต้อง: ข้อ จ. Insulin glargine SC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การเริ่มต้นการรักษาด้วยอินซูลินใน T2DM แนะนำให้เริ่มด้วย Basal insulin วันละ 1 ครั้ง (เช่น Insulin glargine หรือ Degludec) เพื่อควบคุมระดับ Fasting plasma glucose โดยมีความเสี่ยงต่อ hypoglycemia ต่ำกว่า NPH
🔍 ข้ออื่นผิดเพราะอะไร:
- ข้อ ก. (Lispro insulin SC): ไม่ถูกต้องตามหลักการรักษาและกลไกเภสัชวิทยาในข้อนี้
- ข้อ ข. (Lispro insulin SC + insulin glargine SC): ไม่ถูกต้องตามหลักการรักษาและกลไกเภสัชวิทยาในข้อนี้
- ข้อ ค. (RI insulin SC): ไม่ถูกต้องตามหลักการรักษาและกลไกเภสัชวิทยาในข้อนี้
- ข้อ ง. (RI insulin SC + NPH insulin SC):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0" t="inlineStr">
        <is>
          <t>Diabetes mellitus</t>
        </is>
      </c>
      <c r="M30" t="inlineStr">
        <is>
          <t>Clinic</t>
        </is>
      </c>
      <c r="N30" t="inlineStr">
        <is>
          <t>[TEST] Quick Ingestion</t>
        </is>
      </c>
      <c r="O30" t="inlineStr">
        <is>
          <t>Mock</t>
        </is>
      </c>
      <c r="P30" t="inlineStr">
        <is>
          <t>Mock RxCU83 ครั้งที่ 1</t>
        </is>
      </c>
      <c r="Q30" t="inlineStr">
        <is>
          <t>4. Endocrine</t>
        </is>
      </c>
      <c r="R30" t="inlineStr">
        <is>
          <t>CASE_CLN_M83_DM_C01_Q3</t>
        </is>
      </c>
    </row>
    <row r="31">
      <c r="A31" t="n">
        <v>29</v>
      </c>
      <c r="B31" t="inlineStr">
        <is>
          <t>ยาลดระดับน้ำตาลในเลือดในข้อใด ไม่มีผล ในการเพิ่มการหลั่งฮอร์โมนอินซูลินจากตับอ่อน</t>
        </is>
      </c>
      <c r="D31" t="inlineStr">
        <is>
          <t>Glipizide</t>
        </is>
      </c>
      <c r="E31" t="inlineStr">
        <is>
          <t>Repaglinide</t>
        </is>
      </c>
      <c r="F31" t="inlineStr">
        <is>
          <t>Pioglitazone</t>
        </is>
      </c>
      <c r="G31" t="inlineStr">
        <is>
          <t>Saxagliptin</t>
        </is>
      </c>
      <c r="H31" t="inlineStr">
        <is>
          <t>Liraglutide</t>
        </is>
      </c>
      <c r="I31" t="n">
        <v>3</v>
      </c>
      <c r="J31" t="inlineStr">
        <is>
          <t>✅ คำตอบที่ถูกต้อง: ข้อ ค. Pioglitazone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Pioglitazone จัดอยู่ในกลุ่ม Thiazolidinediones (TZDs) ออกฤทธิ์ผ่าน PPAR-gamma เพื่อเพิ่ม Insulin sensitivity ที่กล้ามเนื้อและตับ โดยไม่ได้ออกฤทธิ์กระตุ้นการหลั่งอินซูลินจากบีตาเซลล์ของตับอ่อน
🔍 ข้ออื่นผิดเพราะอะไร:
- ข้อ ก. (Glipizide): ไม่ถูกต้องตามหลักการรักษาและกลไกเภสัชวิทยาในข้อนี้
- ข้อ ข. (Repaglinide): ไม่ถูกต้องตามหลักการรักษาและกลไกเภสัชวิทยาในข้อนี้
- ข้อ ง. (Saxagliptin): ไม่ถูกต้องตามหลักการรักษาและกลไกเภสัชวิทยาในข้อนี้
- ข้อ จ. (Liraglutide):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1" t="inlineStr">
        <is>
          <t>Diabetes mellitus</t>
        </is>
      </c>
      <c r="M31" t="inlineStr">
        <is>
          <t>Clinic</t>
        </is>
      </c>
      <c r="N31" t="inlineStr">
        <is>
          <t>[TEST] Quick Ingestion</t>
        </is>
      </c>
      <c r="O31" t="inlineStr">
        <is>
          <t>Mock</t>
        </is>
      </c>
      <c r="P31" t="inlineStr">
        <is>
          <t>Mock RxCU83 ครั้งที่ 1</t>
        </is>
      </c>
      <c r="Q31" t="inlineStr">
        <is>
          <t>4. Endocrine</t>
        </is>
      </c>
      <c r="R31" t="inlineStr">
        <is>
          <t>CASE_CLN_M83_DM_C01_Q4</t>
        </is>
      </c>
    </row>
    <row r="32">
      <c r="A32" t="n">
        <v>30</v>
      </c>
      <c r="B32" t="inlineStr">
        <is>
          <t>กลไกการออกฤทธิ์หลักของยา semaglutide คือข้อใด</t>
        </is>
      </c>
      <c r="D32" t="inlineStr">
        <is>
          <t>กระตุ้น PPAR-γ receptor</t>
        </is>
      </c>
      <c r="E32" t="inlineStr">
        <is>
          <t>กระตุ้น GLP-1 receptor</t>
        </is>
      </c>
      <c r="F32" t="inlineStr">
        <is>
          <t>ยับยั้งการดูดกลับกลูโคสที่ท่อไตส่วนต้น</t>
        </is>
      </c>
      <c r="G32" t="inlineStr">
        <is>
          <t>กระตุ้น sulfonylurea receptor type 1</t>
        </is>
      </c>
      <c r="H32" t="inlineStr">
        <is>
          <t>ยับยั้งเอนไซม์ α-glucosidase</t>
        </is>
      </c>
      <c r="I32" t="n">
        <v>2</v>
      </c>
      <c r="J32" t="inlineStr">
        <is>
          <t>✅ คำตอบที่ถูกต้อง: ข้อ ข. กระตุ้น GLP-1 receptor
💡 Background: การบริบาลทางเภสัชกรรมและการเตรียมยาในหัวข้อ 4. Endocrine (Track: Clinic) มีความสำคัญอย่างยิ่งต่อการประเมินผู้ป่วยและการประกันคุณภาพยา
🎯 ทำไมข้อนี้ถึงถูก: Semaglutide เป็นยากลุ่ม GLP-1 receptor agonist (GLP-1 RA) ออกฤทธิ์เลียนแบบฮอร์โมน Incretin โดยจับและกระตุ้น GLP-1 receptor ส่งเสริมการหลั่งอินซูลินตามระดับน้ำตาลและยับยั้งการหลั่งกลูคากอน
🔍 ข้ออื่นผิดเพราะอะไร:
- ข้อ ก. (กระตุ้น PPAR-γ receptor): ไม่ถูกต้องตามหลักการรักษาและกลไกเภสัชวิทยาในข้อนี้
- ข้อ ค. (ยับยั้งการดูดกลับกลูโคสที่ท่อไตส่วนต้น): ไม่ถูกต้องตามหลักการรักษาและกลไกเภสัชวิทยาในข้อนี้
- ข้อ ง. (กระตุ้น sulfonylurea receptor type 1): ไม่ถูกต้องตามหลักการรักษาและกลไกเภสัชวิทยาในข้อนี้
- ข้อ จ. (ยับยั้งเอนไซม์ α-glucosidase): ไม่ถูกต้องตามหลักการรักษาและกลไกเภสัชวิทยาในข้อนี้
📖 Guideline อ้างอิง: แนวทางเวชปฏิบัติสำหรับโรคเบาหวาน พ.ศ. 2566 (สมาคมโรคเบาหวานแห่งประเทศไทย &amp; ADA Standards of Care in Diabetes 2024)
📌 จุดจำก่อนสอบ: ทบทวนหลักการสำคัญ ข้อบ่งใช้ กลไกของยา และข้อกำหนดทางเภสัชตำรับในหมวด 4. Endocrine ให้แม่นยำก่อนสอบ</t>
        </is>
      </c>
      <c r="L32" t="inlineStr">
        <is>
          <t>Diabetes mellitus</t>
        </is>
      </c>
      <c r="M32" t="inlineStr">
        <is>
          <t>Clinic</t>
        </is>
      </c>
      <c r="N32" t="inlineStr">
        <is>
          <t>[TEST] Quick Ingestion</t>
        </is>
      </c>
      <c r="O32" t="inlineStr">
        <is>
          <t>Mock</t>
        </is>
      </c>
      <c r="P32" t="inlineStr">
        <is>
          <t>Mock RxCU83 ครั้งที่ 1</t>
        </is>
      </c>
      <c r="Q32" t="inlineStr">
        <is>
          <t>4. Endocrine</t>
        </is>
      </c>
      <c r="R32" t="inlineStr">
        <is>
          <t>CASE_CLN_M83_DM_C01_Q5</t>
        </is>
      </c>
    </row>
    <row r="33">
      <c r="A33" t="n">
        <v>31</v>
      </c>
      <c r="B33" t="inlineStr">
        <is>
          <t>การเติม Zinc chloride หรือ Zinc acetate ในสูตรตำรับ NPH insulin มีส่วนช่วยอะไรในสูตรตำรับ</t>
        </is>
      </c>
      <c r="D33" t="inlineStr">
        <is>
          <t>เสริมฤทธิ์การกันเสีย (preservative) ร่วมกับ phenol</t>
        </is>
      </c>
      <c r="E33" t="inlineStr">
        <is>
          <t>ป้องกันการตกตะกอนของ insulin</t>
        </is>
      </c>
      <c r="F33" t="inlineStr">
        <is>
          <t>ทำให้เกิดสารประกอบเชิงซ้อน (Complex) กับ insulin ส่งผลต่อการชะลอการออกฤทธิ์เนิ่น</t>
        </is>
      </c>
      <c r="G33" t="inlineStr">
        <is>
          <t>ป้องกันการดูดซับของ insulin บนพื้นผิวภาชนะแก้ว type 1</t>
        </is>
      </c>
      <c r="H33" t="inlineStr">
        <is>
          <t>เพื่อเพิ่มความคงตัวของ pH ในการผลิตและเก็บรักษา</t>
        </is>
      </c>
      <c r="I33" t="n">
        <v>3</v>
      </c>
      <c r="J33" t="inlineStr">
        <is>
          <t>✅ คำตอบที่ถูกต้อง: ข้อ ค. ทำให้เกิดสารประกอบเชิงซ้อน (Complex) กับ insulin ส่งผลต่อการชะลอการออกฤทธิ์เนิ่น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ไอออนสังกะสี (Zinc ions) ช่วยประสานให้โมเลกุลอินซูลินกับโปรตามีน (Protamine) เกิดเป็นผลึกสารประกอบเชิงซ้อน (Isophane complex) ซึ่งช่วยชะลอการละลายและยืดระยะเวลาการออกฤทธิ์ (Intermediate-acting)
🔍 ข้ออื่นผิดเพราะอะไร:
- ข้อ ก. (เสริมฤทธิ์การกันเสีย (preservative) ร่วมกับ phenol): ไม่ถูกต้องตามหลักการรักษาและกลไกเภสัชวิทยาในข้อนี้
- ข้อ ข. (ป้องกันการตกตะกอนของ insulin): ไม่ถูกต้องตามหลักการรักษาและกลไกเภสัชวิทยาในข้อนี้
- ข้อ ง. (ป้องกันการดูดซับของ insulin บนพื้นผิวภาชนะแก้ว type 1): ไม่ถูกต้องตามหลักการรักษาและกลไกเภสัชวิทยาในข้อนี้
- ข้อ จ. (เพื่อเพิ่มความคงตัวของ pH ในการผลิตและเก็บรักษา):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3" t="inlineStr">
        <is>
          <t>Parenterals &amp; Ophthalmic</t>
        </is>
      </c>
      <c r="M33" t="inlineStr">
        <is>
          <t>Product</t>
        </is>
      </c>
      <c r="N33" t="inlineStr">
        <is>
          <t>[TEST] Quick Ingestion</t>
        </is>
      </c>
      <c r="O33" t="inlineStr">
        <is>
          <t>Mock</t>
        </is>
      </c>
      <c r="P33" t="inlineStr">
        <is>
          <t>Mock RxCU83 ครั้งที่ 1</t>
        </is>
      </c>
      <c r="Q33" t="inlineStr">
        <is>
          <t>6. Solid Dosage Forms</t>
        </is>
      </c>
      <c r="R33" t="inlineStr">
        <is>
          <t>CASE_PRD_M83_DM_C01_Q1</t>
        </is>
      </c>
    </row>
    <row r="34">
      <c r="A34" t="n">
        <v>32</v>
      </c>
      <c r="B34" t="inlineStr">
        <is>
          <t>กระบวนการ Sterilization ที่เหมาะสมที่สุดกับผลิตภัณฑ์สำเร็จรูปยาฉีด Insulin injection ได้แก่ข้อใด</t>
        </is>
      </c>
      <c r="D34" t="inlineStr">
        <is>
          <t>Dry heat sterilization</t>
        </is>
      </c>
      <c r="E34" t="inlineStr">
        <is>
          <t>Sterile filtration (การกรองปราศจากเชื้อ)</t>
        </is>
      </c>
      <c r="F34" t="inlineStr">
        <is>
          <t>Steam sterilization (Autoclave)</t>
        </is>
      </c>
      <c r="G34" t="inlineStr">
        <is>
          <t>Ethylene oxide gas sterilization</t>
        </is>
      </c>
      <c r="H34" t="inlineStr">
        <is>
          <t>Gamma radiation sterilization</t>
        </is>
      </c>
      <c r="I34" t="n">
        <v>2</v>
      </c>
      <c r="J34" t="inlineStr">
        <is>
          <t>✅ คำตอบที่ถูกต้อง: ข้อ ข. Sterile filtration (การกรองปราศจากเชื้อ)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อินซูลินเป็นสารชีววัตถุประเภทโปรตีนที่ไวต่อความร้อนสูง (Thermolabile) จึงไม่สามารถทนความร้อนจากการ Autoclave หรือ Dry heat ได้ จึงต้องใช้วิธี Membrane filtration (0.22 ไมครอน) ในสภาวะ Aseptic processing
🔍 ข้ออื่นผิดเพราะอะไร:
- ข้อ ก. (Dry heat sterilization): ไม่ถูกต้องตามหลักการรักษาและกลไกเภสัชวิทยาในข้อนี้
- ข้อ ค. (Steam sterilization (Autoclave)): ไม่ถูกต้องตามหลักการรักษาและกลไกเภสัชวิทยาในข้อนี้
- ข้อ ง. (Ethylene oxide gas sterilization): ไม่ถูกต้องตามหลักการรักษาและกลไกเภสัชวิทยาในข้อนี้
- ข้อ จ. (Gamma radiation sterilization):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4" t="inlineStr">
        <is>
          <t>Autoclave &amp; Sterilization</t>
        </is>
      </c>
      <c r="M34" t="inlineStr">
        <is>
          <t>Product</t>
        </is>
      </c>
      <c r="N34" t="inlineStr">
        <is>
          <t>[TEST] Quick Ingestion</t>
        </is>
      </c>
      <c r="O34" t="inlineStr">
        <is>
          <t>Mock</t>
        </is>
      </c>
      <c r="P34" t="inlineStr">
        <is>
          <t>Mock RxCU83 ครั้งที่ 1</t>
        </is>
      </c>
      <c r="Q34" t="inlineStr">
        <is>
          <t>6. Solid Dosage Forms</t>
        </is>
      </c>
      <c r="R34" t="inlineStr">
        <is>
          <t>CASE_PRD_M83_DM_C01_Q2</t>
        </is>
      </c>
    </row>
    <row r="35">
      <c r="A35" t="n">
        <v>33</v>
      </c>
      <c r="B35" t="inlineStr">
        <is>
          <t>ข้อใดคือแนวทางแก้ปัญหาที่มักพบในการผลิตยาฉีด insulin injection แล้วเกิดฟองและการรวมกลุ่ม (Aggregation) ของโปรตีน</t>
        </is>
      </c>
      <c r="D35" t="inlineStr">
        <is>
          <t>ลดอุณหภูมิระหว่างการผลิตให้ต่ำกว่า 0 °C</t>
        </is>
      </c>
      <c r="E35" t="inlineStr">
        <is>
          <t>เพิ่มสารลดแรงตึงผิวชนิด non-ionic เช่น polysorbate 20</t>
        </is>
      </c>
      <c r="F35" t="inlineStr">
        <is>
          <t>เติม zinc รูป zinc chloride เพิ่มขึ้น</t>
        </is>
      </c>
      <c r="G35" t="inlineStr">
        <is>
          <t>ใช้ nitrogen purging ไล่ออกซิเจน</t>
        </is>
      </c>
      <c r="H35" t="inlineStr">
        <is>
          <t>เปลี่ยนสูตรตำรับเป็น acetate buffer แทน phosphate buffer</t>
        </is>
      </c>
      <c r="I35" t="n">
        <v>2</v>
      </c>
      <c r="J35" t="inlineStr">
        <is>
          <t>✅ คำตอบที่ถูกต้อง: ข้อ ข. เพิ่มสารลดแรงตึงผิวชนิด non-ionic เช่น polysorbate 20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การเติม Non-ionic surfactant เช่น Polysorbate 20 หรือ Polysorbate 80 จะช่วยลดแรงตึงผิวที่รอยต่อระหว่างของเหลวกับอากาศ ขัดขวางไม่ให้สายโปรตีนคลายตัวและจับกลุ่มกัน (anti-aggregation) จากการกวนหรือเขย่า
🔍 ข้ออื่นผิดเพราะอะไร:
- ข้อ ก. (ลดอุณหภูมิระหว่างการผลิตให้ต่ำกว่า 0 °C): ไม่ถูกต้องตามหลักการรักษาและกลไกเภสัชวิทยาในข้อนี้
- ข้อ ค. (เติม zinc รูป zinc chloride เพิ่มขึ้น): ไม่ถูกต้องตามหลักการรักษาและกลไกเภสัชวิทยาในข้อนี้
- ข้อ ง. (ใช้ nitrogen purging ไล่ออกซิเจน): ไม่ถูกต้องตามหลักการรักษาและกลไกเภสัชวิทยาในข้อนี้
- ข้อ จ. (เปลี่ยนสูตรตำรับเป็น acetate buffer แทน phosphate buffer):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35" t="inlineStr">
        <is>
          <t>Parenterals &amp; Ophthalmic</t>
        </is>
      </c>
      <c r="M35" t="inlineStr">
        <is>
          <t>Product</t>
        </is>
      </c>
      <c r="N35" t="inlineStr">
        <is>
          <t>[TEST] Quick Ingestion</t>
        </is>
      </c>
      <c r="O35" t="inlineStr">
        <is>
          <t>Mock</t>
        </is>
      </c>
      <c r="P35" t="inlineStr">
        <is>
          <t>Mock RxCU83 ครั้งที่ 1</t>
        </is>
      </c>
      <c r="Q35" t="inlineStr">
        <is>
          <t>6. Solid Dosage Forms</t>
        </is>
      </c>
      <c r="R35" t="inlineStr">
        <is>
          <t>CASE_PRD_M83_DM_C01_Q3</t>
        </is>
      </c>
    </row>
    <row r="36">
      <c r="A36" t="n">
        <v>34</v>
      </c>
      <c r="B36" t="inlineStr">
        <is>
          <t>Certificate of Analysis (COA) ของยาชีววัตถุคล้ายคลึง Insulin biosimilar glargine หัวข้อการทดสอบใด ไม่จำเป็นต้องมี ในข้อกำหนดมาตรฐาน</t>
        </is>
      </c>
      <c r="D36" t="inlineStr">
        <is>
          <t>Assay</t>
        </is>
      </c>
      <c r="E36" t="inlineStr">
        <is>
          <t>Identification</t>
        </is>
      </c>
      <c r="F36" t="inlineStr">
        <is>
          <t>Bacterial endotoxin</t>
        </is>
      </c>
      <c r="G36" t="inlineStr">
        <is>
          <t>Impurity / Related substances</t>
        </is>
      </c>
      <c r="H36" t="inlineStr">
        <is>
          <t>Dissolution</t>
        </is>
      </c>
      <c r="I36" t="n">
        <v>5</v>
      </c>
      <c r="J36" t="inlineStr">
        <is>
          <t>✅ คำตอบที่ถูกต้อง: ข้อ จ. Dissolution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Dissolution (การละลายของตัวยา) เป็นข้อกำหนดเฉพาะของยารูปแบบของแข็งรับประทาน (Solid dosage forms เช่น ยาเม็ด/แคปซูล) แต่ Insulin glargine เป็นยาเตรียมรูปแบบสารละลายฉีด (Solution for injection) จึงไม่มีหัวข้อนี้
🔍 ข้ออื่นผิดเพราะอะไร:
- ข้อ ก. (Assay): ไม่ถูกต้องตามหลักการรักษาและกลไกเภสัชวิทยาในข้อนี้
- ข้อ ข. (Identification): ไม่ถูกต้องตามหลักการรักษาและกลไกเภสัชวิทยาในข้อนี้
- ข้อ ค. (Bacterial endotoxin): ไม่ถูกต้องตามหลักการรักษาและกลไกเภสัชวิทยาในข้อนี้
- ข้อ ง. (Impurity / Related substances):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6" t="inlineStr">
        <is>
          <t>Biosimilars &amp; Quality Control</t>
        </is>
      </c>
      <c r="M36" t="inlineStr">
        <is>
          <t>Product</t>
        </is>
      </c>
      <c r="N36" t="inlineStr">
        <is>
          <t>[TEST] Quick Ingestion</t>
        </is>
      </c>
      <c r="O36" t="inlineStr">
        <is>
          <t>Mock</t>
        </is>
      </c>
      <c r="P36" t="inlineStr">
        <is>
          <t>Mock RxCU83 ครั้งที่ 1</t>
        </is>
      </c>
      <c r="Q36" t="inlineStr">
        <is>
          <t>1. Titrations</t>
        </is>
      </c>
      <c r="R36" t="inlineStr">
        <is>
          <t>CASE_PRD_M83_DM_C01_Q4</t>
        </is>
      </c>
    </row>
    <row r="37">
      <c r="A37" t="n">
        <v>35</v>
      </c>
      <c r="B37"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D37" t="inlineStr">
        <is>
          <t>Biologics มีโครงสร้างซับซ้อน ไวต่อสภาพแวดล้อม เช่น pH และความร้อนสูง และมีความไม่เป็นเนื้อเดียวกันระดับโมเลกุล</t>
        </is>
      </c>
      <c r="E37" t="inlineStr">
        <is>
          <t>Biologics มีสูตรเคมีที่ง่ายต่อการสังเคราะห์มากกว่า</t>
        </is>
      </c>
      <c r="F37" t="inlineStr">
        <is>
          <t>Small molecules ต้องเก็บรักษาในตู้เย็นทุกชนิด</t>
        </is>
      </c>
      <c r="G37" t="inlineStr">
        <is>
          <t>Small molecules มีผลข้างเคียงมากกว่าเสมอ</t>
        </is>
      </c>
      <c r="H37" t="inlineStr">
        <is>
          <t>Biologics ละลายในน้ำได้ง่ายกว่าทุกสภาวะ</t>
        </is>
      </c>
      <c r="I37" t="n">
        <v>1</v>
      </c>
      <c r="J37"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ยาชีววัตถุมีโครงสร้างโมเลกุลขนาดใหญ่ มีโครงสร้างระดับตติยภูมิและจตุรภูมิที่ซับซ้อน (Higher-order structure) มีความผันแปรทางชีวภาพ (Microheterogeneity) และสลายตัวได้ง่ายเมื่อสัมผัสการเปลี่ยนแปลงของ pH อุณหภูมิ หรือแรงเฉือน
🔍 ข้ออื่นผิดเพราะอะไร:
- ข้อ ข. (Biologics มีสูตรเคมีที่ง่ายต่อการสังเคราะห์มากกว่า): ไม่ถูกต้องตามหลักการรักษาและกลไกเภสัชวิทยาในข้อนี้
- ข้อ ค. (Small molecules ต้องเก็บรักษาในตู้เย็นทุกชนิด): ไม่ถูกต้องตามหลักการรักษาและกลไกเภสัชวิทยาในข้อนี้
- ข้อ ง. (Small molecules มีผลข้างเคียงมากกว่าเสมอ): ไม่ถูกต้องตามหลักการรักษาและกลไกเภสัชวิทยาในข้อนี้
- ข้อ จ. (Biologics ละลายในน้ำได้ง่ายกว่าทุกสภาวะ):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7" t="inlineStr">
        <is>
          <t>Biosimilars &amp; Quality Control</t>
        </is>
      </c>
      <c r="M37" t="inlineStr">
        <is>
          <t>Product</t>
        </is>
      </c>
      <c r="N37" t="inlineStr">
        <is>
          <t>[TEST] Quick Ingestion</t>
        </is>
      </c>
      <c r="O37" t="inlineStr">
        <is>
          <t>Mock</t>
        </is>
      </c>
      <c r="P37" t="inlineStr">
        <is>
          <t>Mock RxCU83 ครั้งที่ 1</t>
        </is>
      </c>
      <c r="Q37" t="inlineStr">
        <is>
          <t>1. Titrations</t>
        </is>
      </c>
      <c r="R37" t="inlineStr">
        <is>
          <t>CASE_PRD_M83_DM_C01_Q5</t>
        </is>
      </c>
    </row>
    <row r="38">
      <c r="A38" t="n">
        <v>36</v>
      </c>
      <c r="B38" t="inlineStr">
        <is>
          <t>การผลิต insulin ในระดับอุตสาหกรรมในปัจจุบัน ข้อใดมีความเป็นไปได้และเป็นกระบวนการหลักที่ใช้จริงมากที่สุด</t>
        </is>
      </c>
      <c r="D38" t="inlineStr">
        <is>
          <t>สกัดโดยตรงจากตับอ่อนสุกรแล้วนำมาสังเคราะห์ต่อ</t>
        </is>
      </c>
      <c r="E38" t="inlineStr">
        <is>
          <t>ใช้ E. coli หรือ Saccharomyces cerevisiae สังเคราะห์ recombinant preproinsulin/proinsulin แล้วตัดสายด้วยเอนไซม์</t>
        </is>
      </c>
      <c r="F38" t="inlineStr">
        <is>
          <t>สังเคราะห์ด้วยเทคนิค Solid Phase Peptide Synthesis (SPPS) ใน bioreactor</t>
        </is>
      </c>
      <c r="G38" t="inlineStr">
        <is>
          <t>ใช้ hybridoma technology ผลิตออกมาเป็น monoclonal antibody</t>
        </is>
      </c>
      <c r="H38" t="inlineStr">
        <is>
          <t>เพาะเลี้ยง stem cell ของ human beta cell แล้วสกัด insulin ออกมา</t>
        </is>
      </c>
      <c r="I38" t="n">
        <v>2</v>
      </c>
      <c r="J38" t="inlineStr">
        <is>
          <t>✅ คำตอบที่ถูกต้อง: ข้อ ข. ใช้ E. coli หรือ Saccharomyces cerevisiae สังเคราะห์ recombinant preproinsulin/proinsulin แล้วตัดสายด้วยเอนไซม์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การผลิตอินซูลินในระดับอุตสาหกรรมใช้เทคโนโลยี Recombinant DNA โดยใช้เซลล์โฮสต์ เช่น E. coli หรือ ยีสต์ (S. cerevisiae) ในการแสดงออกของโปรตีน Proinsulin จากนั้นจึงผ่านกระบวนการ enzymatic cleavage (เช่น Trypsin/Carboxypeptidase B) เพื่อให้ได้โมเลกุลอินซูลินที่สมบูรณ์
🔍 ข้ออื่นผิดเพราะอะไร:
- ข้อ ก. (สกัดโดยตรงจากตับอ่อนสุกรแล้วนำมาสังเคราะห์ต่อ): ไม่ถูกต้องตามหลักการรักษาและกลไกเภสัชวิทยาในข้อนี้
- ข้อ ค. (สังเคราะห์ด้วยเทคนิค Solid Phase Peptide Synthesis (SPPS) ใน): ไม่ถูกต้องตามหลักการรักษาและกลไกเภสัชวิทยาในข้อนี้
- ข้อ ง. (ใช้ hybridoma technology ผลิตออกมาเป็น monoclonal antibody): ไม่ถูกต้องตามหลักการรักษาและกลไกเภสัชวิทยาในข้อนี้
- ข้อ จ. (เพาะเลี้ยง stem cell ของ human beta cell แล้วสกัด insulin ออ):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38" t="inlineStr">
        <is>
          <t>Recombinant DNA</t>
        </is>
      </c>
      <c r="M38" t="inlineStr">
        <is>
          <t>Product</t>
        </is>
      </c>
      <c r="N38" t="inlineStr">
        <is>
          <t>[TEST] Quick Ingestion</t>
        </is>
      </c>
      <c r="O38" t="inlineStr">
        <is>
          <t>Mock</t>
        </is>
      </c>
      <c r="P38" t="inlineStr">
        <is>
          <t>Mock RxCU83 ครั้งที่ 1</t>
        </is>
      </c>
      <c r="Q38" t="inlineStr">
        <is>
          <t>10. Biotech Products</t>
        </is>
      </c>
      <c r="R38" t="inlineStr">
        <is>
          <t>CASE_PRD_M83_DM_C01_Q6</t>
        </is>
      </c>
    </row>
    <row r="39">
      <c r="A39" t="n">
        <v>37</v>
      </c>
      <c r="B39"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D39" t="inlineStr">
        <is>
          <t>อุณหภูมิต่ำกว่าจุดเยือกแข็ง (freezing)</t>
        </is>
      </c>
      <c r="E39" t="inlineStr">
        <is>
          <t>สภาวะ pH กรดอ่อน หรือ ด่าง และอุณหภูมิที่สูงขึ้น</t>
        </is>
      </c>
      <c r="F39" t="inlineStr">
        <is>
          <t>การสัมผัสแสงแดดจ้า</t>
        </is>
      </c>
      <c r="G39" t="inlineStr">
        <is>
          <t>การเขย่าขวดอย่างแรง</t>
        </is>
      </c>
      <c r="H39" t="inlineStr">
        <is>
          <t>การดูดซับกับผนังหลอดฉีด</t>
        </is>
      </c>
      <c r="I39" t="n">
        <v>2</v>
      </c>
      <c r="J39" t="inlineStr">
        <is>
          <t>✅ คำตอบที่ถูกต้อง: ข้อ ข. สภาวะ pH กรดอ่อน หรือ ด่าง และอุณหภูมิที่สูงขึ้น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ปฏิกิริยา Deamidation ของอินซูลิน (โดยเฉพาะตำแหน่ง Asn-A21 ในสภาวะกรด และ Asn-B3 ในสภาวะเป็นกลาง/ด่าง) ถูกเร่งได้ด้วยค่า pH ที่เบี่ยงเบนไปจากช่วงคงตัวและอุณหภูมิที่สูงขึ้น
🔍 ข้ออื่นผิดเพราะอะไร:
- ข้อ ก. (อุณหภูมิต่ำกว่าจุดเยือกแข็ง (freezing)): ไม่ถูกต้องตามหลักการรักษาและกลไกเภสัชวิทยาในข้อนี้
- ข้อ ค. (การสัมผัสแสงแดดจ้า): ไม่ถูกต้องตามหลักการรักษาและกลไกเภสัชวิทยาในข้อนี้
- ข้อ ง. (การเขย่าขวดอย่างแรง): ไม่ถูกต้องตามหลักการรักษาและกลไกเภสัชวิทยาในข้อนี้
- ข้อ จ. (การดูดซับกับผนังหลอดฉีด):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39" t="inlineStr">
        <is>
          <t>Stability testing</t>
        </is>
      </c>
      <c r="M39" t="inlineStr">
        <is>
          <t>Product</t>
        </is>
      </c>
      <c r="N39" t="inlineStr">
        <is>
          <t>[TEST] Quick Ingestion</t>
        </is>
      </c>
      <c r="O39" t="inlineStr">
        <is>
          <t>Mock</t>
        </is>
      </c>
      <c r="P39" t="inlineStr">
        <is>
          <t>Mock RxCU83 ครั้งที่ 1</t>
        </is>
      </c>
      <c r="Q39" t="inlineStr">
        <is>
          <t>1. Titrations</t>
        </is>
      </c>
      <c r="R39" t="inlineStr">
        <is>
          <t>CASE_PRD_M83_DM_C01_Q7</t>
        </is>
      </c>
    </row>
    <row r="40">
      <c r="A40" t="n">
        <v>38</v>
      </c>
      <c r="B40"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D40" t="inlineStr">
        <is>
          <t>Ecological study</t>
        </is>
      </c>
      <c r="E40" t="inlineStr">
        <is>
          <t>Cross-sectional study</t>
        </is>
      </c>
      <c r="F40" t="inlineStr">
        <is>
          <t>Cohort study (เช่น Prospective/Registry-based cohort)</t>
        </is>
      </c>
      <c r="G40" t="inlineStr">
        <is>
          <t>Randomized controlled trial (RCT)</t>
        </is>
      </c>
      <c r="H40" t="inlineStr">
        <is>
          <t>Systematic review and meta-analysis</t>
        </is>
      </c>
      <c r="I40" t="n">
        <v>3</v>
      </c>
      <c r="J40" t="inlineStr">
        <is>
          <t>✅ คำตอบที่ถูกต้อง: ข้อ ค. Cohort study (เช่น Prospective/Registry-based cohort)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การติดตามความปลอดภัยระยะยาวของยาในประชากรจริงหลังวางจำหน่าย (Phase IV / Post-marketing surveillance) มักใช้การออกแบบการศึกษาแบบ Cohort study หรือ Registry data เพื่อติดตามกลุ่มผู้ใช้ยาเทียบกับผู้ไม่ใช้ยาในชีวิตจริง
🔍 ข้ออื่นผิดเพราะอะไร:
- ข้อ ก. (Ecological study): ไม่ถูกต้องตามหลักการรักษาและกลไกเภสัชวิทยาในข้อนี้
- ข้อ ข. (Cross-sectional study): ไม่ถูกต้องตามหลักการรักษาและกลไกเภสัชวิทยาในข้อนี้
- ข้อ ง. (Randomized controlled trial (RCT)): ไม่ถูกต้องตามหลักการรักษาและกลไกเภสัชวิทยาในข้อนี้
- ข้อ จ. (Systematic review and meta-analysis):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40" t="inlineStr">
        <is>
          <t>Research &amp; Biostats</t>
        </is>
      </c>
      <c r="M40" t="inlineStr">
        <is>
          <t>SAP</t>
        </is>
      </c>
      <c r="N40" t="inlineStr">
        <is>
          <t>[TEST] Quick Ingestion</t>
        </is>
      </c>
      <c r="O40" t="inlineStr">
        <is>
          <t>Mock</t>
        </is>
      </c>
      <c r="P40" t="inlineStr">
        <is>
          <t>Mock RxCU83 ครั้งที่ 1</t>
        </is>
      </c>
      <c r="Q40" t="inlineStr">
        <is>
          <t>2. Pharmacy Administration &amp; Sy</t>
        </is>
      </c>
      <c r="R40" t="inlineStr">
        <is>
          <t>CASE_SAP_M83_DM_C01_Q1</t>
        </is>
      </c>
    </row>
    <row r="41">
      <c r="A41" t="n">
        <v>39</v>
      </c>
      <c r="B41" t="inlineStr">
        <is>
          <t>พืชผักพื้นบ้านในข้อใดมีหลักฐานทางวิชาการชัดเจนว่ามีผลช่วยลดระดับน้ำตาลในเลือด</t>
        </is>
      </c>
      <c r="D41" t="inlineStr">
        <is>
          <t>ยอดฟักแม้ว</t>
        </is>
      </c>
      <c r="E41" t="inlineStr">
        <is>
          <t>ใบกะหล่ำปลี</t>
        </is>
      </c>
      <c r="F41" t="inlineStr">
        <is>
          <t>ผลบวบงู</t>
        </is>
      </c>
      <c r="G41" t="inlineStr">
        <is>
          <t>ผลมะระขี้นก</t>
        </is>
      </c>
      <c r="H41" t="inlineStr">
        <is>
          <t>ช่อดอกบรอกโคลี</t>
        </is>
      </c>
      <c r="I41" t="n">
        <v>4</v>
      </c>
      <c r="J41" t="inlineStr">
        <is>
          <t>✅ คำตอบที่ถูกต้อง: ข้อ ง. ผลมะระขี้นก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มะระขี้นก (Momordica charantia) มีสารสำคัญ เช่น Charantin, Vicine และ Polypeptide-p ซึ่งมีฤทธิ์กระตุ้นการหลั่งและเสริมการทำงานของอินซูลิน ช่วยลดระดับน้ำตาลในเลือดได้
🔍 ข้ออื่นผิดเพราะอะไร:
- ข้อ ก. (ยอดฟักแม้ว): ไม่ถูกต้องตามหลักการรักษาและกลไกเภสัชวิทยาในข้อนี้
- ข้อ ข. (ใบกะหล่ำปลี): ไม่ถูกต้องตามหลักการรักษาและกลไกเภสัชวิทยาในข้อนี้
- ข้อ ค. (ผลบวบงู): ไม่ถูกต้องตามหลักการรักษาและกลไกเภสัชวิทยาในข้อนี้
- ข้อ จ. (ช่อดอกบรอกโคลี):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41" t="inlineStr">
        <is>
          <t>Herbal Medicine</t>
        </is>
      </c>
      <c r="M41" t="inlineStr">
        <is>
          <t>Clinic</t>
        </is>
      </c>
      <c r="N41" t="inlineStr">
        <is>
          <t>[TEST] Quick Ingestion</t>
        </is>
      </c>
      <c r="O41" t="inlineStr">
        <is>
          <t>Mock</t>
        </is>
      </c>
      <c r="P41" t="inlineStr">
        <is>
          <t>Mock RxCU83 ครั้งที่ 1</t>
        </is>
      </c>
      <c r="Q41" t="inlineStr">
        <is>
          <t>11. Herbal Products</t>
        </is>
      </c>
      <c r="R41" t="inlineStr">
        <is>
          <t>CASE_CLN_M83_DM_C02_Q1</t>
        </is>
      </c>
    </row>
    <row r="42">
      <c r="A42" t="n">
        <v>40</v>
      </c>
      <c r="B42"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D42" t="inlineStr">
        <is>
          <t>ยาหญ้าหนวดแมว</t>
        </is>
      </c>
      <c r="E42" t="inlineStr">
        <is>
          <t>ยากระเจี๊ยบแดง</t>
        </is>
      </c>
      <c r="F42" t="inlineStr">
        <is>
          <t>ยารางจืด</t>
        </is>
      </c>
      <c r="G42" t="inlineStr">
        <is>
          <t>ยาหญ้าปักกิ่ง</t>
        </is>
      </c>
      <c r="H42" t="inlineStr">
        <is>
          <t>ยาหญ้าดอกขาว</t>
        </is>
      </c>
      <c r="I42" t="n">
        <v>1</v>
      </c>
      <c r="J42" t="inlineStr">
        <is>
          <t>✅ คำตอบที่ถูกต้อง: ข้อ ก. ยาหญ้าหนวดแมว
💡 Background: การบริบาลทางเภสัชกรรมและการเตรียมยาในหัวข้อ 11. Herbal Products (Track: Clinic) มีความสำคัญอย่างยิ่งต่อการประเมินผู้ป่วยและการประกันคุณภาพยา
🎯 ทำไมข้อนี้ถึงถูก: หญ้าหนวดแมว (Orthosiphon stamineus) นอกจากมีฤทธิ์ขับปัสสาวะและขับกรดยูริกแล้ว ยังมีรายงานฤทธิ์ลดน้ำตาลในเลือด (Hypoglycemic effect) ซึ่งอาจเสริมฤทธิ์กับยารักษาเบาหวานได้
🔍 ข้ออื่นผิดเพราะอะไร:
- ข้อ ข. (ยากระเจี๊ยบแดง): ไม่ถูกต้องตามหลักการรักษาและกลไกเภสัชวิทยาในข้อนี้
- ข้อ ค. (ยารางจืด): ไม่ถูกต้องตามหลักการรักษาและกลไกเภสัชวิทยาในข้อนี้
- ข้อ ง. (ยาหญ้าปักกิ่ง): ไม่ถูกต้องตามหลักการรักษาและกลไกเภสัชวิทยาในข้อนี้
- ข้อ จ. (ยาหญ้าดอกขาว):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42" t="inlineStr">
        <is>
          <t>Herbal Medicine</t>
        </is>
      </c>
      <c r="M42" t="inlineStr">
        <is>
          <t>Clinic</t>
        </is>
      </c>
      <c r="N42" t="inlineStr">
        <is>
          <t>[TEST] Quick Ingestion</t>
        </is>
      </c>
      <c r="O42" t="inlineStr">
        <is>
          <t>Mock</t>
        </is>
      </c>
      <c r="P42" t="inlineStr">
        <is>
          <t>Mock RxCU83 ครั้งที่ 1</t>
        </is>
      </c>
      <c r="Q42" t="inlineStr">
        <is>
          <t>11. Herbal Products</t>
        </is>
      </c>
      <c r="R42" t="inlineStr">
        <is>
          <t>CASE_CLN_M83_DM_C02_Q2</t>
        </is>
      </c>
    </row>
    <row r="43">
      <c r="A43" t="n">
        <v>41</v>
      </c>
      <c r="B43"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D43" t="inlineStr">
        <is>
          <t>Allergic rhinitis - mild intermittent</t>
        </is>
      </c>
      <c r="E43" t="inlineStr">
        <is>
          <t>Allergic rhinitis - mod-severe intermittent</t>
        </is>
      </c>
      <c r="F43" t="inlineStr">
        <is>
          <t>Allergic rhinitis - mod-severe persistent</t>
        </is>
      </c>
      <c r="G43" t="inlineStr">
        <is>
          <t>Allergic Asthma - mild persistent</t>
        </is>
      </c>
      <c r="H43" t="inlineStr">
        <is>
          <t>Allergic asthma - mod-severe intermittent</t>
        </is>
      </c>
      <c r="I43" t="n">
        <v>3</v>
      </c>
      <c r="J43" t="inlineStr">
        <is>
          <t>✅ คำตอบที่ถูกต้อง: ข้อ ค. Allergic rhinitis - mod-severe persistent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ตามเกณฑ์ ARIA: มีอาการ &gt; 4 วัน/สัปดาห์ และ &gt; 4 สัปดาห์ติดต่อกัน จัดเป็น "Persistent" และอาการกระทบต่อการนอนหลับหรือการทำงาน จัดเป็น "Moderate to Severe" รวมเป็น Moderate-severe persistent allergic rhinitis
🔍 ข้ออื่นผิดเพราะอะไร:
- ข้อ ก. (Allergic rhinitis - mild intermittent): ไม่ถูกต้องตามหลักการรักษาและกลไกเภสัชวิทยาในข้อนี้
- ข้อ ข. (Allergic rhinitis - mod-severe intermittent): ไม่ถูกต้องตามหลักการรักษาและกลไกเภสัชวิทยาในข้อนี้
- ข้อ ง. (Allergic Asthma - mild persistent): ไม่ถูกต้องตามหลักการรักษาและกลไกเภสัชวิทยาในข้อนี้
- ข้อ จ. (Allergic asthma - mod-severe intermittent):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3" t="inlineStr">
        <is>
          <t>Allergic rhinitis</t>
        </is>
      </c>
      <c r="M43" t="inlineStr">
        <is>
          <t>Clinic</t>
        </is>
      </c>
      <c r="N43" t="inlineStr">
        <is>
          <t>[TEST] Quick Ingestion</t>
        </is>
      </c>
      <c r="O43" t="inlineStr">
        <is>
          <t>Mock</t>
        </is>
      </c>
      <c r="P43" t="inlineStr">
        <is>
          <t>Mock RxCU83 ครั้งที่ 1</t>
        </is>
      </c>
      <c r="Q43" t="inlineStr">
        <is>
          <t>7. Immunologic</t>
        </is>
      </c>
      <c r="R43" t="inlineStr">
        <is>
          <t>CASE_CLN_M83_AR_C01_Q1</t>
        </is>
      </c>
    </row>
    <row r="44">
      <c r="A44" t="n">
        <v>42</v>
      </c>
      <c r="B44" t="inlineStr">
        <is>
          <t>ควรให้ยาอะไรตามการรักษาอาการภูมิแพ้กำเริบในประเทศไทย พ.ศ. 2565</t>
        </is>
      </c>
      <c r="D44" t="inlineStr">
        <is>
          <t>CPM 4 mg ตามเดิม</t>
        </is>
      </c>
      <c r="E44" t="inlineStr">
        <is>
          <t>หยุด CPM และใช้ Fexofenadine 180 mg 1 เม็ดก่อน เมื่อมีอาการ</t>
        </is>
      </c>
      <c r="F44" t="inlineStr">
        <is>
          <t>Fexo 180 mg 1 เม็ดก่อนนอน ต่อเนื่อง 2 สัปดาห์</t>
        </is>
      </c>
      <c r="G44" t="inlineStr">
        <is>
          <t>Montelukast 10 mg วันละ 1 เม็ด ประเมินอีกครั้ง 2 สัปดาห์</t>
        </is>
      </c>
      <c r="H44" t="inlineStr">
        <is>
          <t>Mometasone พ่นจมูกเช้า-เย็น ประเมินอีกครั้ง 2 สัปดาห์</t>
        </is>
      </c>
      <c r="I44" t="n">
        <v>5</v>
      </c>
      <c r="J44" t="inlineStr">
        <is>
          <t>✅ คำตอบที่ถูกต้อง: ข้อ จ. Mometasone พ่นจมูกเช้า-เย็น ประเมินอีกครั้ง 2 สัปดาห์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ผู้ป่วยเป็น Moderate-to-severe persistent AR ยาอันดับแรกที่แนะนำตามแนวทางเวชปฏิบัติคือ ยาสเตียรอยด์พ่นจมูก (Intranasal Corticosteroids: INCS) เช่น Mometasone furoate เพื่อคุมการอักเสบในโพรงจมูกอย่างมีประสิทธิภาพสูงสุด
🔍 ข้ออื่นผิดเพราะอะไร:
- ข้อ ก. (CPM 4 mg ตามเดิม): ไม่ถูกต้องตามหลักการรักษาและกลไกเภสัชวิทยาในข้อนี้
- ข้อ ข. (หยุด CPM และใช้ Fexofenadine 180 mg 1 เม็ดก่อน เมื่อมีอาการ): ไม่ถูกต้องตามหลักการรักษาและกลไกเภสัชวิทยาในข้อนี้
- ข้อ ค. (Fexo 180 mg 1 เม็ดก่อนนอน ต่อเนื่อง 2 สัปดาห์): ไม่ถูกต้องตามหลักการรักษาและกลไกเภสัชวิทยาในข้อนี้
- ข้อ ง. (Montelukast 10 mg วันละ 1 เม็ด ประเมินอีกครั้ง 2 สัปดาห์):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4" t="inlineStr">
        <is>
          <t>Allergic rhinitis</t>
        </is>
      </c>
      <c r="M44" t="inlineStr">
        <is>
          <t>Clinic</t>
        </is>
      </c>
      <c r="N44" t="inlineStr">
        <is>
          <t>[TEST] Quick Ingestion</t>
        </is>
      </c>
      <c r="O44" t="inlineStr">
        <is>
          <t>Mock</t>
        </is>
      </c>
      <c r="P44" t="inlineStr">
        <is>
          <t>Mock RxCU83 ครั้งที่ 1</t>
        </is>
      </c>
      <c r="Q44" t="inlineStr">
        <is>
          <t>7. Immunologic</t>
        </is>
      </c>
      <c r="R44" t="inlineStr">
        <is>
          <t>CASE_CLN_M83_AR_C01_Q2</t>
        </is>
      </c>
    </row>
    <row r="45">
      <c r="A45" t="n">
        <v>43</v>
      </c>
      <c r="B45" t="inlineStr">
        <is>
          <t>ผลข้างเคียงของการใช้ยา oxymetazoline ติดต่อกันหลายวัน</t>
        </is>
      </c>
      <c r="D45" t="inlineStr">
        <is>
          <t>Glaucoma</t>
        </is>
      </c>
      <c r="E45" t="inlineStr">
        <is>
          <t>Epistaxis</t>
        </is>
      </c>
      <c r="F45" t="inlineStr">
        <is>
          <t>Rebound congestion (Rhinitis medicamentosa)</t>
        </is>
      </c>
      <c r="G45" t="inlineStr">
        <is>
          <t>HPA axis suppression</t>
        </is>
      </c>
      <c r="H45" t="inlineStr">
        <is>
          <t>Nasal septal perforation</t>
        </is>
      </c>
      <c r="I45" t="n">
        <v>3</v>
      </c>
      <c r="J45" t="inlineStr">
        <is>
          <t>✅ คำตอบที่ถูกต้อง: ข้อ ค. Rebound congestion (Rhinitis medicamentosa)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การใช้ Topical nasal decongestants (เช่น Oxymetazoline) ติดต่อกันเกิน 3–5 วัน จะทำให้หลอดเลือดเยื่อบุโพรงจมูกดื้อต่อยาและเกิดภาวะคัดจมูกรุนแรงกว่าเดิมเมื่อยาหมดฤทธิ์ เรียกว่า Rebound congestion หรือ Rhinitis medicamentosa
🔍 ข้ออื่นผิดเพราะอะไร:
- ข้อ ก. (Glaucoma): ไม่ถูกต้องตามหลักการรักษาและกลไกเภสัชวิทยาในข้อนี้
- ข้อ ข. (Epistaxis): ไม่ถูกต้องตามหลักการรักษาและกลไกเภสัชวิทยาในข้อนี้
- ข้อ ง. (HPA axis suppression): ไม่ถูกต้องตามหลักการรักษาและกลไกเภสัชวิทยาในข้อนี้
- ข้อ จ. (Nasal septal perforation):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5" t="inlineStr">
        <is>
          <t>Allergic rhinitis</t>
        </is>
      </c>
      <c r="M45" t="inlineStr">
        <is>
          <t>Clinic</t>
        </is>
      </c>
      <c r="N45" t="inlineStr">
        <is>
          <t>[TEST] Quick Ingestion</t>
        </is>
      </c>
      <c r="O45" t="inlineStr">
        <is>
          <t>Mock</t>
        </is>
      </c>
      <c r="P45" t="inlineStr">
        <is>
          <t>Mock RxCU83 ครั้งที่ 1</t>
        </is>
      </c>
      <c r="Q45" t="inlineStr">
        <is>
          <t>7. Immunologic</t>
        </is>
      </c>
      <c r="R45" t="inlineStr">
        <is>
          <t>CASE_CLN_M83_AR_C01_Q3</t>
        </is>
      </c>
    </row>
    <row r="46">
      <c r="A46" t="n">
        <v>44</v>
      </c>
      <c r="B46" t="inlineStr">
        <is>
          <t>กลไกการออกฤทธิ์ของยาแก้คัดจมูก oxymetazoline</t>
        </is>
      </c>
      <c r="D46" t="inlineStr">
        <is>
          <t>Alpha1, Alpha2 agonist</t>
        </is>
      </c>
      <c r="E46" t="inlineStr">
        <is>
          <t>Beta1 agonist</t>
        </is>
      </c>
      <c r="F46" t="inlineStr">
        <is>
          <t>Muscarinic agonist</t>
        </is>
      </c>
      <c r="G46" t="inlineStr">
        <is>
          <t>Acetylcholinesterase inhibitor</t>
        </is>
      </c>
      <c r="H46" t="inlineStr">
        <is>
          <t>Neuromuscular blocker</t>
        </is>
      </c>
      <c r="I46" t="n">
        <v>1</v>
      </c>
      <c r="J46" t="inlineStr">
        <is>
          <t>✅ คำตอบที่ถูกต้อง: ข้อ ก. Alpha1, Alpha2 agonist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Oxymetazoline ออกฤทธิ์เป็น Direct alpha-adrenergic receptor agonist (กระตุ้นทั้ง alpha-1 และ alpha-2 receptors) ส่งผลให้หลอดเลือดขนาดเล็กที่เยื่อบุโพรงจมูกหดตัว ลดการบวมและคัดจมูก
🔍 ข้ออื่นผิดเพราะอะไร:
- ข้อ ข. (Beta1 agonist): ไม่ถูกต้องตามหลักการรักษาและกลไกเภสัชวิทยาในข้อนี้
- ข้อ ค. (Muscarinic agonist): ไม่ถูกต้องตามหลักการรักษาและกลไกเภสัชวิทยาในข้อนี้
- ข้อ ง. (Acetylcholinesterase inhibitor): ไม่ถูกต้องตามหลักการรักษาและกลไกเภสัชวิทยาในข้อนี้
- ข้อ จ. (Neuromuscular blocker):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6" t="inlineStr">
        <is>
          <t>Allergic rhinitis</t>
        </is>
      </c>
      <c r="M46" t="inlineStr">
        <is>
          <t>Clinic</t>
        </is>
      </c>
      <c r="N46" t="inlineStr">
        <is>
          <t>[TEST] Quick Ingestion</t>
        </is>
      </c>
      <c r="O46" t="inlineStr">
        <is>
          <t>Mock</t>
        </is>
      </c>
      <c r="P46" t="inlineStr">
        <is>
          <t>Mock RxCU83 ครั้งที่ 1</t>
        </is>
      </c>
      <c r="Q46" t="inlineStr">
        <is>
          <t>7. Immunologic</t>
        </is>
      </c>
      <c r="R46" t="inlineStr">
        <is>
          <t>CASE_CLN_M83_AR_C01_Q4</t>
        </is>
      </c>
    </row>
    <row r="47">
      <c r="A47" t="n">
        <v>45</v>
      </c>
      <c r="B47" t="inlineStr">
        <is>
          <t>CPM เป็น first gen antihistamine ห้ามใช้ในผู้ป่วยโรคใด</t>
        </is>
      </c>
      <c r="D47" t="inlineStr">
        <is>
          <t>กลั้นปัสสาวะไม่อยู่</t>
        </is>
      </c>
      <c r="E47" t="inlineStr">
        <is>
          <t>หอบหืด</t>
        </is>
      </c>
      <c r="F47" t="inlineStr">
        <is>
          <t>ต่อมลูกหมากโต (BPH)</t>
        </is>
      </c>
      <c r="G47" t="inlineStr">
        <is>
          <t>หัวใจเต้นผิดจังหวะ</t>
        </is>
      </c>
      <c r="H47" t="inlineStr">
        <is>
          <t>ใช้ยาปฏิชีวนะ (erythromycin, fluconazole)</t>
        </is>
      </c>
      <c r="I47" t="n">
        <v>3</v>
      </c>
      <c r="J47" t="inlineStr">
        <is>
          <t>✅ คำตอบที่ถูกต้อง: ข้อ ค. ต่อมลูกหมากโต (BPH)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CPM (Chlorpheniramine) มีฤทธิ์ Anticholinergic เด่น ส่งผลให้กล้ามเนื้อกระเพาะปัสสาวะคลายตัวและหูรูดบีบตัว จึงเป็นข้อห้ามใช้ในผู้ป่วยต่อมลูกหมากโต (BPH) เพราะจะเสี่ยงเกิดภาวะปัสสาวะคั่ง (Urinary retention)
🔍 ข้ออื่นผิดเพราะอะไร:
- ข้อ ก. (กลั้นปัสสาวะไม่อยู่): ไม่ถูกต้องตามหลักการรักษาและกลไกเภสัชวิทยาในข้อนี้
- ข้อ ข. (หอบหืด): ไม่ถูกต้องตามหลักการรักษาและกลไกเภสัชวิทยาในข้อนี้
- ข้อ ง. (หัวใจเต้นผิดจังหวะ): ไม่ถูกต้องตามหลักการรักษาและกลไกเภสัชวิทยาในข้อนี้
- ข้อ จ. (ใช้ยาปฏิชีวนะ (erythromycin, fluconazole)):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47" t="inlineStr">
        <is>
          <t>Allergic rhinitis</t>
        </is>
      </c>
      <c r="M47" t="inlineStr">
        <is>
          <t>Clinic</t>
        </is>
      </c>
      <c r="N47" t="inlineStr">
        <is>
          <t>[TEST] Quick Ingestion</t>
        </is>
      </c>
      <c r="O47" t="inlineStr">
        <is>
          <t>Mock</t>
        </is>
      </c>
      <c r="P47" t="inlineStr">
        <is>
          <t>Mock RxCU83 ครั้งที่ 1</t>
        </is>
      </c>
      <c r="Q47" t="inlineStr">
        <is>
          <t>7. Immunologic</t>
        </is>
      </c>
      <c r="R47" t="inlineStr">
        <is>
          <t>CASE_CLN_M83_AR_C01_Q5</t>
        </is>
      </c>
    </row>
    <row r="48">
      <c r="A48" t="n">
        <v>46</v>
      </c>
      <c r="B48" t="inlineStr">
        <is>
          <t>ในการพัฒนาสูตรตำรับยาพ่นจมูกในรูปแบบสารละลาย (Non-pressurized Multiple Dose Nasal Spray Solution) ไม่จำเป็นต้องทำการทดสอบใด</t>
        </is>
      </c>
      <c r="D48" t="inlineStr">
        <is>
          <t>Uniformity of dosage unit / delivered dose uniformity</t>
        </is>
      </c>
      <c r="E48" t="inlineStr">
        <is>
          <t>Droplet size distribution</t>
        </is>
      </c>
      <c r="F48" t="inlineStr">
        <is>
          <t>Actuator deposition</t>
        </is>
      </c>
      <c r="G48" t="inlineStr">
        <is>
          <t>Shake requirement</t>
        </is>
      </c>
      <c r="H48" t="inlineStr">
        <is>
          <t>Plume geometry / spray pattern</t>
        </is>
      </c>
      <c r="I48" t="n">
        <v>4</v>
      </c>
      <c r="J48" t="inlineStr">
        <is>
          <t>✅ คำตอบที่ถูกต้อง: ข้อ ง. Shake requirement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สูตรตำรับยาพ่นจมูกที่เป็น "สารละลายเนื้อเดียว" (Nasal solution) ตัวยาละลายสมบูรณ์เป็นเฟสเดียว จึงไม่จำเป็นต้องเขย่าก่อนใช้ (ไม่ต้องทดสอบ Shake requirement แตกต่างจากรูปแบบ Nasal suspension)
🔍 ข้ออื่นผิดเพราะอะไร:
- ข้อ ก. (Uniformity of dosage unit / delivered dose uniformity): ไม่ถูกต้องตามหลักการรักษาและกลไกเภสัชวิทยาในข้อนี้
- ข้อ ข. (Droplet size distribution): ไม่ถูกต้องตามหลักการรักษาและกลไกเภสัชวิทยาในข้อนี้
- ข้อ ค. (Actuator deposition): ไม่ถูกต้องตามหลักการรักษาและกลไกเภสัชวิทยาในข้อนี้
- ข้อ จ. (Plume geometry / spray pattern):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48" t="inlineStr">
        <is>
          <t>Liquid &amp; Semisolids</t>
        </is>
      </c>
      <c r="M48" t="inlineStr">
        <is>
          <t>Product</t>
        </is>
      </c>
      <c r="N48" t="inlineStr">
        <is>
          <t>[TEST] Quick Ingestion</t>
        </is>
      </c>
      <c r="O48" t="inlineStr">
        <is>
          <t>Mock</t>
        </is>
      </c>
      <c r="P48" t="inlineStr">
        <is>
          <t>Mock RxCU83 ครั้งที่ 1</t>
        </is>
      </c>
      <c r="Q48" t="inlineStr">
        <is>
          <t>6. Solid Dosage Forms</t>
        </is>
      </c>
      <c r="R48" t="inlineStr">
        <is>
          <t>CASE_PRD_M83_AR_C01_Q1</t>
        </is>
      </c>
    </row>
    <row r="49">
      <c r="A49" t="n">
        <v>47</v>
      </c>
      <c r="B49" t="inlineStr">
        <is>
          <t>ข้อใดไม่ใช่ปัจจัยที่นำมาพิจารณาการตั้งตำรับผลิตภัณฑ์ยาพ่นจมูกรูปแบบสารละลาย</t>
        </is>
      </c>
      <c r="D49" t="inlineStr">
        <is>
          <t>Particle size</t>
        </is>
      </c>
      <c r="E49" t="inlineStr">
        <is>
          <t>Solvent</t>
        </is>
      </c>
      <c r="F49" t="inlineStr">
        <is>
          <t>Viscosity</t>
        </is>
      </c>
      <c r="G49" t="inlineStr">
        <is>
          <t>Osmolarity</t>
        </is>
      </c>
      <c r="H49" t="inlineStr">
        <is>
          <t>pH</t>
        </is>
      </c>
      <c r="I49" t="n">
        <v>1</v>
      </c>
      <c r="J49" t="inlineStr">
        <is>
          <t>✅ คำตอบที่ถูกต้อง: ข้อ ก. Particle size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เนื่องจากเป็นรูปแบบ "สารละลาย" (Solution) ตัวยาละลายหมดไม่มีอนุภาคแขวนลอย จึงไม่ต้องควบคุม Particle size (จะควบคุมเฉพาะในยาพ่นรูปแบบ Suspension หรือ Dry powder)
🔍 ข้ออื่นผิดเพราะอะไร:
- ข้อ ข. (Solvent): ไม่ถูกต้องตามหลักการรักษาและกลไกเภสัชวิทยาในข้อนี้
- ข้อ ค. (Viscosity): ไม่ถูกต้องตามหลักการรักษาและกลไกเภสัชวิทยาในข้อนี้
- ข้อ ง. (Osmolarity): ไม่ถูกต้องตามหลักการรักษาและกลไกเภสัชวิทยาในข้อนี้
- ข้อ จ. (pH):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49" t="inlineStr">
        <is>
          <t>Liquid &amp; Semisolids</t>
        </is>
      </c>
      <c r="M49" t="inlineStr">
        <is>
          <t>Product</t>
        </is>
      </c>
      <c r="N49" t="inlineStr">
        <is>
          <t>[TEST] Quick Ingestion</t>
        </is>
      </c>
      <c r="O49" t="inlineStr">
        <is>
          <t>Mock</t>
        </is>
      </c>
      <c r="P49" t="inlineStr">
        <is>
          <t>Mock RxCU83 ครั้งที่ 1</t>
        </is>
      </c>
      <c r="Q49" t="inlineStr">
        <is>
          <t>6. Solid Dosage Forms</t>
        </is>
      </c>
      <c r="R49" t="inlineStr">
        <is>
          <t>CASE_PRD_M83_AR_C01_Q2</t>
        </is>
      </c>
    </row>
    <row r="50">
      <c r="A50" t="n">
        <v>48</v>
      </c>
      <c r="B50" t="inlineStr">
        <is>
          <t>ข้อใดไม่จำเป็นต้องกำหนดในการควบคุมคุณภาพของผลิตภัณฑ์ยาพ่นจมูกรูปแบบสารละลาย</t>
        </is>
      </c>
      <c r="D50" t="inlineStr">
        <is>
          <t>Description</t>
        </is>
      </c>
      <c r="E50" t="inlineStr">
        <is>
          <t>Assay</t>
        </is>
      </c>
      <c r="F50" t="inlineStr">
        <is>
          <t>Moisture content</t>
        </is>
      </c>
      <c r="G50" t="inlineStr">
        <is>
          <t>Microbial limit</t>
        </is>
      </c>
      <c r="H50" t="inlineStr">
        <is>
          <t>Mean delivered dose</t>
        </is>
      </c>
      <c r="I50" t="n">
        <v>3</v>
      </c>
      <c r="J50" t="inlineStr">
        <is>
          <t>✅ คำตอบที่ถูกต้อง: ข้อ ค. Moisture content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Moisture content (ปริมาณความชื้น) เป็นข้อกำหนดคุณภาพของยาเตรียมรูปแบบของแข็ง (Solid dosage form/Dry powder) แต่ยาพ่นจมูกชนิดสารละลายเป็นยาน้ำที่มีน้ำเป็นกระสายยาหลัก จึงไม่มีข้อกำหนดนี้
🔍 ข้ออื่นผิดเพราะอะไร:
- ข้อ ก. (Description): ไม่ถูกต้องตามหลักการรักษาและกลไกเภสัชวิทยาในข้อนี้
- ข้อ ข. (Assay): ไม่ถูกต้องตามหลักการรักษาและกลไกเภสัชวิทยาในข้อนี้
- ข้อ ง. (Microbial limit): ไม่ถูกต้องตามหลักการรักษาและกลไกเภสัชวิทยาในข้อนี้
- ข้อ จ. (Mean delivered dose):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50" t="inlineStr">
        <is>
          <t>Liquid &amp; Semisolids</t>
        </is>
      </c>
      <c r="M50" t="inlineStr">
        <is>
          <t>Product</t>
        </is>
      </c>
      <c r="N50" t="inlineStr">
        <is>
          <t>[TEST] Quick Ingestion</t>
        </is>
      </c>
      <c r="O50" t="inlineStr">
        <is>
          <t>Mock</t>
        </is>
      </c>
      <c r="P50" t="inlineStr">
        <is>
          <t>Mock RxCU83 ครั้งที่ 1</t>
        </is>
      </c>
      <c r="Q50" t="inlineStr">
        <is>
          <t>1. Titrations</t>
        </is>
      </c>
      <c r="R50" t="inlineStr">
        <is>
          <t>CASE_PRD_M83_AR_C01_Q3</t>
        </is>
      </c>
    </row>
    <row r="51">
      <c r="A51" t="n">
        <v>49</v>
      </c>
      <c r="B51"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t="inlineStr">
        <is>
          <t>มีรูปโครงสร้างทางเคมี (A vs B)</t>
        </is>
      </c>
      <c r="D51" t="inlineStr">
        <is>
          <t>โครงสร้าง A</t>
        </is>
      </c>
      <c r="E51" t="inlineStr">
        <is>
          <t>โครงสร้าง B</t>
        </is>
      </c>
      <c r="F51" t="inlineStr">
        <is>
          <t>โครงสร้าง A และ B</t>
        </is>
      </c>
      <c r="G51" t="inlineStr">
        <is>
          <t>ไม่ใช่ทั้ง A และ B</t>
        </is>
      </c>
      <c r="H51" t="inlineStr">
        <is>
          <t>ตัดสินไม่ได้</t>
        </is>
      </c>
      <c r="I51" t="n">
        <v>1</v>
      </c>
      <c r="J51" t="inlineStr">
        <is>
          <t>✅ คำตอบที่ถูกต้อง: ข้อ ก. โครงสร้าง A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Levocetirizine มี configuration ของ chiral center (คาร์บอนที่ต่อกับวงฟีนิลสองวง) เป็นรูปแบบ (R)-enantiomer ตามโครงสร้างแบบจำลอง stereochemistry A
🔍 ข้ออื่นผิดเพราะอะไร:
- ข้อ ข. (โครงสร้าง B): ไม่ถูกต้องตามหลักการรักษาและกลไกเภสัชวิทยาในข้อนี้
- ข้อ ค. (โครงสร้าง A และ B): ไม่ถูกต้องตามหลักการรักษาและกลไกเภสัชวิทยาในข้อนี้
- ข้อ ง. (ไม่ใช่ทั้ง A และ B): ไม่ถูกต้องตามหลักการรักษาและกลไกเภสัชวิทยาในข้อนี้
- ข้อ จ. (ตัดสินไม่ได้):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K51" t="inlineStr">
        <is>
          <t>มีรูปโครงสร้างสาร A/B</t>
        </is>
      </c>
      <c r="L51" t="inlineStr">
        <is>
          <t>Medicinal Chemistry</t>
        </is>
      </c>
      <c r="M51" t="inlineStr">
        <is>
          <t>Product</t>
        </is>
      </c>
      <c r="N51" t="inlineStr">
        <is>
          <t>[TEST] Quick Ingestion</t>
        </is>
      </c>
      <c r="O51" t="inlineStr">
        <is>
          <t>Mock</t>
        </is>
      </c>
      <c r="P51" t="inlineStr">
        <is>
          <t>Mock RxCU83 ครั้งที่ 1</t>
        </is>
      </c>
      <c r="Q51" t="inlineStr">
        <is>
          <t>13. Medicinal Chemistry</t>
        </is>
      </c>
      <c r="R51" t="inlineStr">
        <is>
          <t>CASE_PRD_M83_AR_C01_Q4</t>
        </is>
      </c>
    </row>
    <row r="52">
      <c r="A52" t="n">
        <v>50</v>
      </c>
      <c r="B52" t="inlineStr">
        <is>
          <t>อาหาร หรือปัจจัยใดกระตุ้นให้เกิด allergic rhinitis / อาการคัดจมูกกำเริบได้</t>
        </is>
      </c>
      <c r="D52" t="inlineStr">
        <is>
          <t>เครื่องดื่มแอลกอฮอล์</t>
        </is>
      </c>
      <c r="E52" t="inlineStr">
        <is>
          <t>อาหารที่มีสารกันบูด sulfite เช่น ไวน์ อาหารแปรรูป</t>
        </is>
      </c>
      <c r="F52" t="inlineStr">
        <is>
          <t>อาหารที่มีรสจัด หรือเผ็ดที่กระตุ้นอาการคัดจมูก</t>
        </is>
      </c>
      <c r="G52" t="inlineStr">
        <is>
          <t>สูบบุหรี่และควันบุหรี่</t>
        </is>
      </c>
      <c r="H52" t="inlineStr">
        <is>
          <t>ถูกทุกข้อ</t>
        </is>
      </c>
      <c r="I52" t="n">
        <v>5</v>
      </c>
      <c r="J52" t="inlineStr">
        <is>
          <t>✅ คำตอบที่ถูกต้อง: ข้อ จ. ถูกทุกข้อ
💡 Background: การบริบาลทางเภสัชกรรมและการเตรียมยาในหัวข้อ 7. Immunologic (Track: Clinic) มีความสำคัญอย่างยิ่งต่อการประเมินผู้ป่วยและการประกันคุณภาพยา
🎯 ทำไมข้อนี้ถึงถูก: ปัจจัยที่ไม่ใช่สารก่อภูมิแพ้โดยตรง (Non-allergic triggers) เช่น แอลกอฮอล์, สารประกอบซัลไฟต์, อาหารรสจัด/เผ็ดร้อน และควันบุหรี่ สามารถกระตุ้นเยื่อบุโพรงจมูกให้เกิด Vasodilation และหลั่งสารสื่อประสาท ทำให้คัดจมูกและน้ำมูกไหลกำเริบได้
🔍 ข้ออื่นผิดเพราะอะไร:
- ข้อ ก. (เครื่องดื่มแอลกอฮอล์): ไม่ถูกต้องตามหลักการรักษาและกลไกเภสัชวิทยาในข้อนี้
- ข้อ ข. (อาหารที่มีสารกันบูด sulfite เช่น ไวน์ อาหารแปรรูป): ไม่ถูกต้องตามหลักการรักษาและกลไกเภสัชวิทยาในข้อนี้
- ข้อ ค. (อาหารที่มีรสจัด หรือเผ็ดที่กระตุ้นอาการคัดจมูก): ไม่ถูกต้องตามหลักการรักษาและกลไกเภสัชวิทยาในข้อนี้
- ข้อ ง. (สูบบุหรี่และควันบุหรี่): ไม่ถูกต้องตามหลักการรักษาและกลไกเภสัชวิทยาในข้อนี้
📖 Guideline อ้างอิง: แนวทางเวชปฏิบัติการรักษาโรคจมูกอักเสบภูมิแพ้ในคนไทย พ.ศ. 2565 (สมาคมสภาองค์กรโรคภูมิแพ้ โรคหืด และวิทยาภูมิคุ้มกันแห่งประเทศไทย)
📌 จุดจำก่อนสอบ: ทบทวนหลักการสำคัญ ข้อบ่งใช้ กลไกของยา และข้อกำหนดทางเภสัชตำรับในหมวด 7. Immunologic ให้แม่นยำก่อนสอบ</t>
        </is>
      </c>
      <c r="L52" t="inlineStr">
        <is>
          <t>Allergic rhinitis</t>
        </is>
      </c>
      <c r="M52" t="inlineStr">
        <is>
          <t>Clinic</t>
        </is>
      </c>
      <c r="N52" t="inlineStr">
        <is>
          <t>[TEST] Quick Ingestion</t>
        </is>
      </c>
      <c r="O52" t="inlineStr">
        <is>
          <t>Mock</t>
        </is>
      </c>
      <c r="P52" t="inlineStr">
        <is>
          <t>Mock RxCU83 ครั้งที่ 1</t>
        </is>
      </c>
      <c r="Q52" t="inlineStr">
        <is>
          <t>7. Immunologic</t>
        </is>
      </c>
      <c r="R52" t="inlineStr">
        <is>
          <t>CASE_CLN_M83_AR_C02_Q1</t>
        </is>
      </c>
    </row>
    <row r="53">
      <c r="A53" t="n">
        <v>51</v>
      </c>
      <c r="B53" t="inlineStr">
        <is>
          <t>Oxymetazoline เป็นยาในบัญชียาหลักแห่งชาติ บัญชี ข ข้อใดถูกต้องเกี่ยวกับข้อกำหนดการสั่งใช้</t>
        </is>
      </c>
      <c r="D53" t="inlineStr">
        <is>
          <t>ยานี้อยู่ภายใต้ระบบการควบคุมและติดตามการใช้ยาให้เหมาะสม (Authorized system)</t>
        </is>
      </c>
      <c r="E53" t="inlineStr">
        <is>
          <t>ยานี้เบิกจ่ายของผ่านกระทรวง ทบวง กรม หน่วยงานรัฐ</t>
        </is>
      </c>
      <c r="F53" t="inlineStr">
        <is>
          <t>ยานี้มีการใช้งานที่ซับซ้อน ต้องใช้ร่วมกับยาในบัญชียาหลักแห่งชาติตัวอื่น อย่างน้อย 2 ชนิดขึ้นไป</t>
        </is>
      </c>
      <c r="G53" t="inlineStr">
        <is>
          <t>ยานี้ต้องสั่งใช้โดยผู้เชี่ยวชาญเฉพาะทาง ENT เท่านั้น</t>
        </is>
      </c>
      <c r="H53" t="inlineStr">
        <is>
          <t>ยาที่เบิกจ่ายได้ในโรงพยาบาลชุมชนขึ้นไป และเบิกจ่ายได้ทุกสิทธิการรักษา</t>
        </is>
      </c>
      <c r="I53" t="n">
        <v>5</v>
      </c>
      <c r="J53" t="inlineStr">
        <is>
          <t>✅ คำตอบที่ถูกต้อง: ข้อ จ. ยาที่เบิกจ่ายได้ในโรงพยาบาลชุมชนขึ้นไป และเบิกจ่ายได้ทุกสิทธิการรักษา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ยาบัญชี ข เป็นยาที่ใช้สำหรับข้อบ่งใช้หรือเงื่อนไขเฉพาะเจาะจง มีความจำเป็นและมีทางเลือกจำกัด สามารถจัดหาและสั่งจ่ายได้ตั้งแต่ระดับโรงพยาบาลชุมชน (รพช.) ขึ้นไปตามสิทธิการรักษาพยาบาลขั้นพื้นฐาน
🔍 ข้ออื่นผิดเพราะอะไร:
- ข้อ ก. (ยานี้อยู่ภายใต้ระบบการควบคุมและติดตามการใช้ยาให้เหมาะสม (Aut): ไม่ถูกต้องตามหลักการรักษาและกลไกเภสัชวิทยาในข้อนี้
- ข้อ ข. (ยานี้เบิกจ่ายของผ่านกระทรวง ทบวง กรม หน่วยงานรัฐ): ไม่ถูกต้องตามหลักการรักษาและกลไกเภสัชวิทยาในข้อนี้
- ข้อ ค. (ยานี้มีการใช้งานที่ซับซ้อน ต้องใช้ร่วมกับยาในบัญชียาหลักแห่ง): ไม่ถูกต้องตามหลักการรักษาและกลไกเภสัชวิทยาในข้อนี้
- ข้อ ง. (ยานี้ต้องสั่งใช้โดยผู้เชี่ยวชาญเฉพาะทาง ENT เท่านั้น):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53" t="inlineStr">
        <is>
          <t>Pharmacy Laws &amp; Ethics</t>
        </is>
      </c>
      <c r="M53" t="inlineStr">
        <is>
          <t>SAP</t>
        </is>
      </c>
      <c r="N53" t="inlineStr">
        <is>
          <t>[TEST] Quick Ingestion</t>
        </is>
      </c>
      <c r="O53" t="inlineStr">
        <is>
          <t>Mock</t>
        </is>
      </c>
      <c r="P53" t="inlineStr">
        <is>
          <t>Mock RxCU83 ครั้งที่ 1</t>
        </is>
      </c>
      <c r="Q53" t="inlineStr">
        <is>
          <t>2. Pharmacy Administration &amp; Sy</t>
        </is>
      </c>
      <c r="R53" t="inlineStr">
        <is>
          <t>CASE_SAP_M83_AR_C01_Q1</t>
        </is>
      </c>
    </row>
    <row r="54">
      <c r="A54" t="n">
        <v>52</v>
      </c>
      <c r="B54"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D54" t="inlineStr">
        <is>
          <t>Hb / HCT</t>
        </is>
      </c>
      <c r="E54" t="inlineStr">
        <is>
          <t>MCV</t>
        </is>
      </c>
      <c r="F54" t="inlineStr">
        <is>
          <t>MCHC</t>
        </is>
      </c>
      <c r="G54" t="inlineStr">
        <is>
          <t>RDW</t>
        </is>
      </c>
      <c r="H54" t="inlineStr">
        <is>
          <t>WBC (White blood cell count)</t>
        </is>
      </c>
      <c r="I54" t="n">
        <v>5</v>
      </c>
      <c r="J54" t="inlineStr">
        <is>
          <t>✅ คำตอบที่ถูกต้อง: ข้อ จ. WBC (White blood cell count)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การวินิจฉัยแยกโรคกลุ่มโลหิตจาง (Anemia) อาศัยดัชนีเม็ดเลือดแดง (RBC indices) ได้แก่ Hb, HCT, MCV (แยก microcytic), RDW (แยก IDA vs Thalassemia trait) ส่วนจำนวนเม็ดเลือดขาว (WBC) ใช้ประเมินภาวะติดเชื้อหรือระบบภูมิคุ้มกัน ไม่ได้เป็นเกณฑ์วินิจฉัยภาวะโลหิตจางจากการขาดธาตุเหล็ก
🔍 ข้ออื่นผิดเพราะอะไร:
- ข้อ ก. (Hb / HCT): ไม่ถูกต้องตามหลักการรักษาและกลไกเภสัชวิทยาในข้อนี้
- ข้อ ข. (MCV): ไม่ถูกต้องตามหลักการรักษาและกลไกเภสัชวิทยาในข้อนี้
- ข้อ ค. (MCHC): ไม่ถูกต้องตามหลักการรักษาและกลไกเภสัชวิทยาในข้อนี้
- ข้อ ง. (RDW):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4" t="inlineStr">
        <is>
          <t>Anemia</t>
        </is>
      </c>
      <c r="M54" t="inlineStr">
        <is>
          <t>Clinic</t>
        </is>
      </c>
      <c r="N54" t="inlineStr">
        <is>
          <t>[TEST] Quick Ingestion</t>
        </is>
      </c>
      <c r="O54" t="inlineStr">
        <is>
          <t>Mock</t>
        </is>
      </c>
      <c r="P54" t="inlineStr">
        <is>
          <t>Mock RxCU83 ครั้งที่ 1</t>
        </is>
      </c>
      <c r="Q54" t="inlineStr">
        <is>
          <t>6. Hematologic</t>
        </is>
      </c>
      <c r="R54" t="inlineStr">
        <is>
          <t>CASE_CLN_M83_IDA_C01_Q1</t>
        </is>
      </c>
    </row>
    <row r="55">
      <c r="A55" t="n">
        <v>53</v>
      </c>
      <c r="B55" t="inlineStr">
        <is>
          <t>ส่วนประกอบใน Multivitamin syrup ในข้อใด มีอันตรกิริยา (Drug Interaction) กับยา Ferrous sulphate syrup ทำให้การดูดซึมธาตุเหล็กลดลง</t>
        </is>
      </c>
      <c r="D55" t="inlineStr">
        <is>
          <t>Lysine</t>
        </is>
      </c>
      <c r="E55" t="inlineStr">
        <is>
          <t>Nicotinamide</t>
        </is>
      </c>
      <c r="F55" t="inlineStr">
        <is>
          <t>D-panthenol</t>
        </is>
      </c>
      <c r="G55" t="inlineStr">
        <is>
          <t>Vitamin D</t>
        </is>
      </c>
      <c r="H55" t="inlineStr">
        <is>
          <t>Calcium</t>
        </is>
      </c>
      <c r="I55" t="n">
        <v>5</v>
      </c>
      <c r="J55" t="inlineStr">
        <is>
          <t>✅ คำตอบที่ถูกต้อง: ข้อ จ. Calcium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แคลเซียม (Calcium) แย่งจับกับตัวขนส่ง divalent metal transporter 1 (DMT1) ที่เยื่อบุลำไส้เล็ก และอาจเกิดสารประกอบเชิงซ้อนที่ไม่ละลายน้ำ ทำให้การดูดซึมธาตุเหล็กลดลงอย่างมีนัยสำคัญ จึงควรแยกเวลารับประทานอย่างน้อย 2 ชั่วโมง
🔍 ข้ออื่นผิดเพราะอะไร:
- ข้อ ก. (Lysine): ไม่ถูกต้องตามหลักการรักษาและกลไกเภสัชวิทยาในข้อนี้
- ข้อ ข. (Nicotinamide): ไม่ถูกต้องตามหลักการรักษาและกลไกเภสัชวิทยาในข้อนี้
- ข้อ ค. (D-panthenol): ไม่ถูกต้องตามหลักการรักษาและกลไกเภสัชวิทยาในข้อนี้
- ข้อ ง. (Vitamin D):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5" t="inlineStr">
        <is>
          <t>Anemia</t>
        </is>
      </c>
      <c r="M55" t="inlineStr">
        <is>
          <t>Clinic</t>
        </is>
      </c>
      <c r="N55" t="inlineStr">
        <is>
          <t>[TEST] Quick Ingestion</t>
        </is>
      </c>
      <c r="O55" t="inlineStr">
        <is>
          <t>Mock</t>
        </is>
      </c>
      <c r="P55" t="inlineStr">
        <is>
          <t>Mock RxCU83 ครั้งที่ 1</t>
        </is>
      </c>
      <c r="Q55" t="inlineStr">
        <is>
          <t>6. Hematologic</t>
        </is>
      </c>
      <c r="R55" t="inlineStr">
        <is>
          <t>CASE_CLN_M83_IDA_C01_Q2</t>
        </is>
      </c>
    </row>
    <row r="56">
      <c r="A56" t="n">
        <v>54</v>
      </c>
      <c r="B56" t="inlineStr">
        <is>
          <t>ข้อใดคืออาการไม่พึงประสงค์ (ADR) ที่พบบ่อยจากการรับประทานยาเสริมธาตุเหล็ก (Ferrous sulfate)</t>
        </is>
      </c>
      <c r="D56" t="inlineStr">
        <is>
          <t>ขาดวิตามินบี 12</t>
        </is>
      </c>
      <c r="E56" t="inlineStr">
        <is>
          <t>ท้องผูก (Constipation) และอุจจาระมีสีดำ</t>
        </is>
      </c>
      <c r="F56" t="inlineStr">
        <is>
          <t>ปัสสาวะมีสีดำคล้ำ</t>
        </is>
      </c>
      <c r="G56" t="inlineStr">
        <is>
          <t>ปวดศีรษะไมเกรนรุนแรง</t>
        </is>
      </c>
      <c r="H56" t="inlineStr">
        <is>
          <t>เป็นแผลในกระเพาะปัสสาวะ</t>
        </is>
      </c>
      <c r="I56" t="n">
        <v>2</v>
      </c>
      <c r="J56" t="inlineStr">
        <is>
          <t>✅ คำตอบที่ถูกต้อง: ข้อ ข. ท้องผูก (Constipation) และอุจจาระมีสีดำ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ธาตุเหล็กในทางเดินอาหารก่อให้เกิดการระคายเคืองเยื่อบุกระเพาะและลำไส้ ทำให้เกิดอาการคลื่นไส้ แน่นท้อง ท้องผูก (Constipation) และธาตุเหล็กที่ไม่ถูกดูดซึมจะทำปฏิกิริยากับ H2S เกิดเป็น Iron sulfide ทำให้อุจจาระเป็นสีดำเข้ม
🔍 ข้ออื่นผิดเพราะอะไร:
- ข้อ ก. (ขาดวิตามินบี 12): ไม่ถูกต้องตามหลักการรักษาและกลไกเภสัชวิทยาในข้อนี้
- ข้อ ค. (ปัสสาวะมีสีดำคล้ำ): ไม่ถูกต้องตามหลักการรักษาและกลไกเภสัชวิทยาในข้อนี้
- ข้อ ง. (ปวดศีรษะไมเกรนรุนแรง): ไม่ถูกต้องตามหลักการรักษาและกลไกเภสัชวิทยาในข้อนี้
- ข้อ จ. (เป็นแผลในกระเพาะปัสสาวะ):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6" t="inlineStr">
        <is>
          <t>Anemia</t>
        </is>
      </c>
      <c r="M56" t="inlineStr">
        <is>
          <t>Clinic</t>
        </is>
      </c>
      <c r="N56" t="inlineStr">
        <is>
          <t>[TEST] Quick Ingestion</t>
        </is>
      </c>
      <c r="O56" t="inlineStr">
        <is>
          <t>Mock</t>
        </is>
      </c>
      <c r="P56" t="inlineStr">
        <is>
          <t>Mock RxCU83 ครั้งที่ 1</t>
        </is>
      </c>
      <c r="Q56" t="inlineStr">
        <is>
          <t>6. Hematologic</t>
        </is>
      </c>
      <c r="R56" t="inlineStr">
        <is>
          <t>CASE_CLN_M83_IDA_C01_Q3</t>
        </is>
      </c>
    </row>
    <row r="57">
      <c r="A57" t="n">
        <v>55</v>
      </c>
      <c r="B57" t="inlineStr">
        <is>
          <t>กลไกทางเภสัชวิทยาที่สำคัญของ ferrous sulphate syrup ที่ใช้รักษาภาวะโลหิตจางจากการขาดธาตุเหล็กคือข้อใด</t>
        </is>
      </c>
      <c r="D57" t="inlineStr">
        <is>
          <t>เพิ่มการสร้าง erythropoietin จากไต</t>
        </is>
      </c>
      <c r="E57" t="inlineStr">
        <is>
          <t>เพิ่มการสร้าง intrinsic factor จากกระเพาะอาหาร</t>
        </is>
      </c>
      <c r="F57" t="inlineStr">
        <is>
          <t>จัดหาธาตุเหล็กในรูป ferrous (Fe2+) สำหรับการสร้าง heme และ hemoglobin ในเม็ดเลือดแดง</t>
        </is>
      </c>
      <c r="G57" t="inlineStr">
        <is>
          <t>ยับยั้งการทำลายเม็ดเลือดแดงจากม้าม</t>
        </is>
      </c>
      <c r="H57" t="inlineStr">
        <is>
          <t>เพิ่มการสร้าง transferrin โดยตรงในกระแสเลือด</t>
        </is>
      </c>
      <c r="I57" t="n">
        <v>3</v>
      </c>
      <c r="J57" t="inlineStr">
        <is>
          <t>✅ คำตอบที่ถูกต้อง: ข้อ ค. จัดหาธาตุเหล็กในรูป ferrous (Fe2+) สำหรับการสร้าง heme และ hemoglobin ในเม็ดเลือดแดง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Ferrous sulfate ให้ Fe2+ ที่ดูดซึมได้ดีที่ลำไส้เล็กส่วนต้น เพื่อเข้าสู่กระบวนการ Erythropoiesis ในไขกระดูก นำไปสังเคราะห์เป็นกลุ่ม Heme ร่วมกับโกลบินเพื่อสร้างโมเลกุลฮีโมโกลบินที่สมบูรณ์
🔍 ข้ออื่นผิดเพราะอะไร:
- ข้อ ก. (เพิ่มการสร้าง erythropoietin จากไต): ไม่ถูกต้องตามหลักการรักษาและกลไกเภสัชวิทยาในข้อนี้
- ข้อ ข. (เพิ่มการสร้าง intrinsic factor จากกระเพาะอาหาร): ไม่ถูกต้องตามหลักการรักษาและกลไกเภสัชวิทยาในข้อนี้
- ข้อ ง. (ยับยั้งการทำลายเม็ดเลือดแดงจากม้าม): ไม่ถูกต้องตามหลักการรักษาและกลไกเภสัชวิทยาในข้อนี้
- ข้อ จ. (เพิ่มการสร้าง transferrin โดยตรงในกระแสเลือด):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7" t="inlineStr">
        <is>
          <t>Anemia</t>
        </is>
      </c>
      <c r="M57" t="inlineStr">
        <is>
          <t>Clinic</t>
        </is>
      </c>
      <c r="N57" t="inlineStr">
        <is>
          <t>[TEST] Quick Ingestion</t>
        </is>
      </c>
      <c r="O57" t="inlineStr">
        <is>
          <t>Mock</t>
        </is>
      </c>
      <c r="P57" t="inlineStr">
        <is>
          <t>Mock RxCU83 ครั้งที่ 1</t>
        </is>
      </c>
      <c r="Q57" t="inlineStr">
        <is>
          <t>6. Hematologic</t>
        </is>
      </c>
      <c r="R57" t="inlineStr">
        <is>
          <t>CASE_CLN_M83_IDA_C01_Q4</t>
        </is>
      </c>
    </row>
    <row r="58">
      <c r="A58" t="n">
        <v>56</v>
      </c>
      <c r="B5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D58" t="inlineStr">
        <is>
          <t>Ferrous Sulfate syrup PO</t>
        </is>
      </c>
      <c r="E58" t="inlineStr">
        <is>
          <t>Hydroxocobalamin / Cyanocobalamin</t>
        </is>
      </c>
      <c r="F58" t="inlineStr">
        <is>
          <t>Folic acid เพียงอย่างเดียว</t>
        </is>
      </c>
      <c r="G58" t="inlineStr">
        <is>
          <t>Ascorbic acid PO</t>
        </is>
      </c>
      <c r="H58" t="inlineStr">
        <is>
          <t>Deferasirox PO</t>
        </is>
      </c>
      <c r="I58" t="n">
        <v>2</v>
      </c>
      <c r="J58" t="inlineStr">
        <is>
          <t>✅ คำตอบที่ถูกต้อง: ข้อ ข. Hydroxocobalamin / Cyanocobalamin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การรักษาภาวะขาดวิตามินบี 12 ต้องให้ Cyanocobalamin หรือ Hydroxocobalamin เสริม การให้ Folic acid เดี่ยวๆ อาจช่วยแก้ไขเรื่องภาวะโลหิตจางได้ชั่วคราวแต่จะบดบังและทำให้อาการทางระบบประสาท (Subacute combined degeneration of spinal cord) ดำเนินโรครุนแรงขึ้นอย่างถาวร
🔍 ข้ออื่นผิดเพราะอะไร:
- ข้อ ก. (Ferrous Sulfate syrup PO): ไม่ถูกต้องตามหลักการรักษาและกลไกเภสัชวิทยาในข้อนี้
- ข้อ ค. (Folic acid เพียงอย่างเดียว): ไม่ถูกต้องตามหลักการรักษาและกลไกเภสัชวิทยาในข้อนี้
- ข้อ ง. (Ascorbic acid PO): ไม่ถูกต้องตามหลักการรักษาและกลไกเภสัชวิทยาในข้อนี้
- ข้อ จ. (Deferasirox PO):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58" t="inlineStr">
        <is>
          <t>Anemia</t>
        </is>
      </c>
      <c r="M58" t="inlineStr">
        <is>
          <t>Clinic</t>
        </is>
      </c>
      <c r="N58" t="inlineStr">
        <is>
          <t>[TEST] Quick Ingestion</t>
        </is>
      </c>
      <c r="O58" t="inlineStr">
        <is>
          <t>Mock</t>
        </is>
      </c>
      <c r="P58" t="inlineStr">
        <is>
          <t>Mock RxCU83 ครั้งที่ 1</t>
        </is>
      </c>
      <c r="Q58" t="inlineStr">
        <is>
          <t>6. Hematologic</t>
        </is>
      </c>
      <c r="R58" t="inlineStr">
        <is>
          <t>CASE_CLN_M83_IDA_C01_Q5</t>
        </is>
      </c>
    </row>
    <row r="59">
      <c r="A59" t="n">
        <v>57</v>
      </c>
      <c r="B59" t="inlineStr">
        <is>
          <t>สารช่วยในข้อใด ไม่จำเป็น สำหรับการตั้งตำรับยาน้ำเชื่อม ferrous sulfate syrup</t>
        </is>
      </c>
      <c r="D59" t="inlineStr">
        <is>
          <t>Citric acid</t>
        </is>
      </c>
      <c r="E59" t="inlineStr">
        <is>
          <t>Disodium EDTA</t>
        </is>
      </c>
      <c r="F59" t="inlineStr">
        <is>
          <t>Paraben (Methyl/Propyl paraben)</t>
        </is>
      </c>
      <c r="G59" t="inlineStr">
        <is>
          <t>Sodium metabisulfite</t>
        </is>
      </c>
      <c r="H59" t="inlineStr">
        <is>
          <t>Sucrose</t>
        </is>
      </c>
      <c r="I59" t="n">
        <v>2</v>
      </c>
      <c r="J59" t="inlineStr">
        <is>
          <t>✅ คำตอบที่ถูกต้อง: ข้อ ข. Disodium EDTA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ในตำรับยาน้ำ ferrous sulfate ต้องมีสารต้านออกซิเดชัน (Antioxidant เช่น Sodium metabisulfite, Citric acid/Ascorbic acid) เพื่อป้องกันการเปลี่ยนรูป Fe2+ เป็น Fe3+, มีสารกันเสีย (Paraben) และสารให้ความหวาน (Sucrose) ส่วน Disodium EDTA จัดเป็น Strong Chelating agent ซึ่งจะไปจับกับประจุ Fe2+ ทำให้ขัดขวางการปลดปล่อยและการดูดซึมของตัวยาสำคัญ จึงไม่ใส่ในตำรับนี้
🔍 ข้ออื่นผิดเพราะอะไร:
- ข้อ ก. (Citric acid): ไม่ถูกต้องตามหลักการรักษาและกลไกเภสัชวิทยาในข้อนี้
- ข้อ ค. (Paraben (Methyl/Propyl paraben)): ไม่ถูกต้องตามหลักการรักษาและกลไกเภสัชวิทยาในข้อนี้
- ข้อ ง. (Sodium metabisulfite): ไม่ถูกต้องตามหลักการรักษาและกลไกเภสัชวิทยาในข้อนี้
- ข้อ จ. (Sucrose):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59" t="inlineStr">
        <is>
          <t>Solutions, Syrups &amp; Elixirs</t>
        </is>
      </c>
      <c r="M59" t="inlineStr">
        <is>
          <t>Product</t>
        </is>
      </c>
      <c r="N59" t="inlineStr">
        <is>
          <t>[TEST] Quick Ingestion</t>
        </is>
      </c>
      <c r="O59" t="inlineStr">
        <is>
          <t>Mock</t>
        </is>
      </c>
      <c r="P59" t="inlineStr">
        <is>
          <t>Mock RxCU83 ครั้งที่ 1</t>
        </is>
      </c>
      <c r="Q59" t="inlineStr">
        <is>
          <t>6. Solid Dosage Forms</t>
        </is>
      </c>
      <c r="R59" t="inlineStr">
        <is>
          <t>CASE_PRD_M83_IDA_C01_Q1</t>
        </is>
      </c>
    </row>
    <row r="60">
      <c r="A60" t="n">
        <v>58</v>
      </c>
      <c r="B60" t="inlineStr">
        <is>
          <t>ภาชนะบรรจุชนิดใดเหมาะสมที่สุดแก่การบรรจุยาน้ำเชื่อม ferrous sulfate syrup เพื่อรักษาความคงตัวของตัวยา</t>
        </is>
      </c>
      <c r="D60" t="inlineStr">
        <is>
          <t>Tight container ทั่วไป</t>
        </is>
      </c>
      <c r="E60" t="inlineStr">
        <is>
          <t>Children resistant container</t>
        </is>
      </c>
      <c r="F60" t="inlineStr">
        <is>
          <t>Glass container แบบใส</t>
        </is>
      </c>
      <c r="G60" t="inlineStr">
        <is>
          <t>Amber glass container (ขวดแก้วสีชา)</t>
        </is>
      </c>
      <c r="H60" t="inlineStr">
        <is>
          <t>Opaque plastic container แบบโปร่งแสง</t>
        </is>
      </c>
      <c r="I60" t="n">
        <v>4</v>
      </c>
      <c r="J60" t="inlineStr">
        <is>
          <t>✅ คำตอบที่ถูกต้อง: ข้อ ง. Amber glass container (ขวดแก้วสีชา)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สารละลายธาตุเหล็ก ferrous ไวต่อแสงและออกซิเจนสูง (เกิด Photo-oxidation เปลี่ยนเป็น ferric oxide ตกตะกอนสีน้ำตาลแดง) จึงจำเป็นต้องบรรจุในขวดแก้วสีชา (Amber glass container) ที่มีคุณสมบัติป้องกันแสงและทึบอากาศ
🔍 ข้ออื่นผิดเพราะอะไร:
- ข้อ ก. (Tight container ทั่วไป): ไม่ถูกต้องตามหลักการรักษาและกลไกเภสัชวิทยาในข้อนี้
- ข้อ ข. (Children resistant container): ไม่ถูกต้องตามหลักการรักษาและกลไกเภสัชวิทยาในข้อนี้
- ข้อ ค. (Glass container แบบใส): ไม่ถูกต้องตามหลักการรักษาและกลไกเภสัชวิทยาในข้อนี้
- ข้อ จ. (Opaque plastic container แบบโปร่งแสง):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60" t="inlineStr">
        <is>
          <t>Container &amp; Closure Systems</t>
        </is>
      </c>
      <c r="M60" t="inlineStr">
        <is>
          <t>Product</t>
        </is>
      </c>
      <c r="N60" t="inlineStr">
        <is>
          <t>[TEST] Quick Ingestion</t>
        </is>
      </c>
      <c r="O60" t="inlineStr">
        <is>
          <t>Mock</t>
        </is>
      </c>
      <c r="P60" t="inlineStr">
        <is>
          <t>Mock RxCU83 ครั้งที่ 1</t>
        </is>
      </c>
      <c r="Q60" t="inlineStr">
        <is>
          <t>6. Solid Dosage Forms</t>
        </is>
      </c>
      <c r="R60" t="inlineStr">
        <is>
          <t>CASE_PRD_M83_IDA_C01_Q2</t>
        </is>
      </c>
    </row>
    <row r="61">
      <c r="A61" t="n">
        <v>59</v>
      </c>
      <c r="B61" t="inlineStr">
        <is>
          <t>ผลิตภัณฑ์สารละลาย 4% w/v Ferrous sulphate (Heptahydrate, MW = 278) หากรับประทานปริมาณ 100 mg จะได้รับปริมาณ Elemental iron (Fe, MW = 56) คิดเป็นกี่มิลลิกรัม</t>
        </is>
      </c>
      <c r="D61" t="inlineStr">
        <is>
          <t>10.1 mg</t>
        </is>
      </c>
      <c r="E61" t="inlineStr">
        <is>
          <t>14.2 mg</t>
        </is>
      </c>
      <c r="F61" t="inlineStr">
        <is>
          <t>20.1 mg</t>
        </is>
      </c>
      <c r="G61" t="inlineStr">
        <is>
          <t>25.0 mg</t>
        </is>
      </c>
      <c r="H61" t="inlineStr">
        <is>
          <t>30.0 mg</t>
        </is>
      </c>
      <c r="I61" t="n">
        <v>3</v>
      </c>
      <c r="J61" t="inlineStr">
        <is>
          <t>✅ คำตอบที่ถูกต้อง: ข้อ ค. 20.1 mg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คำนวณตามสัดส่วน MW: (MW Fe / MW Ferrous sulfate heptahydrate)  ขนาดยา = (56 / 278)  100 mg = 0.2014  100 mg ≈ 20.1 mg ของ Elemental iron (หรือคิดเป็นประมาณร้อยละ 20 โดยน้ำหนัก)
🔍 ข้ออื่นผิดเพราะอะไร:
- ข้อ ก. (10.1 mg): ไม่ถูกต้องตามหลักการรักษาและกลไกเภสัชวิทยาในข้อนี้
- ข้อ ข. (14.2 mg): ไม่ถูกต้องตามหลักการรักษาและกลไกเภสัชวิทยาในข้อนี้
- ข้อ ง. (25.0 mg): ไม่ถูกต้องตามหลักการรักษาและกลไกเภสัชวิทยาในข้อนี้
- ข้อ จ. (30.0 mg):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61" t="inlineStr">
        <is>
          <t>Compounding adjustments</t>
        </is>
      </c>
      <c r="M61" t="inlineStr">
        <is>
          <t>Product</t>
        </is>
      </c>
      <c r="N61" t="inlineStr">
        <is>
          <t>[TEST] Quick Ingestion</t>
        </is>
      </c>
      <c r="O61" t="inlineStr">
        <is>
          <t>Mock</t>
        </is>
      </c>
      <c r="P61" t="inlineStr">
        <is>
          <t>Mock RxCU83 ครั้งที่ 1</t>
        </is>
      </c>
      <c r="Q61" t="inlineStr">
        <is>
          <t>6. Solid Dosage Forms</t>
        </is>
      </c>
      <c r="R61" t="inlineStr">
        <is>
          <t>CASE_PRD_M83_IDA_C01_Q3</t>
        </is>
      </c>
    </row>
    <row r="62">
      <c r="A62" t="n">
        <v>60</v>
      </c>
      <c r="B62"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D62" t="inlineStr">
        <is>
          <t>Serum levels of folate and vitamin B12</t>
        </is>
      </c>
      <c r="E62" t="inlineStr">
        <is>
          <t>WBC differential count</t>
        </is>
      </c>
      <c r="F62" t="inlineStr">
        <is>
          <t>Serum Albumin</t>
        </is>
      </c>
      <c r="G62" t="inlineStr">
        <is>
          <t>Serum Ferritin และ Transferrin Saturation (TSAT)</t>
        </is>
      </c>
      <c r="H62" t="inlineStr">
        <is>
          <t>Serum Ferritin และ Vitamin C level</t>
        </is>
      </c>
      <c r="I62" t="n">
        <v>4</v>
      </c>
      <c r="J62" t="inlineStr">
        <is>
          <t>✅ คำตอบที่ถูกต้อง: ข้อ ง. Serum Ferritin และ Transferrin Saturation (TSAT)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การยืนยันภาวะโลหิตจางจากการขาดธาตุเหล็ก (IDA) ที่ชัดเจนที่สุด ต้องอาศัยการตรวจดูระดับเหล็กสะสมในร่างกาย คือ Serum Ferritin (มักต่ำกว่า 15-30 ng/mL) และ Transferrin Saturation (TSAT &lt; 20%)
🔍 ข้ออื่นผิดเพราะอะไร:
- ข้อ ก. (Serum levels of folate and vitamin B12): ไม่ถูกต้องตามหลักการรักษาและกลไกเภสัชวิทยาในข้อนี้
- ข้อ ข. (WBC differential count): ไม่ถูกต้องตามหลักการรักษาและกลไกเภสัชวิทยาในข้อนี้
- ข้อ ค. (Serum Albumin): ไม่ถูกต้องตามหลักการรักษาและกลไกเภสัชวิทยาในข้อนี้
- ข้อ จ. (Serum Ferritin และ Vitamin C level):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2" t="inlineStr">
        <is>
          <t>Anemia</t>
        </is>
      </c>
      <c r="M62" t="inlineStr">
        <is>
          <t>Clinic</t>
        </is>
      </c>
      <c r="N62" t="inlineStr">
        <is>
          <t>[TEST] Quick Ingestion</t>
        </is>
      </c>
      <c r="O62" t="inlineStr">
        <is>
          <t>Mock</t>
        </is>
      </c>
      <c r="P62" t="inlineStr">
        <is>
          <t>Mock RxCU83 ครั้งที่ 1</t>
        </is>
      </c>
      <c r="Q62" t="inlineStr">
        <is>
          <t>6. Hematologic</t>
        </is>
      </c>
      <c r="R62" t="inlineStr">
        <is>
          <t>CASE_CLN_M83_IDA_C02_Q1</t>
        </is>
      </c>
    </row>
    <row r="63">
      <c r="A63" t="n">
        <v>61</v>
      </c>
      <c r="B63" t="inlineStr">
        <is>
          <t>ข้อใดถูกต้องเกี่ยวกับการให้คำแนะนำการปฏิบัติตัวและการรับประทานอาหารในผู้ป่วยโลหิตจางจากการขาดธาตุเหล็ก</t>
        </is>
      </c>
      <c r="D63" t="inlineStr">
        <is>
          <t>กินผักโฟลิกสูง</t>
        </is>
      </c>
      <c r="E63" t="inlineStr">
        <is>
          <t>กินผลไม้วิตามินซีสูง</t>
        </is>
      </c>
      <c r="F63" t="inlineStr">
        <is>
          <t>กินวิตามินบี 12 เสริมเป็นหลัก</t>
        </is>
      </c>
      <c r="G63" t="inlineStr">
        <is>
          <t>กินอาหารที่มีกรดออกซาลิกสูงเป็นประจำ</t>
        </is>
      </c>
      <c r="H63" t="inlineStr">
        <is>
          <t>ดื่มชากาแฟ หรือนมถั่วเหลืองพร้อมยา</t>
        </is>
      </c>
      <c r="I63" t="n">
        <v>2</v>
      </c>
      <c r="J63" t="inlineStr">
        <is>
          <t>✅ คำตอบที่ถูกต้อง: ข้อ ข. กินผลไม้วิตามินซีสูง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วิตามินซี (Ascorbic acid) ช่วยรีดิวซ์ Fe3+ ให้อยู่ในรูป Fe2+ ซึ่งละลายน้ำและดูดซึมได้ดีขึ้นที่ลำไส้เล็ก จึงแนะนำให้รับประทานผลไม้หรือน้ำผลไม้ที่มีวิตามินซีสูงร่วมด้วย
🔍 ข้ออื่นผิดเพราะอะไร:
- ข้อ ก. (กินผักโฟลิกสูง): ไม่ถูกต้องตามหลักการรักษาและกลไกเภสัชวิทยาในข้อนี้
- ข้อ ค. (กินวิตามินบี 12 เสริมเป็นหลัก): ไม่ถูกต้องตามหลักการรักษาและกลไกเภสัชวิทยาในข้อนี้
- ข้อ ง. (กินอาหารที่มีกรดออกซาลิกสูงเป็นประจำ): ไม่ถูกต้องตามหลักการรักษาและกลไกเภสัชวิทยาในข้อนี้
- ข้อ จ. (ดื่มชากาแฟ หรือนมถั่วเหลืองพร้อมยา):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3" t="inlineStr">
        <is>
          <t>Anemia</t>
        </is>
      </c>
      <c r="M63" t="inlineStr">
        <is>
          <t>Clinic</t>
        </is>
      </c>
      <c r="N63" t="inlineStr">
        <is>
          <t>[TEST] Quick Ingestion</t>
        </is>
      </c>
      <c r="O63" t="inlineStr">
        <is>
          <t>Mock</t>
        </is>
      </c>
      <c r="P63" t="inlineStr">
        <is>
          <t>Mock RxCU83 ครั้งที่ 1</t>
        </is>
      </c>
      <c r="Q63" t="inlineStr">
        <is>
          <t>6. Hematologic</t>
        </is>
      </c>
      <c r="R63" t="inlineStr">
        <is>
          <t>CASE_CLN_M83_IDA_C02_Q2</t>
        </is>
      </c>
    </row>
    <row r="64">
      <c r="A64" t="n">
        <v>62</v>
      </c>
      <c r="B64" t="inlineStr">
        <is>
          <t>วิธีคำนวณหาปริมาณธาตุเหล็กของ ferrous fumarate / ferrous sulfate ที่แนะนำตามมาตรฐาน Pharmacopoeia มักใช้วิธีการไทเทรตแบบใด</t>
        </is>
      </c>
      <c r="D64" t="inlineStr">
        <is>
          <t>Acid-base titration</t>
        </is>
      </c>
      <c r="E64" t="inlineStr">
        <is>
          <t>Redox titration (Permanganometry / Cerimetry)</t>
        </is>
      </c>
      <c r="F64" t="inlineStr">
        <is>
          <t>Complexometric titration</t>
        </is>
      </c>
      <c r="G64" t="inlineStr">
        <is>
          <t>Gravimetric titration</t>
        </is>
      </c>
      <c r="H64" t="inlineStr">
        <is>
          <t>Colorimetric titration</t>
        </is>
      </c>
      <c r="I64" t="n">
        <v>2</v>
      </c>
      <c r="J64" t="inlineStr">
        <is>
          <t>✅ คำตอบที่ถูกต้อง: ข้อ ข. Redox titration (Permanganometry / Cerimetry)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การหาปริมาณตัวยาสำคัญของเกลือธาตุเหล็ก (Fe2+) ตามเภสัชตำรับ (Pharmacopoeia) ใช้วิธี Oxidation-Reduction (Redox) titration เช่น การใช้สารละลายมาตรฐาน Cerium (IV) หรือ Potassium permanganate เป็นตัวไทแทรนต์
🔍 ข้ออื่นผิดเพราะอะไร:
- ข้อ ก. (Acid-base titration): ไม่ถูกต้องตามหลักการรักษาและกลไกเภสัชวิทยาในข้อนี้
- ข้อ ค. (Complexometric titration): ไม่ถูกต้องตามหลักการรักษาและกลไกเภสัชวิทยาในข้อนี้
- ข้อ ง. (Gravimetric titration): ไม่ถูกต้องตามหลักการรักษาและกลไกเภสัชวิทยาในข้อนี้
- ข้อ จ. (Colorimetric titration):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64" t="inlineStr">
        <is>
          <t>Redox titration</t>
        </is>
      </c>
      <c r="M64" t="inlineStr">
        <is>
          <t>Product</t>
        </is>
      </c>
      <c r="N64" t="inlineStr">
        <is>
          <t>[TEST] Quick Ingestion</t>
        </is>
      </c>
      <c r="O64" t="inlineStr">
        <is>
          <t>Mock</t>
        </is>
      </c>
      <c r="P64" t="inlineStr">
        <is>
          <t>Mock RxCU83 ครั้งที่ 1</t>
        </is>
      </c>
      <c r="Q64" t="inlineStr">
        <is>
          <t>1. Titrations</t>
        </is>
      </c>
      <c r="R64" t="inlineStr">
        <is>
          <t>CASE_PRD_M83_IDA_C01_Q4</t>
        </is>
      </c>
    </row>
    <row r="65">
      <c r="A65" t="n">
        <v>63</v>
      </c>
      <c r="B65" t="inlineStr">
        <is>
          <t>คำแนะนำทั่วไปในการรับประทานยาเสริมธาตุเหล็ก เช่น ferrous fumarate ข้อใดถูกต้อง</t>
        </is>
      </c>
      <c r="D65" t="inlineStr">
        <is>
          <t>ควรรับประทานพร้อมกับ calcium เพื่อเพิ่มการดูดซึม</t>
        </is>
      </c>
      <c r="E65" t="inlineStr">
        <is>
          <t>ควรรับประทานพร้อมกับนม เพื่อลดการระคายเคืองกระเพาะอาหาร</t>
        </is>
      </c>
      <c r="F65" t="inlineStr">
        <is>
          <t>ควรรับประทานพร้อม vitamin c หรือน้ำส้ม เพื่อเพิ่มการดูดซึม</t>
        </is>
      </c>
      <c r="G65" t="inlineStr">
        <is>
          <t>ควรรับประทานร่วมกับยาลดกรด เพื่อเพิ่มประสิทธิภาพการรักษา</t>
        </is>
      </c>
      <c r="H65" t="inlineStr">
        <is>
          <t>ควรรับประทานร่วมกับชา/กาแฟ เพื่อช่วยเรื่องการดูดซึม</t>
        </is>
      </c>
      <c r="I65" t="n">
        <v>3</v>
      </c>
      <c r="J65" t="inlineStr">
        <is>
          <t>✅ คำตอบที่ถูกต้อง: ข้อ ค. ควรรับประทานพร้อม vitamin c หรือน้ำส้ม เพื่อเพิ่มการดูดซึม
💡 Background: การบริบาลทางเภสัชกรรมและการเตรียมยาในหัวข้อ 6. Hematologic (Track: Clinic) มีความสำคัญอย่างยิ่งต่อการประเมินผู้ป่วยและการประกันคุณภาพยา
🎯 ทำไมข้อนี้ถึงถูก: วิตามินซีช่วยส่งเสริมการดูดซึมธาตุเหล็ก ส่วนนม แคลเซียม ยาลดกรด ชา และกาแฟ จะยับยั้งและขัดขวางการดูดซึมธาตุเหล็กอย่างมีนัยสำคัญ
🔍 ข้ออื่นผิดเพราะอะไร:
- ข้อ ก. (ควรรับประทานพร้อมกับ calcium เพื่อเพิ่มการดูดซึม): ไม่ถูกต้องตามหลักการรักษาและกลไกเภสัชวิทยาในข้อนี้
- ข้อ ข. (ควรรับประทานพร้อมกับนม เพื่อลดการระคายเคืองกระเพาะอาหาร): ไม่ถูกต้องตามหลักการรักษาและกลไกเภสัชวิทยาในข้อนี้
- ข้อ ง. (ควรรับประทานร่วมกับยาลดกรด เพื่อเพิ่มประสิทธิภาพการรักษา): ไม่ถูกต้องตามหลักการรักษาและกลไกเภสัชวิทยาในข้อนี้
- ข้อ จ. (ควรรับประทานร่วมกับชา/กาแฟ เพื่อช่วยเรื่องการดูดซึม): ไม่ถูกต้องตามหลักการรักษาและกลไกเภสัชวิทยาในข้อนี้
📖 Guideline อ้างอิง: แนวทางการวินิจฉัยและรักษาภาวะโลหิตจางจากการขาดธาตุเหล็ก พ.ศ. 2564 (สมาคมโลหิตวิทยาแห่งประเทศไทย)
📌 จุดจำก่อนสอบ: ทบทวนหลักการสำคัญ ข้อบ่งใช้ กลไกของยา และข้อกำหนดทางเภสัชตำรับในหมวด 6. Hematologic ให้แม่นยำก่อนสอบ</t>
        </is>
      </c>
      <c r="L65" t="inlineStr">
        <is>
          <t>Anemia</t>
        </is>
      </c>
      <c r="M65" t="inlineStr">
        <is>
          <t>Clinic</t>
        </is>
      </c>
      <c r="N65" t="inlineStr">
        <is>
          <t>[TEST] Quick Ingestion</t>
        </is>
      </c>
      <c r="O65" t="inlineStr">
        <is>
          <t>Mock</t>
        </is>
      </c>
      <c r="P65" t="inlineStr">
        <is>
          <t>Mock RxCU83 ครั้งที่ 1</t>
        </is>
      </c>
      <c r="Q65" t="inlineStr">
        <is>
          <t>6. Hematologic</t>
        </is>
      </c>
      <c r="R65" t="inlineStr">
        <is>
          <t>CASE_CLN_M83_IDA_C02_Q3</t>
        </is>
      </c>
    </row>
    <row r="66">
      <c r="A66" t="n">
        <v>64</v>
      </c>
      <c r="B66" t="inlineStr">
        <is>
          <t>ข้อใด ไม่ใช่ ปัจจัยที่ส่งผลต่อการเกิด Biological Immunogenicity (การกระตุ้นภูมิคุ้มกันต้านยาชีววัตถุ)</t>
        </is>
      </c>
      <c r="D66" t="inlineStr">
        <is>
          <t>โครงสร้างโปรตีนที่ไม่คล้ายกับ Human endogenous protein</t>
        </is>
      </c>
      <c r="E66" t="inlineStr">
        <is>
          <t>การเกิดการเสื่อมสลายหรือจับกลุ่มของโปรตีน (Aggregation)</t>
        </is>
      </c>
      <c r="F66" t="inlineStr">
        <is>
          <t>Excipient ในตำรับที่ส่งผลต่อ conformational change</t>
        </is>
      </c>
      <c r="G66" t="inlineStr">
        <is>
          <t>ขนาดยาและความถี่ในการบริหารยา</t>
        </is>
      </c>
      <c r="H66" t="inlineStr">
        <is>
          <t>อัตราการให้ยาเข้าสู่ systematic circulation น้อยกว่า IV bolus โดยตรง</t>
        </is>
      </c>
      <c r="I66" t="n">
        <v>5</v>
      </c>
      <c r="J66" t="inlineStr">
        <is>
          <t>✅ คำตอบที่ถูกต้อง: ข้อ จ. อัตราการให้ยาเข้าสู่ systematic circulation น้อยกว่า IV bolus โดยตรง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เส้นทางการให้ยาใต้ผิวหนัง (SC) หรือกล้ามเนื้อ (IM) จะกระตุ้นภูมิคุ้มกัน (Immunogenicity) ได้สูงกว่าการให้ทางหลอดเลือดดำ (IV) เนื่องจากสัมผัสกับ Antigen-presenting cells (Dendritic cells) บริเวณผิวหนังมากกว่า
🔍 ข้ออื่นผิดเพราะอะไร:
- ข้อ ก. (โครงสร้างโปรตีนที่ไม่คล้ายกับ Human endogenous protein): ไม่ถูกต้องตามหลักการรักษาและกลไกเภสัชวิทยาในข้อนี้
- ข้อ ข. (การเกิดการเสื่อมสลายหรือจับกลุ่มของโปรตีน (Aggregation)): ไม่ถูกต้องตามหลักการรักษาและกลไกเภสัชวิทยาในข้อนี้
- ข้อ ค. (Excipient ในตำรับที่ส่งผลต่อ conformational change): ไม่ถูกต้องตามหลักการรักษาและกลไกเภสัชวิทยาในข้อนี้
- ข้อ ง. (ขนาดยาและความถี่ในการบริหารยา):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66" t="inlineStr">
        <is>
          <t>Biosimilars &amp; Quality Control</t>
        </is>
      </c>
      <c r="M66" t="inlineStr">
        <is>
          <t>Product</t>
        </is>
      </c>
      <c r="N66" t="inlineStr">
        <is>
          <t>[TEST] Quick Ingestion</t>
        </is>
      </c>
      <c r="O66" t="inlineStr">
        <is>
          <t>Mock</t>
        </is>
      </c>
      <c r="P66" t="inlineStr">
        <is>
          <t>Mock RxCU83 ครั้งที่ 1</t>
        </is>
      </c>
      <c r="Q66" t="inlineStr">
        <is>
          <t>1. Titrations</t>
        </is>
      </c>
      <c r="R66" t="inlineStr">
        <is>
          <t>CASE_PRD_M83_IDA_C01_Q5</t>
        </is>
      </c>
    </row>
    <row r="67">
      <c r="A67" t="n">
        <v>65</v>
      </c>
      <c r="B67"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D67" t="inlineStr">
        <is>
          <t>Hb เป็นตัวแปรเชิงกลุ่ม (categorical variable) เสมอ จึงควรใช้ Chi-square test ในการเปรียบเทียบระหว่างเพศ</t>
        </is>
      </c>
      <c r="E67" t="inlineStr">
        <is>
          <t>Hb เป็นตัวแปรเชิงจำนวนต่อเนื่อง (continuous variable) หากมีการกระจายแบบปกติ ควรใช้ Independent t-test (หากไม่ปกติใช้ Mann-Whitney U test)</t>
        </is>
      </c>
      <c r="F67" t="inlineStr">
        <is>
          <t>หากจำแนก Hb เป็นกลุ่ม สามารถใช้ Chi-square test ในการหาความสัมพันธ์ระหว่างเพศได้</t>
        </is>
      </c>
      <c r="G67" t="inlineStr">
        <is>
          <t>Hb เป็นข้อมูลเชิงจำนวน แต่ควรใช้ Mann-Whitney U Test ในการวิเคราะห์เสมอเนื่องจากข้อมูลชีววิทยามักไม่ปกติ</t>
        </is>
      </c>
      <c r="H67" t="inlineStr">
        <is>
          <t>Hb เป็นตัวแปร ordinal เนื่องจากมีค่าจากต่ำไปสูง</t>
        </is>
      </c>
      <c r="I67" t="n">
        <v>2</v>
      </c>
      <c r="J67"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ระดับ Hemoglobin ที่ถูกจำแนกออกเป็นกลุ่ม (เช่น ซีด vs ไม่ซีด) จะกลายเป็นตัวแปรประเภท Categorical variable ซึ่งสามารถทดสอบความสัมพันธ์กับกลุ่มเพศ (ชาย/หญิง) โดยใช้ Chi-square test ได้
🔍 ข้ออื่นผิดเพราะอะไร:
- ข้อ ก. (Hb เป็นตัวแปรเชิงกลุ่ม (categorical variable) เสมอ จึงควรใช้): ไม่ถูกต้องตามหลักการรักษาและกลไกเภสัชวิทยาในข้อนี้
- ข้อ ค. (หากจำแนก Hb เป็นกลุ่ม สามารถใช้ Chi-square test ในการหาความส): ไม่ถูกต้องตามหลักการรักษาและกลไกเภสัชวิทยาในข้อนี้
- ข้อ ง. (Hb เป็นข้อมูลเชิงจำนวน แต่ควรใช้ Mann-Whitney U Test ในการวิ): ไม่ถูกต้องตามหลักการรักษาและกลไกเภสัชวิทยาในข้อนี้
- ข้อ จ. (Hb เป็นตัวแปร ordinal เนื่องจากมีค่าจากต่ำไปสูง):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67" t="inlineStr">
        <is>
          <t>Research &amp; Biostats</t>
        </is>
      </c>
      <c r="M67" t="inlineStr">
        <is>
          <t>SAP</t>
        </is>
      </c>
      <c r="N67" t="inlineStr">
        <is>
          <t>[TEST] Quick Ingestion</t>
        </is>
      </c>
      <c r="O67" t="inlineStr">
        <is>
          <t>Mock</t>
        </is>
      </c>
      <c r="P67" t="inlineStr">
        <is>
          <t>Mock RxCU83 ครั้งที่ 1</t>
        </is>
      </c>
      <c r="Q67" t="inlineStr">
        <is>
          <t>2. Pharmacy Administration &amp; Sy</t>
        </is>
      </c>
      <c r="R67" t="inlineStr">
        <is>
          <t>CASE_SAP_M83_IDA_C01_Q1</t>
        </is>
      </c>
    </row>
    <row r="68">
      <c r="A68" t="n">
        <v>66</v>
      </c>
      <c r="B6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D68" t="inlineStr">
        <is>
          <t>Atezolizumab + Bevacizumab</t>
        </is>
      </c>
      <c r="E68" t="inlineStr">
        <is>
          <t>Amivantamab + Lazertinib</t>
        </is>
      </c>
      <c r="F68" t="inlineStr">
        <is>
          <t>Carboplatin + Paclitaxel</t>
        </is>
      </c>
      <c r="G68" t="inlineStr">
        <is>
          <t>Osimertinib + Pemetrexed</t>
        </is>
      </c>
      <c r="H68" t="inlineStr">
        <is>
          <t>Pembrolizumab monotherapy</t>
        </is>
      </c>
      <c r="I68" t="n">
        <v>5</v>
      </c>
      <c r="J68" t="inlineStr">
        <is>
          <t>✅ คำตอบที่ถูกต้อง: ข้อ จ. Pembrolizumab monotherapy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ผู้ป่วย Advanced/Metastatic NSCLC ที่ไม่มี EGFR/ALK mutation และมีระดับ PD-L1 TPS ≥ 50% (High expression) สามารถเลือกใช้ Pembrolizumab monotherapy เป็น First-line treatment ได้อย่างมีประสิทธิภาพ
🔍 ข้ออื่นผิดเพราะอะไร:
- ข้อ ก. (Atezolizumab + Bevacizumab): ไม่ถูกต้องตามหลักการรักษาและกลไกเภสัชวิทยาในข้อนี้
- ข้อ ข. (Amivantamab + Lazertinib): ไม่ถูกต้องตามหลักการรักษาและกลไกเภสัชวิทยาในข้อนี้
- ข้อ ค. (Carboplatin + Paclitaxel): ไม่ถูกต้องตามหลักการรักษาและกลไกเภสัชวิทยาในข้อนี้
- ข้อ ง. (Osimertinib + Pemetrexed):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68" t="inlineStr">
        <is>
          <t>Oncologic</t>
        </is>
      </c>
      <c r="M68" t="inlineStr">
        <is>
          <t>Clinic</t>
        </is>
      </c>
      <c r="N68" t="inlineStr">
        <is>
          <t>[TEST] Quick Ingestion</t>
        </is>
      </c>
      <c r="O68" t="inlineStr">
        <is>
          <t>Mock</t>
        </is>
      </c>
      <c r="P68" t="inlineStr">
        <is>
          <t>Mock RxCU83 ครั้งที่ 1</t>
        </is>
      </c>
      <c r="Q68" t="inlineStr">
        <is>
          <t>14. Oncologic</t>
        </is>
      </c>
      <c r="R68" t="inlineStr">
        <is>
          <t>CASE_CLN_M83_LUNG_C01_Q1</t>
        </is>
      </c>
    </row>
    <row r="69">
      <c r="A69" t="n">
        <v>67</v>
      </c>
      <c r="B69"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D69" t="inlineStr">
        <is>
          <t>หลัง 1-2 สัปดาห์</t>
        </is>
      </c>
      <c r="E69" t="inlineStr">
        <is>
          <t>หลัง 1 เดือน</t>
        </is>
      </c>
      <c r="F69" t="inlineStr">
        <is>
          <t>หลัง 2 เดือน</t>
        </is>
      </c>
      <c r="G69" t="inlineStr">
        <is>
          <t>หลังสิ้นสุดการรักษาทั้งหมด</t>
        </is>
      </c>
      <c r="H69" t="inlineStr">
        <is>
          <t>ไม่จำเป็นต้องติดตาม</t>
        </is>
      </c>
      <c r="I69" t="n">
        <v>1</v>
      </c>
      <c r="J69" t="inlineStr">
        <is>
          <t>✅ คำตอบที่ถูกต้อง: ข้อ ก. หลัง 1-2 สัปดาห์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การติดตาม ADR เฉียบพลัน, toxicities ต่ออวัยวะต่างๆ หรือภาวะแทรกซ้อนจากการรักษาด้วยยามะเร็ง ควรติดตามอย่างใกล้ชิดตั้งแต่ 1–2 สัปดาห์แรกหลังได้รับยา
🔍 ข้ออื่นผิดเพราะอะไร:
- ข้อ ข. (หลัง 1 เดือน): ไม่ถูกต้องตามหลักการรักษาและกลไกเภสัชวิทยาในข้อนี้
- ข้อ ค. (หลัง 2 เดือน): ไม่ถูกต้องตามหลักการรักษาและกลไกเภสัชวิทยาในข้อนี้
- ข้อ ง. (หลังสิ้นสุดการรักษาทั้งหมด): ไม่ถูกต้องตามหลักการรักษาและกลไกเภสัชวิทยาในข้อนี้
- ข้อ จ. (ไม่จำเป็นต้องติดตาม):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69" t="inlineStr">
        <is>
          <t>Oncologic</t>
        </is>
      </c>
      <c r="M69" t="inlineStr">
        <is>
          <t>Clinic</t>
        </is>
      </c>
      <c r="N69" t="inlineStr">
        <is>
          <t>[TEST] Quick Ingestion</t>
        </is>
      </c>
      <c r="O69" t="inlineStr">
        <is>
          <t>Mock</t>
        </is>
      </c>
      <c r="P69" t="inlineStr">
        <is>
          <t>Mock RxCU83 ครั้งที่ 1</t>
        </is>
      </c>
      <c r="Q69" t="inlineStr">
        <is>
          <t>14. Oncologic</t>
        </is>
      </c>
      <c r="R69" t="inlineStr">
        <is>
          <t>CASE_CLN_M83_LUNG_C01_Q2</t>
        </is>
      </c>
    </row>
    <row r="70">
      <c r="A70" t="n">
        <v>68</v>
      </c>
      <c r="B70" t="inlineStr">
        <is>
          <t>ข้อใดถูกต้องเกี่ยวกับอาการไม่พึงประสงค์ทางภูมิคุ้มกัน (immune-related adverse events: irAEs) จากการใช้ยากลุ่ม Immune checkpoint inhibitors</t>
        </is>
      </c>
      <c r="D70" t="inlineStr">
        <is>
          <t>ลำดับการเกิดคือ colitis &gt; endocrinepathy &gt; skin &gt; liver toxicity</t>
        </is>
      </c>
      <c r="E70" t="inlineStr">
        <is>
          <t>Endocrine toxicity คือการเกิด hypothyroidism ให้รักษาด้วย high-dose steroid เสมอ</t>
        </is>
      </c>
      <c r="F70" t="inlineStr">
        <is>
          <t>สามารถเกิดได้กับหลายอวัยวะ (ผิวหนัง ทางเดินอาหาร ตับ ต่อมไร้ท่อ ปอด) และเกิดขึ้นได้แม้จะหยุดยาไปแล้ว</t>
        </is>
      </c>
      <c r="G70" t="inlineStr">
        <is>
          <t>ไม่จำเป็นต้องหยุดยา และอาการสามารถหายได้เองเสมอโดยไม่ต้องใช้ยาคอร์ติโคสเตียรอยด์</t>
        </is>
      </c>
      <c r="H70" t="inlineStr">
        <is>
          <t>ผื่นทางผิวหนังจะเกิดเฉพาะกับผู้ป่วยที่มีผล EGFR mutation positive เท่านั้น</t>
        </is>
      </c>
      <c r="I70" t="n">
        <v>3</v>
      </c>
      <c r="J70"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irAEs สามารถส่งผลกระทบต่ออวัยวะใดก็ได้ในร่างกาย และเนื่องจากระบบภูมิคุ้มกันถูกกระตุ้น อาการแสดงอาจเกิดขึ้นล่าช้าหรือคงอยู่ได้นานหลายเดือนแม้จะหยุดการให้ยาไปแล้ว
🔍 ข้ออื่นผิดเพราะอะไร:
- ข้อ ก. (ลำดับการเกิดคือ colitis &gt; endocrinepathy &gt; skin &gt; liver toxi): ไม่ถูกต้องตามหลักการรักษาและกลไกเภสัชวิทยาในข้อนี้
- ข้อ ข. (Endocrine toxicity คือการเกิด hypothyroidism ให้รักษาด้วย hi): ไม่ถูกต้องตามหลักการรักษาและกลไกเภสัชวิทยาในข้อนี้
- ข้อ ง. (ไม่จำเป็นต้องหยุดยา และอาการสามารถหายได้เองเสมอโดยไม่ต้องใช้): ไม่ถูกต้องตามหลักการรักษาและกลไกเภสัชวิทยาในข้อนี้
- ข้อ จ. (ผื่นทางผิวหนังจะเกิดเฉพาะกับผู้ป่วยที่มีผล EGFR mutation pos):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0" t="inlineStr">
        <is>
          <t>Oncologic</t>
        </is>
      </c>
      <c r="M70" t="inlineStr">
        <is>
          <t>Clinic</t>
        </is>
      </c>
      <c r="N70" t="inlineStr">
        <is>
          <t>[TEST] Quick Ingestion</t>
        </is>
      </c>
      <c r="O70" t="inlineStr">
        <is>
          <t>Mock</t>
        </is>
      </c>
      <c r="P70" t="inlineStr">
        <is>
          <t>Mock RxCU83 ครั้งที่ 1</t>
        </is>
      </c>
      <c r="Q70" t="inlineStr">
        <is>
          <t>14. Oncologic</t>
        </is>
      </c>
      <c r="R70" t="inlineStr">
        <is>
          <t>CASE_CLN_M83_LUNG_C01_Q3</t>
        </is>
      </c>
    </row>
    <row r="71">
      <c r="A71" t="n">
        <v>69</v>
      </c>
      <c r="B71" t="inlineStr">
        <is>
          <t>ยา Pembrolizumab ที่เลือกใช้ในผู้ป่วยรายนี้ มีกลไกการออกฤทธิ์เกี่ยวข้องกับ biomarker ใด</t>
        </is>
      </c>
      <c r="D71" t="inlineStr">
        <is>
          <t>จับกับ MHC class 1 เพิ่ม antigen presentation</t>
        </is>
      </c>
      <c r="E71" t="inlineStr">
        <is>
          <t>จับ CTLA-4 บน T cell เพิ่มการทำงานของ Treg</t>
        </is>
      </c>
      <c r="F71" t="inlineStr">
        <is>
          <t>จับ PD-L1 บน tumor cell เพิ่ม cytotoxic T lymphocyte</t>
        </is>
      </c>
      <c r="G71" t="inlineStr">
        <is>
          <t>จับกับ PD-1 receptor บน T cell ยับยั้งไม่ให้จับกับ PD-L1 ส่งผลให้ฟื้นคืนการทำงานของ T cell ในการกำจัดเซลล์มะเร็ง</t>
        </is>
      </c>
      <c r="H71" t="inlineStr">
        <is>
          <t>จับ EGFR เพื่อหยุดสัญญาณกระตุ้นการแบ่งตัวของเซลล์</t>
        </is>
      </c>
      <c r="I71" t="n">
        <v>4</v>
      </c>
      <c r="J71"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Pembrolizumab เป็น Humanized monoclonal antibody ที่ออกฤทธิ์จับกับ PD-1 receptor บน T-lymphocyte ขัดขวางไม่ให้จับกับ PD-L1/PD-L2 บนผิวเซลล์มะเร็ง ทำให้เซลล์ T-cell สามารถทำลายเซลล์มะเร็งได้
🔍 ข้ออื่นผิดเพราะอะไร:
- ข้อ ก. (จับกับ MHC class 1 เพิ่ม antigen presentation): ไม่ถูกต้องตามหลักการรักษาและกลไกเภสัชวิทยาในข้อนี้
- ข้อ ข. (จับ CTLA-4 บน T cell เพิ่มการทำงานของ Treg): ไม่ถูกต้องตามหลักการรักษาและกลไกเภสัชวิทยาในข้อนี้
- ข้อ ค. (จับ PD-L1 บน tumor cell เพิ่ม cytotoxic T lymphocyte): ไม่ถูกต้องตามหลักการรักษาและกลไกเภสัชวิทยาในข้อนี้
- ข้อ จ. (จับ EGFR เพื่อหยุดสัญญาณกระตุ้นการแบ่งตัวของเซลล์):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1" t="inlineStr">
        <is>
          <t>Oncologic</t>
        </is>
      </c>
      <c r="M71" t="inlineStr">
        <is>
          <t>Clinic</t>
        </is>
      </c>
      <c r="N71" t="inlineStr">
        <is>
          <t>[TEST] Quick Ingestion</t>
        </is>
      </c>
      <c r="O71" t="inlineStr">
        <is>
          <t>Mock</t>
        </is>
      </c>
      <c r="P71" t="inlineStr">
        <is>
          <t>Mock RxCU83 ครั้งที่ 1</t>
        </is>
      </c>
      <c r="Q71" t="inlineStr">
        <is>
          <t>14. Oncologic</t>
        </is>
      </c>
      <c r="R71" t="inlineStr">
        <is>
          <t>CASE_CLN_M83_LUNG_C01_Q4</t>
        </is>
      </c>
    </row>
    <row r="72">
      <c r="A72" t="n">
        <v>70</v>
      </c>
      <c r="B72" t="inlineStr">
        <is>
          <t>ถ้าผลการตรวจเพิ่มเติมพบว่าผู้ป่วยรายนี้มี EGFR exon 19 deletion เป็นผลบวก (Positive) ควรปรับเปลี่ยนแผนการรักษาเป็นข้อใด</t>
        </is>
      </c>
      <c r="D72" t="inlineStr">
        <is>
          <t>รักษาตามเดิมด้วย Pembrolizumab monotherapy</t>
        </is>
      </c>
      <c r="E72" t="inlineStr">
        <is>
          <t>Pembrolizumab ร่วมกับเคมีบำบัด</t>
        </is>
      </c>
      <c r="F72" t="inlineStr">
        <is>
          <t>Cetuximab monotherapy</t>
        </is>
      </c>
      <c r="G72" t="inlineStr">
        <is>
          <t>Bevacizumab + carboplatin + paclitaxel</t>
        </is>
      </c>
      <c r="H72" t="inlineStr">
        <is>
          <t>EGFR tyrosine kinase inhibitor (EGFR-TKI เช่น Osimertinib)</t>
        </is>
      </c>
      <c r="I72" t="n">
        <v>5</v>
      </c>
      <c r="J72" t="inlineStr">
        <is>
          <t>✅ คำตอบที่ถูกต้อง: ข้อ จ. EGFR tyrosine kinase inhibitor (EGFR-TKI เช่น Osimertinib)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หากตรวจพบความผิดปกติทางพันธุกรรมชนิด EGFR sensitizing mutation (เช่น Exon 19 deletion หรือ L858R) การรักษามาตรฐานอันดับแรกคือการใช้ยากลุ่ม Targeted therapy (EGFR-TKIs) เช่น Osimertinib
🔍 ข้ออื่นผิดเพราะอะไร:
- ข้อ ก. (รักษาตามเดิมด้วย Pembrolizumab monotherapy): ไม่ถูกต้องตามหลักการรักษาและกลไกเภสัชวิทยาในข้อนี้
- ข้อ ข. (Pembrolizumab ร่วมกับเคมีบำบัด): ไม่ถูกต้องตามหลักการรักษาและกลไกเภสัชวิทยาในข้อนี้
- ข้อ ค. (Cetuximab monotherapy): ไม่ถูกต้องตามหลักการรักษาและกลไกเภสัชวิทยาในข้อนี้
- ข้อ ง. (Bevacizumab + carboplatin + paclitaxel):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2" t="inlineStr">
        <is>
          <t>Oncologic</t>
        </is>
      </c>
      <c r="M72" t="inlineStr">
        <is>
          <t>Clinic</t>
        </is>
      </c>
      <c r="N72" t="inlineStr">
        <is>
          <t>[TEST] Quick Ingestion</t>
        </is>
      </c>
      <c r="O72" t="inlineStr">
        <is>
          <t>Mock</t>
        </is>
      </c>
      <c r="P72" t="inlineStr">
        <is>
          <t>Mock RxCU83 ครั้งที่ 1</t>
        </is>
      </c>
      <c r="Q72" t="inlineStr">
        <is>
          <t>14. Oncologic</t>
        </is>
      </c>
      <c r="R72" t="inlineStr">
        <is>
          <t>CASE_CLN_M83_LUNG_C01_Q5</t>
        </is>
      </c>
    </row>
    <row r="73">
      <c r="A73" t="n">
        <v>71</v>
      </c>
      <c r="B73" t="inlineStr">
        <is>
          <t>ลักษณะสำคัญของ Monoclonal antibody (mAb) ที่ทำให้ต้องเตรียมในรูปแบบยาฉีด (Injectable dosage form) เท่านั้น คือข้อใด</t>
        </is>
      </c>
      <c r="D73" t="inlineStr">
        <is>
          <t>ขนาดโมเลกุลเล็ก ดูดซึมผ่าน GI tract ได้ดี</t>
        </is>
      </c>
      <c r="E73" t="inlineStr">
        <is>
          <t>เป็นโปรตีนโมเลกุลใหญ่ ไวต่อเอนไซม์ protease และถูกทำลายในทางเดินอาหารเมื่อให้โดยการรับประทาน</t>
        </is>
      </c>
      <c r="F73" t="inlineStr">
        <is>
          <t>คงตัวสูงในสภาวะ pH ที่เป็นกรดของกระเพาะอาหาร</t>
        </is>
      </c>
      <c r="G73" t="inlineStr">
        <is>
          <t>ผ่าน hepatic first-pass metabolism ได้ดีมาก</t>
        </is>
      </c>
      <c r="H73" t="inlineStr">
        <is>
          <t>มีค่า Log P สูงมากจึงดูดซึมได้รวดเร็ว</t>
        </is>
      </c>
      <c r="I73" t="n">
        <v>2</v>
      </c>
      <c r="J73"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สารชีววัตถุประเภทแอนติบอดีเป็นโปรตีนโมเลกุลขนาดใหญ่ ซึ่งจะถูกกรดในกระเพาะอาหารทำให้เสียสภาพ (Denaturation) และถูกย่อยสลายด้วยเอนไซม์ Protease ในทางเดินอาหารจนหมด จึงไม่สามารถบริหารโดยการรับประทานได้
🔍 ข้ออื่นผิดเพราะอะไร:
- ข้อ ก. (ขนาดโมเลกุลเล็ก ดูดซึมผ่าน GI tract ได้ดี): ไม่ถูกต้องตามหลักการรักษาและกลไกเภสัชวิทยาในข้อนี้
- ข้อ ค. (คงตัวสูงในสภาวะ pH ที่เป็นกรดของกระเพาะอาหาร): ไม่ถูกต้องตามหลักการรักษาและกลไกเภสัชวิทยาในข้อนี้
- ข้อ ง. (ผ่าน hepatic first-pass metabolism ได้ดีมาก): ไม่ถูกต้องตามหลักการรักษาและกลไกเภสัชวิทยาในข้อนี้
- ข้อ จ. (มีค่า Log P สูงมากจึงดูดซึมได้รวดเร็ว):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73" t="inlineStr">
        <is>
          <t>Biotech Products</t>
        </is>
      </c>
      <c r="M73" t="inlineStr">
        <is>
          <t>Product</t>
        </is>
      </c>
      <c r="N73" t="inlineStr">
        <is>
          <t>[TEST] Quick Ingestion</t>
        </is>
      </c>
      <c r="O73" t="inlineStr">
        <is>
          <t>Mock</t>
        </is>
      </c>
      <c r="P73" t="inlineStr">
        <is>
          <t>Mock RxCU83 ครั้งที่ 1</t>
        </is>
      </c>
      <c r="Q73" t="inlineStr">
        <is>
          <t>10. Biotech Products</t>
        </is>
      </c>
      <c r="R73" t="inlineStr">
        <is>
          <t>CASE_PRD_M83_LUNG_C01_Q1</t>
        </is>
      </c>
    </row>
    <row r="74">
      <c r="A74" t="n">
        <v>72</v>
      </c>
      <c r="B74"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D74" t="inlineStr">
        <is>
          <t>Hydrolysis ที่ตำแหน่ง ester bond</t>
        </is>
      </c>
      <c r="E74" t="inlineStr">
        <is>
          <t>Aggregation (การรวมกลุ่มของโปรตีน) เมื่อเกิดการเปลี่ยนแปลง pH หรือการเขย่าอย่างรุนแรง</t>
        </is>
      </c>
      <c r="F74" t="inlineStr">
        <is>
          <t>Oxidation ที่ sulfhydryl ของ excipient</t>
        </is>
      </c>
      <c r="G74" t="inlineStr">
        <is>
          <t>Crystallization เมื่ออุณหภูมิลดต่ำลง</t>
        </is>
      </c>
      <c r="H74" t="inlineStr">
        <is>
          <t>Racemization ที่ chiral center</t>
        </is>
      </c>
      <c r="I74" t="n">
        <v>2</v>
      </c>
      <c r="J74" t="inlineStr">
        <is>
          <t>✅ คำตอบที่ถูกต้อง: ข้อ ข. Aggregation (การรวมกลุ่มของโปรตีน) เมื่อเกิดการเปลี่ยนแปลง pH หรือการเขย่าอย่างรุนแรง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ยาชีววัตถุกลุ่มโปรตีนและ mAb ไวต่อแรงเฉือนเชิงกล (Shear stress จากการเขย่า) และการเปลี่ยนแปลงประจุ/pH ซึ่งจะเหนี่ยวนำให้โปรตีนคลายตัวและเกิดการรวมกลุ่มกันเป็นตะกอน (Protein aggregation)
🔍 ข้ออื่นผิดเพราะอะไร:
- ข้อ ก. (Hydrolysis ที่ตำแหน่ง ester bond): ไม่ถูกต้องตามหลักการรักษาและกลไกเภสัชวิทยาในข้อนี้
- ข้อ ค. (Oxidation ที่ sulfhydryl ของ excipient): ไม่ถูกต้องตามหลักการรักษาและกลไกเภสัชวิทยาในข้อนี้
- ข้อ ง. (Crystallization เมื่ออุณหภูมิลดต่ำลง): ไม่ถูกต้องตามหลักการรักษาและกลไกเภสัชวิทยาในข้อนี้
- ข้อ จ. (Racemization ที่ chiral center):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4" t="inlineStr">
        <is>
          <t>Biosimilars &amp; Quality Control</t>
        </is>
      </c>
      <c r="M74" t="inlineStr">
        <is>
          <t>Product</t>
        </is>
      </c>
      <c r="N74" t="inlineStr">
        <is>
          <t>[TEST] Quick Ingestion</t>
        </is>
      </c>
      <c r="O74" t="inlineStr">
        <is>
          <t>Mock</t>
        </is>
      </c>
      <c r="P74" t="inlineStr">
        <is>
          <t>Mock RxCU83 ครั้งที่ 1</t>
        </is>
      </c>
      <c r="Q74" t="inlineStr">
        <is>
          <t>1. Titrations</t>
        </is>
      </c>
      <c r="R74" t="inlineStr">
        <is>
          <t>CASE_PRD_M83_LUNG_C01_Q2</t>
        </is>
      </c>
    </row>
    <row r="75">
      <c r="A75" t="n">
        <v>73</v>
      </c>
      <c r="B75" t="inlineStr">
        <is>
          <t>ข้อใดเป็นสารช่วย (Excipients) ที่นิยมใช้ใน formulation ของยาฉีด monoclonal antibody เพื่อลดการเกิด aggregation และเพิ่ม stability ของโปรตีน</t>
        </is>
      </c>
      <c r="D75" t="inlineStr">
        <is>
          <t>Sorbitol</t>
        </is>
      </c>
      <c r="E75" t="inlineStr">
        <is>
          <t>Mannitol</t>
        </is>
      </c>
      <c r="F75" t="inlineStr">
        <is>
          <t>Polysorbate 80 (Surfactant)</t>
        </is>
      </c>
      <c r="G75" t="inlineStr">
        <is>
          <t>Sodium Chloride</t>
        </is>
      </c>
      <c r="H75" t="inlineStr">
        <is>
          <t>PEG 400</t>
        </is>
      </c>
      <c r="I75" t="n">
        <v>3</v>
      </c>
      <c r="J75" t="inlineStr">
        <is>
          <t>✅ คำตอบที่ถูกต้อง: ข้อ ค. Polysorbate 80 (Surfactant)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Polysorbate 80 หรือ Polysorbate 20 เป็นนอนไอออนิกเซอร์แฟกแทนต์ที่ช่วยแย่งจับที่รอยต่อระหว่างของเหลวกับอากาศ/ผิวภาชนะ ป้องกันไม่ให้โปรตีนสัมผัสพื้นผิวและลดการเกิดการรวมกลุ่ม (Anti-aggregation)
🔍 ข้ออื่นผิดเพราะอะไร:
- ข้อ ก. (Sorbitol): ไม่ถูกต้องตามหลักการรักษาและกลไกเภสัชวิทยาในข้อนี้
- ข้อ ข. (Mannitol): ไม่ถูกต้องตามหลักการรักษาและกลไกเภสัชวิทยาในข้อนี้
- ข้อ ง. (Sodium Chloride): ไม่ถูกต้องตามหลักการรักษาและกลไกเภสัชวิทยาในข้อนี้
- ข้อ จ. (PEG 400):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75" t="inlineStr">
        <is>
          <t>Excipients classification</t>
        </is>
      </c>
      <c r="M75" t="inlineStr">
        <is>
          <t>Product</t>
        </is>
      </c>
      <c r="N75" t="inlineStr">
        <is>
          <t>[TEST] Quick Ingestion</t>
        </is>
      </c>
      <c r="O75" t="inlineStr">
        <is>
          <t>Mock</t>
        </is>
      </c>
      <c r="P75" t="inlineStr">
        <is>
          <t>Mock RxCU83 ครั้งที่ 1</t>
        </is>
      </c>
      <c r="Q75" t="inlineStr">
        <is>
          <t>6. Solid Dosage Forms</t>
        </is>
      </c>
      <c r="R75" t="inlineStr">
        <is>
          <t>CASE_PRD_M83_LUNG_C01_Q3</t>
        </is>
      </c>
    </row>
    <row r="76">
      <c r="A76" t="n">
        <v>74</v>
      </c>
      <c r="B76" t="inlineStr">
        <is>
          <t>ข้อใดเป็นเทคนิคที่เหมาะสมในการพิสูจน์ Chirality / อัตลักษณ์การหมุนระนาบแสงของวัตถุดิบยา Paclitaxel</t>
        </is>
      </c>
      <c r="D76" t="inlineStr">
        <is>
          <t>NIR (Near infrared spectroscopy)</t>
        </is>
      </c>
      <c r="E76" t="inlineStr">
        <is>
          <t>Karl Fischer titration</t>
        </is>
      </c>
      <c r="F76" t="inlineStr">
        <is>
          <t>Polarimeter (การวัด Optical rotation)</t>
        </is>
      </c>
      <c r="G76" t="inlineStr">
        <is>
          <t>Refractometer</t>
        </is>
      </c>
      <c r="H76" t="inlineStr">
        <is>
          <t>Mass spectrometry</t>
        </is>
      </c>
      <c r="I76" t="n">
        <v>3</v>
      </c>
      <c r="J76" t="inlineStr">
        <is>
          <t>✅ คำตอบที่ถูกต้อง: ข้อ ค. Polarimeter (การวัด Optical rotation)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Paclitaxel เป็นโมเลกุลที่มีศูนย์ไครัล (Chiral centers) หลายตำแหน่ง การวัดความสามารถในการหมุนระนาบของแสงโพลาไรซ์ (Optical rotation / Specific rotation) ด้วยเครื่อง Polarimeter จึงเป็นวิธีจำเพาะในการตรวจสอบ Chiral purity และอัตลักษณ์
🔍 ข้ออื่นผิดเพราะอะไร:
- ข้อ ก. (NIR (Near infrared spectroscopy)): ไม่ถูกต้องตามหลักการรักษาและกลไกเภสัชวิทยาในข้อนี้
- ข้อ ข. (Karl Fischer titration): ไม่ถูกต้องตามหลักการรักษาและกลไกเภสัชวิทยาในข้อนี้
- ข้อ ง. (Refractometer): ไม่ถูกต้องตามหลักการรักษาและกลไกเภสัชวิทยาในข้อนี้
- ข้อ จ. (Mass spectrometry):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6" t="inlineStr">
        <is>
          <t>Polarimetry</t>
        </is>
      </c>
      <c r="M76" t="inlineStr">
        <is>
          <t>Product</t>
        </is>
      </c>
      <c r="N76" t="inlineStr">
        <is>
          <t>[TEST] Quick Ingestion</t>
        </is>
      </c>
      <c r="O76" t="inlineStr">
        <is>
          <t>Mock</t>
        </is>
      </c>
      <c r="P76" t="inlineStr">
        <is>
          <t>Mock RxCU83 ครั้งที่ 1</t>
        </is>
      </c>
      <c r="Q76" t="inlineStr">
        <is>
          <t>1. Titrations</t>
        </is>
      </c>
      <c r="R76" t="inlineStr">
        <is>
          <t>CASE_PRD_M83_LUNG_C01_Q4</t>
        </is>
      </c>
    </row>
    <row r="77">
      <c r="A77" t="n">
        <v>75</v>
      </c>
      <c r="B77" t="inlineStr">
        <is>
          <t>เหตุผลหลักในการตรวจวิเคราะห์ Bacterial Endotoxin Test (BET) ในยาฉีด Paclitaxel injection คือข้อใด</t>
        </is>
      </c>
      <c r="D77" t="inlineStr">
        <is>
          <t>เพื่อให้มั่นใจว่าไม่มีเชื้อราเจริญเติบโตในยา</t>
        </is>
      </c>
      <c r="E77" t="inlineStr">
        <is>
          <t>เพื่อป้องกันการเกิดปฏิกิริยาไข้ (Pyrogenic reaction / Endotoxin shock) ในผู้ป่วย</t>
        </is>
      </c>
      <c r="F77" t="inlineStr">
        <is>
          <t>เพื่อวัดความเข้มข้นของสารกันเสีย</t>
        </is>
      </c>
      <c r="G77" t="inlineStr">
        <is>
          <t>เพื่อประเมินความคงตัวของยาที่อุณหภูมิสูง</t>
        </is>
      </c>
      <c r="H77" t="inlineStr">
        <is>
          <t>เพื่อวัดความแรงในการออกฤทธิ์ต้านมะเร็ง</t>
        </is>
      </c>
      <c r="I77" t="n">
        <v>2</v>
      </c>
      <c r="J77" t="inlineStr">
        <is>
          <t>✅ คำตอบที่ถูกต้อง: ข้อ ข. เพื่อป้องกันการเกิดปฏิกิริยาไข้ (Pyrogenic reaction / Endotoxin shock) ในผู้ป่วย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เอนโดท็อกซินจากแบคทีเรียแกรมลบ (Lipopolysaccharide) เป็นสารก่อไข้รุนแรง (Pyrogen) หากปนเปื้อนในยาฉีดจะกระตุ้นเม็ดเลือดขาวให้หลั่งไซโตไคน์จนเกิดภาวะไข้ หนาวสั่น ช็อก หรือเสียชีวิตได้
🔍 ข้ออื่นผิดเพราะอะไร:
- ข้อ ก. (เพื่อให้มั่นใจว่าไม่มีเชื้อราเจริญเติบโตในยา): ไม่ถูกต้องตามหลักการรักษาและกลไกเภสัชวิทยาในข้อนี้
- ข้อ ค. (เพื่อวัดความเข้มข้นของสารกันเสีย): ไม่ถูกต้องตามหลักการรักษาและกลไกเภสัชวิทยาในข้อนี้
- ข้อ ง. (เพื่อประเมินความคงตัวของยาที่อุณหภูมิสูง): ไม่ถูกต้องตามหลักการรักษาและกลไกเภสัชวิทยาในข้อนี้
- ข้อ จ. (เพื่อวัดความแรงในการออกฤทธิ์ต้านมะเร็ง):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77" t="inlineStr">
        <is>
          <t>Sterility &amp; Pyrogen testing</t>
        </is>
      </c>
      <c r="M77" t="inlineStr">
        <is>
          <t>Product</t>
        </is>
      </c>
      <c r="N77" t="inlineStr">
        <is>
          <t>[TEST] Quick Ingestion</t>
        </is>
      </c>
      <c r="O77" t="inlineStr">
        <is>
          <t>Mock</t>
        </is>
      </c>
      <c r="P77" t="inlineStr">
        <is>
          <t>Mock RxCU83 ครั้งที่ 1</t>
        </is>
      </c>
      <c r="Q77" t="inlineStr">
        <is>
          <t>1. Titrations</t>
        </is>
      </c>
      <c r="R77" t="inlineStr">
        <is>
          <t>CASE_PRD_M83_LUNG_C01_Q5</t>
        </is>
      </c>
    </row>
    <row r="78">
      <c r="A78" t="n">
        <v>76</v>
      </c>
      <c r="B78" t="inlineStr">
        <is>
          <t>ข้อใดเป็นกลไกการออกฤทธิ์ของยา Anti-PD-1 ในการรักษาโรคมะเร็งปอดชนิดเซลล์ไม่เล็ก (NSCLC)</t>
        </is>
      </c>
      <c r="D78" t="inlineStr">
        <is>
          <t>จับกับ PD-L1 บนเซลล์มะเร็งโดยตรง</t>
        </is>
      </c>
      <c r="E78" t="inlineStr">
        <is>
          <t>จับกับ PD-1 receptor บน T cell เพื่อปลดล็อกการกดภูมิคุ้มกัน</t>
        </is>
      </c>
      <c r="F78" t="inlineStr">
        <is>
          <t>กระตุ้นให้เซลล์มะเร็งสร้าง antigen มากขึ้น</t>
        </is>
      </c>
      <c r="G78" t="inlineStr">
        <is>
          <t>จับกับ CTLA-4 บนผิวเซลล์เม็ดเลือดขาว</t>
        </is>
      </c>
      <c r="H78" t="inlineStr">
        <is>
          <t>จับกับ cytoplasmic tyrosine kinase domain</t>
        </is>
      </c>
      <c r="I78" t="n">
        <v>2</v>
      </c>
      <c r="J78" t="inlineStr">
        <is>
          <t>✅ คำตอบที่ถูกต้อง: ข้อ ข. จับกับ PD-1 receptor บน T cell เพื่อปลดล็อกการกดภูมิคุ้มกัน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ยา Anti-PD-1 (เช่น Pembrolizumab, Nivolumab) ออกฤทธิ์จับจำเพาะกับตัวรับ PD-1 บนเซลล์ T-lymphocyte เพื่อยับยั้งไม่ให้เกิดสัญญาณยับยั้งการทำงานของ T-cell ฟื้นฟูให้ระบบภูมิคุ้มกันเข้าทำลายเซลล์มะเร็งได้
🔍 ข้ออื่นผิดเพราะอะไร:
- ข้อ ก. (จับกับ PD-L1 บนเซลล์มะเร็งโดยตรง): ไม่ถูกต้องตามหลักการรักษาและกลไกเภสัชวิทยาในข้อนี้
- ข้อ ค. (กระตุ้นให้เซลล์มะเร็งสร้าง antigen มากขึ้น): ไม่ถูกต้องตามหลักการรักษาและกลไกเภสัชวิทยาในข้อนี้
- ข้อ ง. (จับกับ CTLA-4 บนผิวเซลล์เม็ดเลือดขาว): ไม่ถูกต้องตามหลักการรักษาและกลไกเภสัชวิทยาในข้อนี้
- ข้อ จ. (จับกับ cytoplasmic tyrosine kinase domain):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8" t="inlineStr">
        <is>
          <t>Oncologic</t>
        </is>
      </c>
      <c r="M78" t="inlineStr">
        <is>
          <t>Clinic</t>
        </is>
      </c>
      <c r="N78" t="inlineStr">
        <is>
          <t>[TEST] Quick Ingestion</t>
        </is>
      </c>
      <c r="O78" t="inlineStr">
        <is>
          <t>Mock</t>
        </is>
      </c>
      <c r="P78" t="inlineStr">
        <is>
          <t>Mock RxCU83 ครั้งที่ 1</t>
        </is>
      </c>
      <c r="Q78" t="inlineStr">
        <is>
          <t>14. Oncologic</t>
        </is>
      </c>
      <c r="R78" t="inlineStr">
        <is>
          <t>CASE_CLN_M83_LUNG_C02_Q1</t>
        </is>
      </c>
    </row>
    <row r="79">
      <c r="A79" t="n">
        <v>77</v>
      </c>
      <c r="B79"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D79" t="inlineStr">
        <is>
          <t>CEA (Carcinoembryonic antigen) สูง</t>
        </is>
      </c>
      <c r="E79" t="inlineStr">
        <is>
          <t>TPS ของ PD-L1 (Tumor Proportion Score ≥ 50%)</t>
        </is>
      </c>
      <c r="F79" t="inlineStr">
        <is>
          <t>TMB ต่ำ (Low Tumor Mutational Burden)</t>
        </is>
      </c>
      <c r="G79" t="inlineStr">
        <is>
          <t>LDH ในเลือดสูง</t>
        </is>
      </c>
      <c r="H79" t="inlineStr">
        <is>
          <t>EGFR exon 19 deletion เป็นบวก</t>
        </is>
      </c>
      <c r="I79" t="n">
        <v>2</v>
      </c>
      <c r="J79" t="inlineStr">
        <is>
          <t>✅ คำตอบที่ถูกต้อง: ข้อ ข. TPS ของ PD-L1 (Tumor Proportion Score ≥ 50%)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ค่า PD-L1 Tumor Proportion Score (TPS) ที่สูง (โดยเฉพาะ ≥ 50%) มีความสัมพันธ์อย่างมีนัยสำคัญกับอัตราการตอบสนองต่อยา (Response rate) และอัตราการรอดชีวิตที่ยาวนานขึ้นในการใช้ยา Anti-PD-1 แบบเดี่ยว
🔍 ข้ออื่นผิดเพราะอะไร:
- ข้อ ก. (CEA (Carcinoembryonic antigen) สูง): ไม่ถูกต้องตามหลักการรักษาและกลไกเภสัชวิทยาในข้อนี้
- ข้อ ค. (TMB ต่ำ (Low Tumor Mutational Burden)): ไม่ถูกต้องตามหลักการรักษาและกลไกเภสัชวิทยาในข้อนี้
- ข้อ ง. (LDH ในเลือดสูง): ไม่ถูกต้องตามหลักการรักษาและกลไกเภสัชวิทยาในข้อนี้
- ข้อ จ. (EGFR exon 19 deletion เป็นบวก):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79" t="inlineStr">
        <is>
          <t>Oncologic</t>
        </is>
      </c>
      <c r="M79" t="inlineStr">
        <is>
          <t>Clinic</t>
        </is>
      </c>
      <c r="N79" t="inlineStr">
        <is>
          <t>[TEST] Quick Ingestion</t>
        </is>
      </c>
      <c r="O79" t="inlineStr">
        <is>
          <t>Mock</t>
        </is>
      </c>
      <c r="P79" t="inlineStr">
        <is>
          <t>Mock RxCU83 ครั้งที่ 1</t>
        </is>
      </c>
      <c r="Q79" t="inlineStr">
        <is>
          <t>14. Oncologic</t>
        </is>
      </c>
      <c r="R79" t="inlineStr">
        <is>
          <t>CASE_CLN_M83_LUNG_C02_Q2</t>
        </is>
      </c>
    </row>
    <row r="80">
      <c r="A80" t="n">
        <v>78</v>
      </c>
      <c r="B80" t="inlineStr">
        <is>
          <t>ข้อใดเป็นกระบวนการที่เกี่ยวข้องกับ Upstream process ของการผลิตยาชีววัตถุ เช่น Monoclonal antibody</t>
        </is>
      </c>
      <c r="D80" t="inlineStr">
        <is>
          <t>การเตรียมสูตรตำรับ (formulation) และบรรจุปราศจากเชื้อ</t>
        </is>
      </c>
      <c r="E80" t="inlineStr">
        <is>
          <t>การทำให้บริสุทธิ์ด้วย affinity chromatography</t>
        </is>
      </c>
      <c r="F80" t="inlineStr">
        <is>
          <t>การเพาะเลี้ยงเซลล์และหมักเชื้อภายใน bioreactor เพื่อผลิตโปรตีน</t>
        </is>
      </c>
      <c r="G80" t="inlineStr">
        <is>
          <t>การทดสอบความคงตัวของผลิตภัณฑ์หลังบรรจุ</t>
        </is>
      </c>
      <c r="H80" t="inlineStr">
        <is>
          <t>การกรองเพื่อความบริสุทธิ์ (Ultrafiltration / Diafiltration)</t>
        </is>
      </c>
      <c r="I80" t="n">
        <v>3</v>
      </c>
      <c r="J80" t="inlineStr">
        <is>
          <t>✅ คำตอบที่ถูกต้อง: ข้อ ค. การเพาะเลี้ยงเซลล์และหมักเชื้อภายใน bioreactor เพื่อผลิตโปรตีน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Upstream processing ครอบคลุมตั้งแต่ขั้นตอนการเตรียมสายพันธุ์เซลล์ (Cell banking), การขยายขนาดเพาะเลี้ยง (Inoculum expansion) ไปจนถึงการเพาะเลี้ยงเซลล์ใน Bioreactor เพื่อให้เซลล์ผลิตโปรตีนเป้าหมาย
🔍 ข้ออื่นผิดเพราะอะไร:
- ข้อ ก. (การเตรียมสูตรตำรับ (formulation) และบรรจุปราศจากเชื้อ): ไม่ถูกต้องตามหลักการรักษาและกลไกเภสัชวิทยาในข้อนี้
- ข้อ ข. (การทำให้บริสุทธิ์ด้วย affinity chromatography): ไม่ถูกต้องตามหลักการรักษาและกลไกเภสัชวิทยาในข้อนี้
- ข้อ ง. (การทดสอบความคงตัวของผลิตภัณฑ์หลังบรรจุ): ไม่ถูกต้องตามหลักการรักษาและกลไกเภสัชวิทยาในข้อนี้
- ข้อ จ. (การกรองเพื่อความบริสุทธิ์ (Ultrafiltration / Diafiltration)):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0" t="inlineStr">
        <is>
          <t>Cell culture &amp; fermentation</t>
        </is>
      </c>
      <c r="M80" t="inlineStr">
        <is>
          <t>Product</t>
        </is>
      </c>
      <c r="N80" t="inlineStr">
        <is>
          <t>[TEST] Quick Ingestion</t>
        </is>
      </c>
      <c r="O80" t="inlineStr">
        <is>
          <t>Mock</t>
        </is>
      </c>
      <c r="P80" t="inlineStr">
        <is>
          <t>Mock RxCU83 ครั้งที่ 1</t>
        </is>
      </c>
      <c r="Q80" t="inlineStr">
        <is>
          <t>10. Biotech Products</t>
        </is>
      </c>
      <c r="R80" t="inlineStr">
        <is>
          <t>CASE_PRD_M83_LUNG_C01_Q6</t>
        </is>
      </c>
    </row>
    <row r="81">
      <c r="A81" t="n">
        <v>79</v>
      </c>
      <c r="B81"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D81" t="inlineStr">
        <is>
          <t>ควบคุม pH, อุณหภูมิ (Temperature) และระดับออกซิเจนละลาย (Dissolved O2)</t>
        </is>
      </c>
      <c r="E81" t="inlineStr">
        <is>
          <t>ใส่ตัวทำละลายอินทรีย์เพื่อเร่งให้โปรตีนพับตัว</t>
        </is>
      </c>
      <c r="F81" t="inlineStr">
        <is>
          <t>ใส่ reducing agent ความเข้มข้นสูงเพื่อป้องกันพันธะไดซัลไฟด์</t>
        </is>
      </c>
      <c r="G81" t="inlineStr">
        <is>
          <t>สเตอไรล์ด้วยการฉายแสงยูวีตลอดเวลาของการเพาะเลี้ยง</t>
        </is>
      </c>
      <c r="H81" t="inlineStr">
        <is>
          <t>ใส่เอนไซม์ protease เพื่อย่อยสลายโปรตีนที่พับตัวผิดรูป</t>
        </is>
      </c>
      <c r="I81" t="n">
        <v>1</v>
      </c>
      <c r="J81" t="inlineStr">
        <is>
          <t>✅ คำตอบที่ถูกต้อง: ข้อ ก. ควบคุม pH, อุณหภูมิ (Temperature) และระดับออกซิเจนละลาย (Dissolved O2)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สภาวะแวดล้อมที่เหมาะสมสำหรับการเจริญของเซลล์สัตว์เลี้ยงลูกด้วยนม (เช่น CHO cells) ต้องควบคุม pH (~6.8-7.2), อุณหภูมิ (~36.5-37 °C) และ Dissolved Oxygen (DO) ให้อยู่ในช่วงที่จำเพาะเพื่อคงความมีชีวิตของเซลล์
🔍 ข้ออื่นผิดเพราะอะไร:
- ข้อ ข. (ใส่ตัวทำละลายอินทรีย์เพื่อเร่งให้โปรตีนพับตัว): ไม่ถูกต้องตามหลักการรักษาและกลไกเภสัชวิทยาในข้อนี้
- ข้อ ค. (ใส่ reducing agent ความเข้มข้นสูงเพื่อป้องกันพันธะไดซัลไฟด์): ไม่ถูกต้องตามหลักการรักษาและกลไกเภสัชวิทยาในข้อนี้
- ข้อ ง. (สเตอไรล์ด้วยการฉายแสงยูวีตลอดเวลาของการเพาะเลี้ยง): ไม่ถูกต้องตามหลักการรักษาและกลไกเภสัชวิทยาในข้อนี้
- ข้อ จ. (ใส่เอนไซม์ protease เพื่อย่อยสลายโปรตีนที่พับตัวผิดรูป):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1" t="inlineStr">
        <is>
          <t>Cell culture &amp; fermentation</t>
        </is>
      </c>
      <c r="M81" t="inlineStr">
        <is>
          <t>Product</t>
        </is>
      </c>
      <c r="N81" t="inlineStr">
        <is>
          <t>[TEST] Quick Ingestion</t>
        </is>
      </c>
      <c r="O81" t="inlineStr">
        <is>
          <t>Mock</t>
        </is>
      </c>
      <c r="P81" t="inlineStr">
        <is>
          <t>Mock RxCU83 ครั้งที่ 1</t>
        </is>
      </c>
      <c r="Q81" t="inlineStr">
        <is>
          <t>10. Biotech Products</t>
        </is>
      </c>
      <c r="R81" t="inlineStr">
        <is>
          <t>CASE_PRD_M83_LUNG_C01_Q7</t>
        </is>
      </c>
    </row>
    <row r="82">
      <c r="A82" t="n">
        <v>80</v>
      </c>
      <c r="B82" t="inlineStr">
        <is>
          <t>การกลายพันธุ์แบบ Exon 19 deletion บนยีน EGFR ในผู้ป่วย NSCLC ส่งผลต่อกลไกการทำงานของเอนไซม์และยา EGFR-TKI อย่างไร</t>
        </is>
      </c>
      <c r="D82" t="inlineStr">
        <is>
          <t>ทำให้ EGFR kinase domain เกิด Constitutive activation และเพิ่มความไวในการจับกับยา EGFR-TKI</t>
        </is>
      </c>
      <c r="E82" t="inlineStr">
        <is>
          <t>ยับยั้งการแสดงออกของยีนต้านการตายของเซลล์ BCL-2</t>
        </is>
      </c>
      <c r="F82" t="inlineStr">
        <is>
          <t>เพิ่มการจับของ Ligand ภายนอกเซลล์</t>
        </is>
      </c>
      <c r="G82" t="inlineStr">
        <is>
          <t>ลดการเคลื่อนตัวของตัวรับเข้าสู่เซลล์เพื่อทำลาย</t>
        </is>
      </c>
      <c r="H82" t="inlineStr">
        <is>
          <t>ยับยั้งการรวมตัวแบบ Heterodimer กับ HER2</t>
        </is>
      </c>
      <c r="I82" t="n">
        <v>1</v>
      </c>
      <c r="J82" t="inlineStr">
        <is>
          <t>✅ คำตอบที่ถูกต้อง: ข้อ ก. ทำให้ EGFR kinase domain เกิด Constitutive activation และเพิ่มความไวในการจับกับยา EGFR-TKI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การหลุดหายไปของเบสใน Exon 19 ทำให้ไทโรซีนไคเนสโดเมนของ EGFR อยู่ในสภาวะกระตุ้นการทำงานตลอดเวลา (Constitutively active) ส่งสัญญาณกระตุ้นการแบ่งเซลล์ และทำให้จับกับยายับยั้ง EGFR-TKI ได้แน่นขึ้นอย่างจำเพาะ
🔍 ข้ออื่นผิดเพราะอะไร:
- ข้อ ข. (ยับยั้งการแสดงออกของยีนต้านการตายของเซลล์ BCL-2): ไม่ถูกต้องตามหลักการรักษาและกลไกเภสัชวิทยาในข้อนี้
- ข้อ ค. (เพิ่มการจับของ Ligand ภายนอกเซลล์): ไม่ถูกต้องตามหลักการรักษาและกลไกเภสัชวิทยาในข้อนี้
- ข้อ ง. (ลดการเคลื่อนตัวของตัวรับเข้าสู่เซลล์เพื่อทำลาย): ไม่ถูกต้องตามหลักการรักษาและกลไกเภสัชวิทยาในข้อนี้
- ข้อ จ. (ยับยั้งการรวมตัวแบบ Heterodimer กับ HER2):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82" t="inlineStr">
        <is>
          <t>Oncologic</t>
        </is>
      </c>
      <c r="M82" t="inlineStr">
        <is>
          <t>Clinic</t>
        </is>
      </c>
      <c r="N82" t="inlineStr">
        <is>
          <t>[TEST] Quick Ingestion</t>
        </is>
      </c>
      <c r="O82" t="inlineStr">
        <is>
          <t>Mock</t>
        </is>
      </c>
      <c r="P82" t="inlineStr">
        <is>
          <t>Mock RxCU83 ครั้งที่ 1</t>
        </is>
      </c>
      <c r="Q82" t="inlineStr">
        <is>
          <t>14. Oncologic</t>
        </is>
      </c>
      <c r="R82" t="inlineStr">
        <is>
          <t>CASE_CLN_M83_LUNG_C02_Q3</t>
        </is>
      </c>
    </row>
    <row r="83">
      <c r="A83" t="n">
        <v>81</v>
      </c>
      <c r="B83" t="inlineStr">
        <is>
          <t>การกลายพันธุ์แบบ T790M ของ EGFR ในผู้ป่วย NSCLC ทำให้ผู้ป่วยดื้อต่อยา Gefitinib และ Erlotinib กลไกเกิดจากอะไร</t>
        </is>
      </c>
      <c r="D83" t="inlineStr">
        <is>
          <t>เพิ่มความสามารถในการจับกับ ATP ที่ kinase domain และเกิด steric hindrance ขัดขวางการจับของยา</t>
        </is>
      </c>
      <c r="E83" t="inlineStr">
        <is>
          <t>เพิ่ม Stearic hindrance ทำให้ไม่จับ ATP ที่ binding pocket</t>
        </is>
      </c>
      <c r="F83" t="inlineStr">
        <is>
          <t>ยับยั้งการรวมตัวของตัวรับที่ผิวเซลล์</t>
        </is>
      </c>
      <c r="G83" t="inlineStr">
        <is>
          <t>เพิ่มการขับยาออกนอกเซลล์ผ่าน P-gp</t>
        </is>
      </c>
      <c r="H83" t="inlineStr">
        <is>
          <t>เปลี่ยนแปลง phosphorylation site</t>
        </is>
      </c>
      <c r="I83" t="n">
        <v>1</v>
      </c>
      <c r="J83" t="inlineStr">
        <is>
          <t>✅ คำตอบที่ถูกต้อง: ข้อ ก. เพิ่มความสามารถในการจับกับ ATP ที่ kinase domain และเกิด steric hindrance ขัดขวางการจับของยา
💡 Background: การบริบาลทางเภสัชกรรมและการเตรียมยาในหัวข้อ 14. Oncologic (Track: Clinic) มีความสำคัญอย่างยิ่งต่อการประเมินผู้ป่วยและการประกันคุณภาพยา
🎯 ทำไมข้อนี้ถึงถูก: การแทนที่กรดอะมิโน Threonine ด้วย Methionine ที่ตำแหน่ง 790 (T790M) ทำให้เกิด steric hindrance กีดกันยากลุ่ม 1st gen TKI และยังเพิ่ม affinity ในการจับกับ ATP กลับคืนมา ทำให้ยาจับกับเอนไซม์ได้ลดลงอย่างมาก
🔍 ข้ออื่นผิดเพราะอะไร:
- ข้อ ข. (เพิ่ม Stearic hindrance ทำให้ไม่จับ ATP ที่ binding pocket): ไม่ถูกต้องตามหลักการรักษาและกลไกเภสัชวิทยาในข้อนี้
- ข้อ ค. (ยับยั้งการรวมตัวของตัวรับที่ผิวเซลล์): ไม่ถูกต้องตามหลักการรักษาและกลไกเภสัชวิทยาในข้อนี้
- ข้อ ง. (เพิ่มการขับยาออกนอกเซลล์ผ่าน P-gp): ไม่ถูกต้องตามหลักการรักษาและกลไกเภสัชวิทยาในข้อนี้
- ข้อ จ. (เปลี่ยนแปลง phosphorylation site): ไม่ถูกต้องตามหลักการรักษาและกลไกเภสัชวิทยาในข้อนี้
📖 Guideline อ้างอิง: NCCN Clinical Practice Guidelines in Oncology: Non-Small Cell Lung Cancer (Version 3.2024)
📌 จุดจำก่อนสอบ: ทบทวนหลักการสำคัญ ข้อบ่งใช้ กลไกของยา และข้อกำหนดทางเภสัชตำรับในหมวด 14. Oncologic ให้แม่นยำก่อนสอบ</t>
        </is>
      </c>
      <c r="L83" t="inlineStr">
        <is>
          <t>Oncologic</t>
        </is>
      </c>
      <c r="M83" t="inlineStr">
        <is>
          <t>Clinic</t>
        </is>
      </c>
      <c r="N83" t="inlineStr">
        <is>
          <t>[TEST] Quick Ingestion</t>
        </is>
      </c>
      <c r="O83" t="inlineStr">
        <is>
          <t>Mock</t>
        </is>
      </c>
      <c r="P83" t="inlineStr">
        <is>
          <t>Mock RxCU83 ครั้งที่ 1</t>
        </is>
      </c>
      <c r="Q83" t="inlineStr">
        <is>
          <t>14. Oncologic</t>
        </is>
      </c>
      <c r="R83" t="inlineStr">
        <is>
          <t>CASE_CLN_M83_LUNG_C02_Q4</t>
        </is>
      </c>
    </row>
    <row r="84">
      <c r="A84" t="n">
        <v>82</v>
      </c>
      <c r="B84" t="inlineStr">
        <is>
          <t>ข้อใดคือลักษณะที่ถูกต้องของยาชีววัตถุคล้ายคลึง (Biosimilar) เปรียบเทียบกับยาชีววัตถุอ้างอิง (Reference biological drug)</t>
        </is>
      </c>
      <c r="D84" t="inlineStr">
        <is>
          <t>มีโครงสร้างเหมือนกันทุกประการ 100%</t>
        </is>
      </c>
      <c r="E84" t="inlineStr">
        <is>
          <t>ต้องแสดงข้อมูลความคล้ายคลึง (Biosimilarity) ด้านคุณภาพ ความปลอดภัย และประสิทธิภาพ (Quality, safety, efficacy)</t>
        </is>
      </c>
      <c r="F84" t="inlineStr">
        <is>
          <t>ไม่ต้องทำการทดสอบทางคลินิก (clinical trials)</t>
        </is>
      </c>
      <c r="G84" t="inlineStr">
        <is>
          <t>ไม่ต้องแสดงข้อมูล Immunogenicity เพราะถือว่าโครงสร้างเหมือนกัน</t>
        </is>
      </c>
      <c r="H84" t="inlineStr">
        <is>
          <t>ถือว่าเป็นยาชื่อสามัญ (Generic drug) ทั่วไป</t>
        </is>
      </c>
      <c r="I84" t="n">
        <v>2</v>
      </c>
      <c r="J84" t="inlineStr">
        <is>
          <t>✅ คำตอบที่ถูกต้อง: ข้อ ข. ต้องแสดงข้อมูลความคล้ายคลึง (Biosimilarity) ด้านคุณภาพ ความปลอดภัย และประสิทธิภาพ (Quality, safety, efficacy)
💡 Background: การบริบาลทางเภสัชกรรมและการเตรียมยาในหัวข้อ 10. Biotech Products (Track: Product) มีความสำคัญอย่างยิ่งต่อการประเมินผู้ป่วยและการประกันคุณภาพยา
🎯 ทำไมข้อนี้ถึงถูก: ยาชีววัตถุคล้ายคลึงไม่สามารถเหมือนยาต้นแบบได้ 100% เนื่องจากกระบวนการผลิตทางชีวภาพ จึงต้องมีการศึกษาเปรียบเทียบ (Comparability exercise) ครอบคลุมทั้งคุณภาพ ความปลอดภัย ฤทธิ์ทางคลินิก และการเกิดภูมิคุ้มกันต้านยา
🔍 ข้ออื่นผิดเพราะอะไร:
- ข้อ ก. (มีโครงสร้างเหมือนกันทุกประการ 100%): ไม่ถูกต้องตามหลักการรักษาและกลไกเภสัชวิทยาในข้อนี้
- ข้อ ค. (ไม่ต้องทำการทดสอบทางคลินิก (clinical trials)): ไม่ถูกต้องตามหลักการรักษาและกลไกเภสัชวิทยาในข้อนี้
- ข้อ ง. (ไม่ต้องแสดงข้อมูล Immunogenicity เพราะถือว่าโครงสร้างเหมือนก): ไม่ถูกต้องตามหลักการรักษาและกลไกเภสัชวิทยาในข้อนี้
- ข้อ จ. (ถือว่าเป็นยาชื่อสามัญ (Generic drug) ทั่วไป): ไม่ถูกต้องตามหลักการรักษาและกลไกเภสัชวิทยาในข้อนี้
📖 Guideline อ้างอิง: WHO Guidelines on Evaluation of Similar Biotherapeutic Products (SBPs) &amp; USP General Chapter &lt;129&gt; Analytical Procedures for Recombinant Therapeutic Monoclonal Antibodies
📌 จุดจำก่อนสอบ: ทบทวนหลักการสำคัญ ข้อบ่งใช้ กลไกของยา และข้อกำหนดทางเภสัชตำรับในหมวด 10. Biotech Products ให้แม่นยำก่อนสอบ</t>
        </is>
      </c>
      <c r="L84" t="inlineStr">
        <is>
          <t>Biosimilars &amp; Quality Control</t>
        </is>
      </c>
      <c r="M84" t="inlineStr">
        <is>
          <t>Product</t>
        </is>
      </c>
      <c r="N84" t="inlineStr">
        <is>
          <t>[TEST] Quick Ingestion</t>
        </is>
      </c>
      <c r="O84" t="inlineStr">
        <is>
          <t>Mock</t>
        </is>
      </c>
      <c r="P84" t="inlineStr">
        <is>
          <t>Mock RxCU83 ครั้งที่ 1</t>
        </is>
      </c>
      <c r="Q84" t="inlineStr">
        <is>
          <t>10. Biotech Products</t>
        </is>
      </c>
      <c r="R84" t="inlineStr">
        <is>
          <t>CASE_PRD_M83_LUNG_C01_Q8</t>
        </is>
      </c>
    </row>
    <row r="85">
      <c r="A85" t="n">
        <v>83</v>
      </c>
      <c r="B85"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D85" t="inlineStr">
        <is>
          <t>B ลดความเสี่ยงการเสียชีวิต (Death risk) ได้ 35% เมื่อเทียบกับ A</t>
        </is>
      </c>
      <c r="E85" t="inlineStr">
        <is>
          <t>HR ใกล้เคียง 1 หมายความว่าไม่มีความแตกต่างอย่างมีนัยสำคัญ</t>
        </is>
      </c>
      <c r="F85" t="inlineStr">
        <is>
          <t>Median OS ของ A แปลว่าคนไข้ที่ใช้ A มีมัธยฐานอัตราการรอดชีวิต 28%</t>
        </is>
      </c>
      <c r="G85" t="inlineStr">
        <is>
          <t>A ลดความเสี่ยงการเสียชีวิตได้ 65% เมื่อเทียบกับ B</t>
        </is>
      </c>
      <c r="H85" t="inlineStr">
        <is>
          <t>Median OS ของ B มากกว่า 18 เดือนแต่ไม่มีนัยสำคัญทางสถิติ</t>
        </is>
      </c>
      <c r="I85" t="n">
        <v>1</v>
      </c>
      <c r="J85" t="inlineStr">
        <is>
          <t>✅ คำตอบที่ถูกต้อง: ข้อ ก. B ลดความเสี่ยงการเสียชีวิต (Death risk) ได้ 35% เมื่อเทียบกับ A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ค่า Hazard Ratio (HR) = 0.65 แปลว่าความเสี่ยงของการเกิดเหตุการณ์ (การเสียชีวิต) ในกลุ่ม B คิดเป็น 65% ของกลุ่ม A หรือกลุ่ม B สามารถลดความเสี่ยงของการเสียชีวิตลงได้ 100% - 65% = 35% อย่างมีนัยสำคัญทางสถิติ (ช่วง 95% CI ไม่คร่อม 1)
🔍 ข้ออื่นผิดเพราะอะไร:
- ข้อ ข. (HR ใกล้เคียง 1 หมายความว่าไม่มีความแตกต่างอย่างมีนัยสำคัญ): ไม่ถูกต้องตามหลักการรักษาและกลไกเภสัชวิทยาในข้อนี้
- ข้อ ค. (Median OS ของ A แปลว่าคนไข้ที่ใช้ A มีมัธยฐานอัตราการรอดชีวิ): ไม่ถูกต้องตามหลักการรักษาและกลไกเภสัชวิทยาในข้อนี้
- ข้อ ง. (A ลดความเสี่ยงการเสียชีวิตได้ 65% เมื่อเทียบกับ B): ไม่ถูกต้องตามหลักการรักษาและกลไกเภสัชวิทยาในข้อนี้
- ข้อ จ. (Median OS ของ B มากกว่า 18 เดือนแต่ไม่มีนัยสำคัญทางสถิติ):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85" t="inlineStr">
        <is>
          <t>Research &amp; Biostats</t>
        </is>
      </c>
      <c r="M85" t="inlineStr">
        <is>
          <t>SAP</t>
        </is>
      </c>
      <c r="N85" t="inlineStr">
        <is>
          <t>[TEST] Quick Ingestion</t>
        </is>
      </c>
      <c r="O85" t="inlineStr">
        <is>
          <t>Mock</t>
        </is>
      </c>
      <c r="P85" t="inlineStr">
        <is>
          <t>Mock RxCU83 ครั้งที่ 1</t>
        </is>
      </c>
      <c r="Q85" t="inlineStr">
        <is>
          <t>2. Pharmacy Administration &amp; Sy</t>
        </is>
      </c>
      <c r="R85" t="inlineStr">
        <is>
          <t>CASE_SAP_M83_LUNG_C01_Q1</t>
        </is>
      </c>
    </row>
    <row r="86">
      <c r="A86" t="n">
        <v>84</v>
      </c>
      <c r="B8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D86" t="inlineStr">
        <is>
          <t>Norethisterone 5 mg</t>
        </is>
      </c>
      <c r="E86" t="inlineStr">
        <is>
          <t>Levonorgestrel 1.5 mg</t>
        </is>
      </c>
      <c r="F86" t="inlineStr">
        <is>
          <t>Dienogest 2 mg</t>
        </is>
      </c>
      <c r="G86" t="inlineStr">
        <is>
          <t>Desogestrel 75 mcg (Progestin-only pill)</t>
        </is>
      </c>
      <c r="H86" t="inlineStr">
        <is>
          <t>Ethinylestradiol 30 mcg + Drospirenone 3 mg</t>
        </is>
      </c>
      <c r="I86" t="n">
        <v>4</v>
      </c>
      <c r="J86" t="inlineStr">
        <is>
          <t>✅ คำตอบที่ถูกต้อง: ข้อ ง. Desogestrel 75 mcg (Progestin-only pill)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หญิงให้นมบุตรหลังคลอดควรหลีกเลี่ยงฮอร์โมนเอสโตรเจนเพราะลดการหลั่งน้ำนมและเพิ่มความเสี่ยง VTE ยาคุมกำเนิดชนิดฮอร์โมนเดี่ยว Progestin-only pills (POPs) ชนิด Desogestrel 75 mcg มีประสิทธิภาพสูง ยับยั้งการตกไข่ได้ดี และปลอดภัยต่อการให้นมบุตร
🔍 ข้ออื่นผิดเพราะอะไร:
- ข้อ ก. (Norethisterone 5 mg): ไม่ถูกต้องตามหลักการรักษาและกลไกเภสัชวิทยาในข้อนี้
- ข้อ ข. (Levonorgestrel 1.5 mg): ไม่ถูกต้องตามหลักการรักษาและกลไกเภสัชวิทยาในข้อนี้
- ข้อ ค. (Dienogest 2 mg): ไม่ถูกต้องตามหลักการรักษาและกลไกเภสัชวิทยาในข้อนี้
- ข้อ จ. (Ethinylestradiol 30 mcg + Drospirenone 3 mg):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6" t="inlineStr">
        <is>
          <t>Oral contraceptive</t>
        </is>
      </c>
      <c r="M86" t="inlineStr">
        <is>
          <t>Clinic</t>
        </is>
      </c>
      <c r="N86" t="inlineStr">
        <is>
          <t>[TEST] Quick Ingestion</t>
        </is>
      </c>
      <c r="O86" t="inlineStr">
        <is>
          <t>Mock</t>
        </is>
      </c>
      <c r="P86" t="inlineStr">
        <is>
          <t>Mock RxCU83 ครั้งที่ 1</t>
        </is>
      </c>
      <c r="Q86" t="inlineStr">
        <is>
          <t>12. GynaecologicGenitourinary</t>
        </is>
      </c>
      <c r="R86" t="inlineStr">
        <is>
          <t>CASE_CLN_M83_OC_C01_Q1</t>
        </is>
      </c>
    </row>
    <row r="87">
      <c r="A87" t="n">
        <v>85</v>
      </c>
      <c r="B87" t="inlineStr">
        <is>
          <t>ข้อใด ไม่ใช่ อาการข้างเคียงรุนแรงที่ต้องเฝ้าระวัง (Severe warning signs / ACHES) ของยาเม็ดคุมกำเนิดชนิดฮอร์โมนรวม</t>
        </is>
      </c>
      <c r="D87" t="inlineStr">
        <is>
          <t>ปวดศีรษะรุนแรง (Severe headache)</t>
        </is>
      </c>
      <c r="E87" t="inlineStr">
        <is>
          <t>ปวดท้องรุนแรง (Severe abdominal pain)</t>
        </is>
      </c>
      <c r="F87" t="inlineStr">
        <is>
          <t>การมองเห็นผิดปกติ (Eye problems/Blurry vision)</t>
        </is>
      </c>
      <c r="G87" t="inlineStr">
        <is>
          <t>คัดตึงเต้านม (Breast tenderness)</t>
        </is>
      </c>
      <c r="H87" t="inlineStr">
        <is>
          <t>หายใจลำบากหรือเจ็บหน้าอกรุนแรง (Chest pain/SOB)</t>
        </is>
      </c>
      <c r="I87" t="n">
        <v>4</v>
      </c>
      <c r="J87" t="inlineStr">
        <is>
          <t>✅ คำตอบที่ถูกต้อง: ข้อ ง. คัดตึงเต้านม (Breast tenderness)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อาการสัญญาณเตือนภาวะลิ่มเลือดอุดตันรุนแรงจำด้วย ACHES (Abdominal pain, Chest pain, Headaches, Eye problems, Severe leg pain) ส่วนอาการคัดตึงเต้านมเป็นผลข้างเคียงทั่วไปจากเอสโตรเจนที่พบได้บ่อยและไม่อันตรายถึงชีวิต
🔍 ข้ออื่นผิดเพราะอะไร:
- ข้อ ก. (ปวดศีรษะรุนแรง (Severe headache)): ไม่ถูกต้องตามหลักการรักษาและกลไกเภสัชวิทยาในข้อนี้
- ข้อ ข. (ปวดท้องรุนแรง (Severe abdominal pain)): ไม่ถูกต้องตามหลักการรักษาและกลไกเภสัชวิทยาในข้อนี้
- ข้อ ค. (การมองเห็นผิดปกติ (Eye problems/Blurry vision)): ไม่ถูกต้องตามหลักการรักษาและกลไกเภสัชวิทยาในข้อนี้
- ข้อ จ. (หายใจลำบากหรือเจ็บหน้าอกรุนแรง (Chest pain/SOB)):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7" t="inlineStr">
        <is>
          <t>Oral contraceptive</t>
        </is>
      </c>
      <c r="M87" t="inlineStr">
        <is>
          <t>Clinic</t>
        </is>
      </c>
      <c r="N87" t="inlineStr">
        <is>
          <t>[TEST] Quick Ingestion</t>
        </is>
      </c>
      <c r="O87" t="inlineStr">
        <is>
          <t>Mock</t>
        </is>
      </c>
      <c r="P87" t="inlineStr">
        <is>
          <t>Mock RxCU83 ครั้งที่ 1</t>
        </is>
      </c>
      <c r="Q87" t="inlineStr">
        <is>
          <t>12. GynaecologicGenitourinary</t>
        </is>
      </c>
      <c r="R87" t="inlineStr">
        <is>
          <t>CASE_CLN_M83_OC_C01_Q2</t>
        </is>
      </c>
    </row>
    <row r="88">
      <c r="A88" t="n">
        <v>86</v>
      </c>
      <c r="B88" t="inlineStr">
        <is>
          <t>ข้อใดเป็นคำแนะนำการใช้ยาคุมกำเนิดชนิดแผ่นแปะผิวหนัง (Transdermal contraceptive patch) ที่ถูกต้อง</t>
        </is>
      </c>
      <c r="D88" t="inlineStr">
        <is>
          <t>เปลี่ยนแผ่นใหม่ทุก 3 วัน</t>
        </is>
      </c>
      <c r="E88" t="inlineStr">
        <is>
          <t>แปะซ้อน 2 แผ่นเพื่อกันหลุด</t>
        </is>
      </c>
      <c r="F88" t="inlineStr">
        <is>
          <t>สามารถตัดแบ่งครึ่งแผ่นได้หากน้ำหนักตัวน้อย</t>
        </is>
      </c>
      <c r="G88" t="inlineStr">
        <is>
          <t>แปะบริเวณเต้านมเพื่อเพิ่มการดูดซึม</t>
        </is>
      </c>
      <c r="H88" t="inlineStr">
        <is>
          <t>แปะสัปดาห์ละ 1 แผ่นต่อเนื่อง 3 สัปดาห์ แล้วเว้นไม่แปะ 1 สัปดาห์</t>
        </is>
      </c>
      <c r="I88" t="n">
        <v>5</v>
      </c>
      <c r="J88" t="inlineStr">
        <is>
          <t>✅ คำตอบที่ถูกต้อง: ข้อ จ. แปะสัปดาห์ละ 1 แผ่นต่อเนื่อง 3 สัปดาห์ แล้วเว้นไม่แปะ 1 สัปดาห์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การใช้แผ่นแปะคุมกำเนิดฮอร์โมนรวม ให้แปะแผ่นละ 7 วัน (เปลี่ยนแผ่นใหม่สัปดาห์ละ 1 ครั้ง) ติดต่อกัน 3 สัปดาห์ (3 แผ่น) และสัปดาห์ที่ 4 เป็นสัปดาห์ที่เว้นการแปะเพื่อให้มีประจำเดือน
🔍 ข้ออื่นผิดเพราะอะไร:
- ข้อ ก. (เปลี่ยนแผ่นใหม่ทุก 3 วัน): ไม่ถูกต้องตามหลักการรักษาและกลไกเภสัชวิทยาในข้อนี้
- ข้อ ข. (แปะซ้อน 2 แผ่นเพื่อกันหลุด): ไม่ถูกต้องตามหลักการรักษาและกลไกเภสัชวิทยาในข้อนี้
- ข้อ ค. (สามารถตัดแบ่งครึ่งแผ่นได้หากน้ำหนักตัวน้อย): ไม่ถูกต้องตามหลักการรักษาและกลไกเภสัชวิทยาในข้อนี้
- ข้อ ง. (แปะบริเวณเต้านมเพื่อเพิ่มการดูดซึม):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88" t="inlineStr">
        <is>
          <t>Transdermal Delivery (TDS)</t>
        </is>
      </c>
      <c r="M88" t="inlineStr">
        <is>
          <t>Product</t>
        </is>
      </c>
      <c r="N88" t="inlineStr">
        <is>
          <t>[TEST] Quick Ingestion</t>
        </is>
      </c>
      <c r="O88" t="inlineStr">
        <is>
          <t>Mock</t>
        </is>
      </c>
      <c r="P88" t="inlineStr">
        <is>
          <t>Mock RxCU83 ครั้งที่ 1</t>
        </is>
      </c>
      <c r="Q88" t="inlineStr">
        <is>
          <t>6. Solid Dosage Forms</t>
        </is>
      </c>
      <c r="R88" t="inlineStr">
        <is>
          <t>CASE_PRD_M83_OC_C01_Q1</t>
        </is>
      </c>
    </row>
    <row r="89">
      <c r="A89" t="n">
        <v>87</v>
      </c>
      <c r="B89" t="inlineStr">
        <is>
          <t>ข้อใดอธิบายกลไกหลักของยาคุมกำเนิดชนิดฮอร์โมนรวม (Combined hormonal contraceptives) ในการป้องกันการตั้งครรภ์</t>
        </is>
      </c>
      <c r="D89" t="inlineStr">
        <is>
          <t>Prevention of endometrial proliferation and maturation</t>
        </is>
      </c>
      <c r="E89" t="inlineStr">
        <is>
          <t>Negative feedback inhibition to suppress LH and FSH surge ป้องกันการตกไข่</t>
        </is>
      </c>
      <c r="F89" t="inlineStr">
        <is>
          <t>Sensitize hypothalamus to the positive feedback of estrogen</t>
        </is>
      </c>
      <c r="G89" t="inlineStr">
        <is>
          <t>Delay implantation โดยตรง</t>
        </is>
      </c>
      <c r="H89" t="inlineStr">
        <is>
          <t>Reduce chance of conception by sperm lysis</t>
        </is>
      </c>
      <c r="I89" t="n">
        <v>2</v>
      </c>
      <c r="J89" t="inlineStr">
        <is>
          <t>✅ คำตอบที่ถูกต้อง: ข้อ ข. Negative feedback inhibition to suppress LH and FSH surge ป้องกันการตกไข่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เอสโตรเจนและโปรเจสตินออกฤทธิ์ยับยั้งแบบป้อนกลับเชิงลบ (Negative feedback) ที่ต่อมใต้สมองส่วนหน้า ยับยั้งการหลั่ง FSH และขัดขวาง LH surge ทำให้ไม่เกิดการตกไข่ (Inhibition of ovulation) ซึ่งเป็นกลไกหลักที่สุด
🔍 ข้ออื่นผิดเพราะอะไร:
- ข้อ ก. (Prevention of endometrial proliferation and maturation): ไม่ถูกต้องตามหลักการรักษาและกลไกเภสัชวิทยาในข้อนี้
- ข้อ ค. (Sensitize hypothalamus to the positive feedback of estrogen): ไม่ถูกต้องตามหลักการรักษาและกลไกเภสัชวิทยาในข้อนี้
- ข้อ ง. (Delay implantation โดยตรง): ไม่ถูกต้องตามหลักการรักษาและกลไกเภสัชวิทยาในข้อนี้
- ข้อ จ. (Reduce chance of conception by sperm lysis):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89" t="inlineStr">
        <is>
          <t>Oral contraceptive</t>
        </is>
      </c>
      <c r="M89" t="inlineStr">
        <is>
          <t>Clinic</t>
        </is>
      </c>
      <c r="N89" t="inlineStr">
        <is>
          <t>[TEST] Quick Ingestion</t>
        </is>
      </c>
      <c r="O89" t="inlineStr">
        <is>
          <t>Mock</t>
        </is>
      </c>
      <c r="P89" t="inlineStr">
        <is>
          <t>Mock RxCU83 ครั้งที่ 1</t>
        </is>
      </c>
      <c r="Q89" t="inlineStr">
        <is>
          <t>12. GynaecologicGenitourinary</t>
        </is>
      </c>
      <c r="R89" t="inlineStr">
        <is>
          <t>CASE_CLN_M83_OC_C01_Q3</t>
        </is>
      </c>
    </row>
    <row r="90">
      <c r="A90" t="n">
        <v>88</v>
      </c>
      <c r="B90" t="inlineStr">
        <is>
          <t>ข้อใด ไม่ใช่ เหตุผลในการเลือกจ่ายยาคุมชนิดโปรเจสตินเดี่ยว (Progestin-only) แทนการจ่ายยาคุมกำเนิดชนิดฮอร์โมนรวม</t>
        </is>
      </c>
      <c r="D90" t="inlineStr">
        <is>
          <t>มีภาวะปวดไมเกรนรุนแรงร่วมกับมีอาการเตือน (Migraine with aura)</t>
        </is>
      </c>
      <c r="E90" t="inlineStr">
        <is>
          <t>อยู่ระหว่างการให้นมบุตร</t>
        </is>
      </c>
      <c r="F90" t="inlineStr">
        <is>
          <t>มีเลือดออกกระปริดกระปรอยทางช่องคลอดโดยไม่ทราบสาเหตุ</t>
        </is>
      </c>
      <c r="G90" t="inlineStr">
        <is>
          <t>มีประวัติโรคเกี่ยวกับหลอดเลือดหัวใจหรือลิ่มเลือดอุดตัน</t>
        </is>
      </c>
      <c r="H90" t="inlineStr">
        <is>
          <t>มีอาการคลื่นไส้อาเจียนรุนแรงจากเอสโตรเจน</t>
        </is>
      </c>
      <c r="I90" t="n">
        <v>3</v>
      </c>
      <c r="J90" t="inlineStr">
        <is>
          <t>✅ คำตอบที่ถูกต้อง: ข้อ ค. มีเลือดออกกระปริดกระปรอยทางช่องคลอดโดยไม่ทราบสาเหตุ
💡 Background: การบริบาลทางเภสัชกรรมและการเตรียมยาในหัวข้อ 12. GynaecologicGenitourinary (Track: Clinic) มีความสำคัญอย่างยิ่งต่อการประเมินผู้ป่วยและการประกันคุณภาพยา
🎯 ทำไมข้อนี้ถึงถูก: เลือดออกผิดปกติทางช่องคลอดโดยยังไม่ได้รับการวินิจฉัยหาสาเหตุ เป็นข้อห้ามใช้ทั้งยาคุมฮอร์โมนรวมและฮอร์โมนเดี่ยว ส่วนข้ออื่นๆ เป็นข้อบ่งชี้ที่ควรเลี่ยงเอสโตรเจนและหันมาใช้โปรเจสตินเดี่ยวแทน
🔍 ข้ออื่นผิดเพราะอะไร:
- ข้อ ก. (มีภาวะปวดไมเกรนรุนแรงร่วมกับมีอาการเตือน (Migraine with aura): ไม่ถูกต้องตามหลักการรักษาและกลไกเภสัชวิทยาในข้อนี้
- ข้อ ข. (อยู่ระหว่างการให้นมบุตร): ไม่ถูกต้องตามหลักการรักษาและกลไกเภสัชวิทยาในข้อนี้
- ข้อ ง. (มีประวัติโรคเกี่ยวกับหลอดเลือดหัวใจหรือลิ่มเลือดอุดตัน): ไม่ถูกต้องตามหลักการรักษาและกลไกเภสัชวิทยาในข้อนี้
- ข้อ จ. (มีอาการคลื่นไส้อาเจียนรุนแรงจากเอสโตรเจน): ไม่ถูกต้องตามหลักการรักษาและกลไกเภสัชวิทยาในข้อนี้
📖 Guideline อ้างอิง: แนวทางเวชปฏิบัติการวางแผนครอบครัวและการคุมกำเนิด พ.ศ. 2564 (ราชวิทยาลัยสูตินรีแพทย์แห่งประเทศไทย &amp; WHO MEC 2020)
📌 จุดจำก่อนสอบ: ทบทวนหลักการสำคัญ ข้อบ่งใช้ กลไกของยา และข้อกำหนดทางเภสัชตำรับในหมวด 12. GynaecologicGenitourinary ให้แม่นยำก่อนสอบ</t>
        </is>
      </c>
      <c r="L90" t="inlineStr">
        <is>
          <t>Oral contraceptive</t>
        </is>
      </c>
      <c r="M90" t="inlineStr">
        <is>
          <t>Clinic</t>
        </is>
      </c>
      <c r="N90" t="inlineStr">
        <is>
          <t>[TEST] Quick Ingestion</t>
        </is>
      </c>
      <c r="O90" t="inlineStr">
        <is>
          <t>Mock</t>
        </is>
      </c>
      <c r="P90" t="inlineStr">
        <is>
          <t>Mock RxCU83 ครั้งที่ 1</t>
        </is>
      </c>
      <c r="Q90" t="inlineStr">
        <is>
          <t>12. GynaecologicGenitourinary</t>
        </is>
      </c>
      <c r="R90" t="inlineStr">
        <is>
          <t>CASE_CLN_M83_OC_C01_Q4</t>
        </is>
      </c>
    </row>
    <row r="91">
      <c r="A91" t="n">
        <v>89</v>
      </c>
      <c r="B91" t="inlineStr">
        <is>
          <t>ข้อใด ไม่ใช่ สารที่นำมาใช้เป็นสารช่วยในกระบวนการเคลือบน้ำตาลของยาเม็ด (Sugar coating process)</t>
        </is>
      </c>
      <c r="D91" t="inlineStr">
        <is>
          <t>Calcium carbonate (Subcoating powder)</t>
        </is>
      </c>
      <c r="E91" t="inlineStr">
        <is>
          <t>Wax (Carnuba/Beeswax สำหรับขัดเงา)</t>
        </is>
      </c>
      <c r="F91" t="inlineStr">
        <is>
          <t>Gelatin (Binder ในน้ำเชื่อม)</t>
        </is>
      </c>
      <c r="G91" t="inlineStr">
        <is>
          <t>Colloidal silicon dioxide (CSD)</t>
        </is>
      </c>
      <c r="H91" t="inlineStr">
        <is>
          <t>Acrylate polymer (Film former สำหรับฟิล์มโค้ต)</t>
        </is>
      </c>
      <c r="I91" t="n">
        <v>5</v>
      </c>
      <c r="J91" t="inlineStr">
        <is>
          <t>✅ คำตอบที่ถูกต้อง: ข้อ จ. Acrylate polymer (Film former สำหรับฟิล์มโค้ต)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Acrylate polymer (เช่น Eudragit) หรือ Cellulose derivatives เป็นสารก่อฟิล์มหลักในกระบวนการเคลือบฟิล์ม (Film coating) ไม่ได้ใช้ในขั้นตอนการเคลือบน้ำตาลแบบดั้งเดิม (Sugar coating)
🔍 ข้ออื่นผิดเพราะอะไร:
- ข้อ ก. (Calcium carbonate (Subcoating powder)): ไม่ถูกต้องตามหลักการรักษาและกลไกเภสัชวิทยาในข้อนี้
- ข้อ ข. (Wax (Carnuba/Beeswax สำหรับขัดเงา)): ไม่ถูกต้องตามหลักการรักษาและกลไกเภสัชวิทยาในข้อนี้
- ข้อ ค. (Gelatin (Binder ในน้ำเชื่อม)): ไม่ถูกต้องตามหลักการรักษาและกลไกเภสัชวิทยาในข้อนี้
- ข้อ ง. (Colloidal silicon dioxide (CSD)):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1" t="inlineStr">
        <is>
          <t>Tablet Coating</t>
        </is>
      </c>
      <c r="M91" t="inlineStr">
        <is>
          <t>Product</t>
        </is>
      </c>
      <c r="N91" t="inlineStr">
        <is>
          <t>[TEST] Quick Ingestion</t>
        </is>
      </c>
      <c r="O91" t="inlineStr">
        <is>
          <t>Mock</t>
        </is>
      </c>
      <c r="P91" t="inlineStr">
        <is>
          <t>Mock RxCU83 ครั้งที่ 1</t>
        </is>
      </c>
      <c r="Q91" t="inlineStr">
        <is>
          <t>6. Solid Dosage Forms</t>
        </is>
      </c>
      <c r="R91" t="inlineStr">
        <is>
          <t>CASE_PRD_M83_OC_C01_Q2</t>
        </is>
      </c>
    </row>
    <row r="92">
      <c r="A92" t="n">
        <v>90</v>
      </c>
      <c r="B92"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D92" t="inlineStr">
        <is>
          <t>Uniformity of dosage units</t>
        </is>
      </c>
      <c r="E92" t="inlineStr">
        <is>
          <t>Weight gain (การเพิ่มขึ้นของน้ำหนักเม็ดยา)</t>
        </is>
      </c>
      <c r="F92" t="inlineStr">
        <is>
          <t>Friability test</t>
        </is>
      </c>
      <c r="G92" t="inlineStr">
        <is>
          <t>Dissolution test</t>
        </is>
      </c>
      <c r="H92" t="inlineStr">
        <is>
          <t>Microbial limit test</t>
        </is>
      </c>
      <c r="I92" t="n">
        <v>2</v>
      </c>
      <c r="J92" t="inlineStr">
        <is>
          <t>✅ คำตอบที่ถูกต้อง: ข้อ ข. Weight gain (การเพิ่มขึ้นของน้ำหนักเม็ดยา)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ในการเคลือบน้ำตาลแต่ละขั้นตอน (Subcoating, Smoothing, Coloring) ต้องติดตามการเพิ่มขึ้นของน้ำหนักเม็ดยา (Percent weight gain) อย่างใกล้ชิดเพื่อควบคุมความหนาและการเจริญเติบโตของขนาดเม็ดยาให้ได้มาตรฐาน
🔍 ข้ออื่นผิดเพราะอะไร:
- ข้อ ก. (Uniformity of dosage units): ไม่ถูกต้องตามหลักการรักษาและกลไกเภสัชวิทยาในข้อนี้
- ข้อ ค. (Friability test): ไม่ถูกต้องตามหลักการรักษาและกลไกเภสัชวิทยาในข้อนี้
- ข้อ ง. (Dissolution test): ไม่ถูกต้องตามหลักการรักษาและกลไกเภสัชวิทยาในข้อนี้
- ข้อ จ. (Microbial limit test):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2" t="inlineStr">
        <is>
          <t>Tablet Coating</t>
        </is>
      </c>
      <c r="M92" t="inlineStr">
        <is>
          <t>Product</t>
        </is>
      </c>
      <c r="N92" t="inlineStr">
        <is>
          <t>[TEST] Quick Ingestion</t>
        </is>
      </c>
      <c r="O92" t="inlineStr">
        <is>
          <t>Mock</t>
        </is>
      </c>
      <c r="P92" t="inlineStr">
        <is>
          <t>Mock RxCU83 ครั้งที่ 1</t>
        </is>
      </c>
      <c r="Q92" t="inlineStr">
        <is>
          <t>1. Titrations</t>
        </is>
      </c>
      <c r="R92" t="inlineStr">
        <is>
          <t>CASE_PRD_M83_OC_C01_Q3</t>
        </is>
      </c>
    </row>
    <row r="93">
      <c r="A93" t="n">
        <v>91</v>
      </c>
      <c r="B93" t="inlineStr">
        <is>
          <t>ข้อใด ไม่ถูกต้อง สำหรับยาเม็ดเคลือบน้ำตาล (Sugar-coated tablet)</t>
        </is>
      </c>
      <c r="D93" t="inlineStr">
        <is>
          <t>เป็นยาในรูปแบบ immediate release</t>
        </is>
      </c>
      <c r="E93" t="inlineStr">
        <is>
          <t>ถ้าผู้ป่วยมือเปียกและไปสัมผัสกับเม็ดยา จะทำให้ชั้นนอกของเม็ดเคลือบเกิดการเปลี่ยนแปลงทันที</t>
        </is>
      </c>
      <c r="F93" t="inlineStr">
        <is>
          <t>ผู้ป่วยที่เป็นโรคเบาหวาน สามารถทานยาเม็ดเคลือบน้ำตาลได้ตามปกติ</t>
        </is>
      </c>
      <c r="G93" t="inlineStr">
        <is>
          <t>ใช้ sucrose, lactose, mannitol ในสูตรยา</t>
        </is>
      </c>
      <c r="H93" t="inlineStr">
        <is>
          <t>ยาเม็ดเคลือบน้ำตาล เหมาะกับสูตรตำรับตัวยาที่ไวต่อความชื้นและแสงได้ดีกว่าการเคลือบฟิล์มทุกประเภท</t>
        </is>
      </c>
      <c r="I93" t="n">
        <v>5</v>
      </c>
      <c r="J93"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การเคลือบน้ำตาลใช้กระบวนการพอกด้วยน้ำเชื่อมหลายรอบ ซึ่งใช้ความร้อนและความชื้นในกระบวนการผลิตสูงมาก จึงไม่เหมาะกับตัวยาสำคัญที่ไวต่อความชื้นและความร้อนสูง (Moisture/Heat labile drugs)
🔍 ข้ออื่นผิดเพราะอะไร:
- ข้อ ก. (เป็นยาในรูปแบบ immediate release): ไม่ถูกต้องตามหลักการรักษาและกลไกเภสัชวิทยาในข้อนี้
- ข้อ ข. (ถ้าผู้ป่วยมือเปียกและไปสัมผัสกับเม็ดยา จะทำให้ชั้นนอกของเม็ด): ไม่ถูกต้องตามหลักการรักษาและกลไกเภสัชวิทยาในข้อนี้
- ข้อ ค. (ผู้ป่วยที่เป็นโรคเบาหวาน สามารถทานยาเม็ดเคลือบน้ำตาลได้ตามปก): ไม่ถูกต้องตามหลักการรักษาและกลไกเภสัชวิทยาในข้อนี้
- ข้อ ง. (ใช้ sucrose, lactose, mannitol ในสูตรยา):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93" t="inlineStr">
        <is>
          <t>Tablet Coating</t>
        </is>
      </c>
      <c r="M93" t="inlineStr">
        <is>
          <t>Product</t>
        </is>
      </c>
      <c r="N93" t="inlineStr">
        <is>
          <t>[TEST] Quick Ingestion</t>
        </is>
      </c>
      <c r="O93" t="inlineStr">
        <is>
          <t>Mock</t>
        </is>
      </c>
      <c r="P93" t="inlineStr">
        <is>
          <t>Mock RxCU83 ครั้งที่ 1</t>
        </is>
      </c>
      <c r="Q93" t="inlineStr">
        <is>
          <t>6. Solid Dosage Forms</t>
        </is>
      </c>
      <c r="R93" t="inlineStr">
        <is>
          <t>CASE_PRD_M83_OC_C01_Q4</t>
        </is>
      </c>
    </row>
    <row r="94">
      <c r="A94" t="n">
        <v>92</v>
      </c>
      <c r="B94" t="inlineStr">
        <is>
          <t>เทคนิคการวิเคราะห์ในข้อใด ไม่เหมาะสม ในการทำ Identification ตัวยา Ethinyl estradiol ในยาเม็ดคุมกำเนิด</t>
        </is>
      </c>
      <c r="D94" t="inlineStr">
        <is>
          <t>HPLC-UV</t>
        </is>
      </c>
      <c r="E94" t="inlineStr">
        <is>
          <t>HPLC-MS</t>
        </is>
      </c>
      <c r="F94" t="inlineStr">
        <is>
          <t>FTIR</t>
        </is>
      </c>
      <c r="G94" t="inlineStr">
        <is>
          <t>ICP-OES / ICP-MS</t>
        </is>
      </c>
      <c r="H94" t="inlineStr">
        <is>
          <t>NMR</t>
        </is>
      </c>
      <c r="I94" t="n">
        <v>4</v>
      </c>
      <c r="J94" t="inlineStr">
        <is>
          <t>✅ คำตอบที่ถูกต้อง: ข้อ ง. ICP-OES / ICP-MS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Ethinyl estradiol เป็นสารอินทรีย์โมเลกุลสังเคราะห์ (Organic molecule) ไม่ใช่แร่ธาตุหรือธาตุโลหะ เทคนิค ICP-OES/MS ซึ่งใช้วิเคราะห์โลหะและธาตุอนินทรีย์จึงไม่สามารถนำมาใช้ในการระบุอัตลักษณ์ของตัวยานี้ได้
🔍 ข้ออื่นผิดเพราะอะไร:
- ข้อ ก. (HPLC-UV): ไม่ถูกต้องตามหลักการรักษาและกลไกเภสัชวิทยาในข้อนี้
- ข้อ ข. (HPLC-MS): ไม่ถูกต้องตามหลักการรักษาและกลไกเภสัชวิทยาในข้อนี้
- ข้อ ค. (FTIR): ไม่ถูกต้องตามหลักการรักษาและกลไกเภสัชวิทยาในข้อนี้
- ข้อ จ. (NMR):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4" t="inlineStr">
        <is>
          <t>Spectroscopy &amp; Optics</t>
        </is>
      </c>
      <c r="M94" t="inlineStr">
        <is>
          <t>Product</t>
        </is>
      </c>
      <c r="N94" t="inlineStr">
        <is>
          <t>[TEST] Quick Ingestion</t>
        </is>
      </c>
      <c r="O94" t="inlineStr">
        <is>
          <t>Mock</t>
        </is>
      </c>
      <c r="P94" t="inlineStr">
        <is>
          <t>Mock RxCU83 ครั้งที่ 1</t>
        </is>
      </c>
      <c r="Q94" t="inlineStr">
        <is>
          <t>1. Titrations</t>
        </is>
      </c>
      <c r="R94" t="inlineStr">
        <is>
          <t>CASE_PRD_M83_OC_C01_Q5</t>
        </is>
      </c>
    </row>
    <row r="95">
      <c r="A95" t="n">
        <v>93</v>
      </c>
      <c r="B95" t="inlineStr">
        <is>
          <t>ข้อใด ไม่จัดเป็น เกณฑ์ข้อกำหนดใน Certificate of Analysis (COA) สำหรับแผ่นแปะยาคุมกำเนิด (Transdermal patch)</t>
        </is>
      </c>
      <c r="D95" t="inlineStr">
        <is>
          <t>Identification</t>
        </is>
      </c>
      <c r="E95" t="inlineStr">
        <is>
          <t>Assay</t>
        </is>
      </c>
      <c r="F95" t="inlineStr">
        <is>
          <t>In vitro drug release</t>
        </is>
      </c>
      <c r="G95" t="inlineStr">
        <is>
          <t>Adhesion (การยึดติดผิว)</t>
        </is>
      </c>
      <c r="H95" t="inlineStr">
        <is>
          <t>Disintegration test</t>
        </is>
      </c>
      <c r="I95" t="n">
        <v>5</v>
      </c>
      <c r="J95" t="inlineStr">
        <is>
          <t>✅ คำตอบที่ถูกต้อง: ข้อ จ. Disintegration test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การทดสอบการแตกตัว (Disintegration test) ใช้สำหรับยาเม็ดหรือแคปซูลรับประทาน แผ่นแปะผิวหนัง (Transdermal patch) จะมีการทดสอบ Adhesive properties, Release rate, Assay และ Uniformity of dosage unit แทน
🔍 ข้ออื่นผิดเพราะอะไร:
- ข้อ ก. (Identification): ไม่ถูกต้องตามหลักการรักษาและกลไกเภสัชวิทยาในข้อนี้
- ข้อ ข. (Assay): ไม่ถูกต้องตามหลักการรักษาและกลไกเภสัชวิทยาในข้อนี้
- ข้อ ค. (In vitro drug release): ไม่ถูกต้องตามหลักการรักษาและกลไกเภสัชวิทยาในข้อนี้
- ข้อ ง. (Adhesion (การยึดติดผิว)):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95" t="inlineStr">
        <is>
          <t>Transdermal Delivery (TDS)</t>
        </is>
      </c>
      <c r="M95" t="inlineStr">
        <is>
          <t>Product</t>
        </is>
      </c>
      <c r="N95" t="inlineStr">
        <is>
          <t>[TEST] Quick Ingestion</t>
        </is>
      </c>
      <c r="O95" t="inlineStr">
        <is>
          <t>Mock</t>
        </is>
      </c>
      <c r="P95" t="inlineStr">
        <is>
          <t>Mock RxCU83 ครั้งที่ 1</t>
        </is>
      </c>
      <c r="Q95" t="inlineStr">
        <is>
          <t>1. Titrations</t>
        </is>
      </c>
      <c r="R95" t="inlineStr">
        <is>
          <t>CASE_PRD_M83_OC_C01_Q6</t>
        </is>
      </c>
    </row>
    <row r="96">
      <c r="A96" t="n">
        <v>94</v>
      </c>
      <c r="B9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D96" t="inlineStr">
        <is>
          <t>Perceived susceptibility</t>
        </is>
      </c>
      <c r="E96" t="inlineStr">
        <is>
          <t>Perceived severity</t>
        </is>
      </c>
      <c r="F96" t="inlineStr">
        <is>
          <t>Perceived benefits</t>
        </is>
      </c>
      <c r="G96" t="inlineStr">
        <is>
          <t>Perceived barriers</t>
        </is>
      </c>
      <c r="H96" t="inlineStr">
        <is>
          <t>Cues to action</t>
        </is>
      </c>
      <c r="I96" t="n">
        <v>3</v>
      </c>
      <c r="J96" t="inlineStr">
        <is>
          <t>✅ คำตอบที่ถูกต้อง: ข้อ ค. Perceived benefits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การที่ผู้ป่วยตระหนักว่าการมาปรึกษาเภสัชกรจะช่วยให้เลือกใช้ยาได้อย่างถูกต้อง ปลอดภัย และป้องกันอันตรายได้ จัดเป็น "การรับรู้ประโยชน์ของการปฏิบัติตัว (Perceived benefits)"
🔍 ข้ออื่นผิดเพราะอะไร:
- ข้อ ก. (Perceived susceptibility): ไม่ถูกต้องตามหลักการรักษาและกลไกเภสัชวิทยาในข้อนี้
- ข้อ ข. (Perceived severity): ไม่ถูกต้องตามหลักการรักษาและกลไกเภสัชวิทยาในข้อนี้
- ข้อ ง. (Perceived barriers): ไม่ถูกต้องตามหลักการรักษาและกลไกเภสัชวิทยาในข้อนี้
- ข้อ จ. (Cues to action):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96" t="inlineStr">
        <is>
          <t>Pharmacy Administration &amp; System</t>
        </is>
      </c>
      <c r="M96" t="inlineStr">
        <is>
          <t>SAP</t>
        </is>
      </c>
      <c r="N96" t="inlineStr">
        <is>
          <t>[TEST] Quick Ingestion</t>
        </is>
      </c>
      <c r="O96" t="inlineStr">
        <is>
          <t>Mock</t>
        </is>
      </c>
      <c r="P96" t="inlineStr">
        <is>
          <t>Mock RxCU83 ครั้งที่ 1</t>
        </is>
      </c>
      <c r="Q96" t="inlineStr">
        <is>
          <t>2. Pharmacy Administration &amp; Sy</t>
        </is>
      </c>
      <c r="R96" t="inlineStr">
        <is>
          <t>CASE_SAP_M83_OC_C01_Q1</t>
        </is>
      </c>
    </row>
    <row r="97">
      <c r="A97" t="n">
        <v>95</v>
      </c>
      <c r="B97"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D97" t="inlineStr">
        <is>
          <t>1IRZE / 5IR</t>
        </is>
      </c>
      <c r="E97" t="inlineStr">
        <is>
          <t>2IRZE / 2IR</t>
        </is>
      </c>
      <c r="F97" t="inlineStr">
        <is>
          <t>2IRZE / 4IR</t>
        </is>
      </c>
      <c r="G97" t="inlineStr">
        <is>
          <t>3IRZE / 2IR</t>
        </is>
      </c>
      <c r="H97" t="inlineStr">
        <is>
          <t>3IRZE / 3IR</t>
        </is>
      </c>
      <c r="I97" t="n">
        <v>3</v>
      </c>
      <c r="J97" t="inlineStr">
        <is>
          <t>✅ คำตอบที่ถูกต้อง: ข้อ ค. 2IRZE / 4IR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สูตรมาตรฐานการรักษาวัณโรคปอดรายใหม่ที่ไวต่อยา (New pulmonary TB case) ประกอบด้วย ระยะเข้มข้น 2 เดือนด้วย Isoniazid, Rifampicin, Pyrazinamide, Ethambutol ตามด้วยระยะประคับประคอง 4 เดือนด้วย Isoniazid และ Rifampicin (2HRZE / 4HR หรือ 2IRZE / 4IR)
🔍 ข้ออื่นผิดเพราะอะไร:
- ข้อ ก. (1IRZE / 5IR): ไม่ถูกต้องตามหลักการรักษาและกลไกเภสัชวิทยาในข้อนี้
- ข้อ ข. (2IRZE / 2IR): ไม่ถูกต้องตามหลักการรักษาและกลไกเภสัชวิทยาในข้อนี้
- ข้อ ง. (3IRZE / 2IR): ไม่ถูกต้องตามหลักการรักษาและกลไกเภสัชวิทยาในข้อนี้
- ข้อ จ. (3IRZE / 3IR):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7" t="inlineStr">
        <is>
          <t>Tuberculosis</t>
        </is>
      </c>
      <c r="M97" t="inlineStr">
        <is>
          <t>Clinic</t>
        </is>
      </c>
      <c r="N97" t="inlineStr">
        <is>
          <t>[TEST] Quick Ingestion</t>
        </is>
      </c>
      <c r="O97" t="inlineStr">
        <is>
          <t>Mock</t>
        </is>
      </c>
      <c r="P97" t="inlineStr">
        <is>
          <t>Mock RxCU83 ครั้งที่ 1</t>
        </is>
      </c>
      <c r="Q97" t="inlineStr">
        <is>
          <t>8. Infectious diseases</t>
        </is>
      </c>
      <c r="R97" t="inlineStr">
        <is>
          <t>CASE_CLN_M83_TB_C01_Q1</t>
        </is>
      </c>
    </row>
    <row r="98">
      <c r="A98" t="n">
        <v>96</v>
      </c>
      <c r="B9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D98" t="inlineStr">
        <is>
          <t>หยุดยา E ตัวเดียว</t>
        </is>
      </c>
      <c r="E98" t="inlineStr">
        <is>
          <t>หยุดยา I, R ชั่วคราว</t>
        </is>
      </c>
      <c r="F98" t="inlineStr">
        <is>
          <t>หยุดยา I, R, Z ทันที และรอจนเอนไซม์ตับกลับมาปกติก่อนเริ่มทีละตัว</t>
        </is>
      </c>
      <c r="G98" t="inlineStr">
        <is>
          <t>หยุดยา I, R, Z แล้วลดขนาดยาลงครึ่งหนึ่งทันทีโดยไม่ต้องรอ</t>
        </is>
      </c>
      <c r="H98" t="inlineStr">
        <is>
          <t>ให้รับประทานยาต่อไปได้ตามปกติโดยไม่ต้องหยุดยา</t>
        </is>
      </c>
      <c r="I98" t="n">
        <v>3</v>
      </c>
      <c r="J98" t="inlineStr">
        <is>
          <t>✅ คำตอบที่ถูกต้อง: ข้อ ค. หยุดยา I, R, Z ทันที และรอจนเอนไซม์ตับกลับมาปกติก่อนเริ่มทีละตัว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หากมีอาการของตับอักเสบร่วมกับค่า ALT สูงเกิน 3 เท่าของค่าปกติ (หรือ &gt; 5 เท่าหากไม่มีอาการ) ต้องหยุดยากลุ่มที่ทำให้เกิดพิษต่อตับ ได้แก่ Isoniazid, Rifampicin, Pyrazinamide (H, R, Z) ทันที และรอจนตับฟื้นตัวเป็นปกติจึงค่อย Rechallenge ยาทีละตัว
🔍 ข้ออื่นผิดเพราะอะไร:
- ข้อ ก. (หยุดยา E ตัวเดียว): ไม่ถูกต้องตามหลักการรักษาและกลไกเภสัชวิทยาในข้อนี้
- ข้อ ข. (หยุดยา I, R ชั่วคราว): ไม่ถูกต้องตามหลักการรักษาและกลไกเภสัชวิทยาในข้อนี้
- ข้อ ง. (หยุดยา I, R, Z แล้วลดขนาดยาลงครึ่งหนึ่งทันทีโดยไม่ต้องรอ): ไม่ถูกต้องตามหลักการรักษาและกลไกเภสัชวิทยาในข้อนี้
- ข้อ จ. (ให้รับประทานยาต่อไปได้ตามปกติโดยไม่ต้องหยุดยา):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8" t="inlineStr">
        <is>
          <t>Tuberculosis</t>
        </is>
      </c>
      <c r="M98" t="inlineStr">
        <is>
          <t>Clinic</t>
        </is>
      </c>
      <c r="N98" t="inlineStr">
        <is>
          <t>[TEST] Quick Ingestion</t>
        </is>
      </c>
      <c r="O98" t="inlineStr">
        <is>
          <t>Mock</t>
        </is>
      </c>
      <c r="P98" t="inlineStr">
        <is>
          <t>Mock RxCU83 ครั้งที่ 1</t>
        </is>
      </c>
      <c r="Q98" t="inlineStr">
        <is>
          <t>8. Infectious diseases</t>
        </is>
      </c>
      <c r="R98" t="inlineStr">
        <is>
          <t>CASE_CLN_M83_TB_C01_Q2</t>
        </is>
      </c>
    </row>
    <row r="99">
      <c r="A99" t="n">
        <v>97</v>
      </c>
      <c r="B99"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D99" t="inlineStr">
        <is>
          <t>Isoniazid ส่งผลให้ระดับยา warfarin ลดลงอย่างรุนแรง</t>
        </is>
      </c>
      <c r="E99" t="inlineStr">
        <is>
          <t>Rifampin ส่งผลให้ระดับยา warfarin ลดลงอย่างมีนัยสำคัญ</t>
        </is>
      </c>
      <c r="F99" t="inlineStr">
        <is>
          <t>Pyrazinamide ส่งผลให้ระดับยา warfarin เพิ่มขึ้นอย่างมาก</t>
        </is>
      </c>
      <c r="G99" t="inlineStr">
        <is>
          <t>Ethambutol ส่งผลให้ระดับยา warfarin ลดลง</t>
        </is>
      </c>
      <c r="H99" t="inlineStr">
        <is>
          <t>ยาทุกตัวในสูตรยารักษาวัณโรคไม่ส่งผลต่อระดับยา warfarin</t>
        </is>
      </c>
      <c r="I99" t="n">
        <v>2</v>
      </c>
      <c r="J99" t="inlineStr">
        <is>
          <t>✅ คำตอบที่ถูกต้อง: ข้อ ข. Rifampin ส่งผลให้ระดับยา warfarin ลดลงอย่างมีนัยสำคัญ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Rifampicin/Rifampin เป็น Potent CYP450 inducer (กระตุ้น CYP2C9, 3A4, 1A2) ทำให้เพิ่มการทำลายยา Warfarin ในตับ ส่งผลให้ระดับยาและค่า INR ลดลงอย่างมาก เสี่ยงต่อการเกิดลิ่มเลือดอุดตัน จึงต้องปรับเพิ่มขนาดยา Warfarin
🔍 ข้ออื่นผิดเพราะอะไร:
- ข้อ ก. (Isoniazid ส่งผลให้ระดับยา warfarin ลดลงอย่างรุนแรง): ไม่ถูกต้องตามหลักการรักษาและกลไกเภสัชวิทยาในข้อนี้
- ข้อ ค. (Pyrazinamide ส่งผลให้ระดับยา warfarin เพิ่มขึ้นอย่างมาก): ไม่ถูกต้องตามหลักการรักษาและกลไกเภสัชวิทยาในข้อนี้
- ข้อ ง. (Ethambutol ส่งผลให้ระดับยา warfarin ลดลง): ไม่ถูกต้องตามหลักการรักษาและกลไกเภสัชวิทยาในข้อนี้
- ข้อ จ. (ยาทุกตัวในสูตรยารักษาวัณโรคไม่ส่งผลต่อระดับยา warfarin):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99" t="inlineStr">
        <is>
          <t>Tuberculosis</t>
        </is>
      </c>
      <c r="M99" t="inlineStr">
        <is>
          <t>Clinic</t>
        </is>
      </c>
      <c r="N99" t="inlineStr">
        <is>
          <t>[TEST] Quick Ingestion</t>
        </is>
      </c>
      <c r="O99" t="inlineStr">
        <is>
          <t>Mock</t>
        </is>
      </c>
      <c r="P99" t="inlineStr">
        <is>
          <t>Mock RxCU83 ครั้งที่ 1</t>
        </is>
      </c>
      <c r="Q99" t="inlineStr">
        <is>
          <t>8. Infectious diseases</t>
        </is>
      </c>
      <c r="R99" t="inlineStr">
        <is>
          <t>CASE_CLN_M83_TB_C01_Q3</t>
        </is>
      </c>
    </row>
    <row r="100">
      <c r="A100" t="n">
        <v>98</v>
      </c>
      <c r="B100"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D100" t="inlineStr">
        <is>
          <t>Isoniazid (I)</t>
        </is>
      </c>
      <c r="E100" t="inlineStr">
        <is>
          <t>Rifampicin (R)</t>
        </is>
      </c>
      <c r="F100" t="inlineStr">
        <is>
          <t>Pyrazinamide (Z)</t>
        </is>
      </c>
      <c r="G100" t="inlineStr">
        <is>
          <t>Ethambutol (E)</t>
        </is>
      </c>
      <c r="H100" t="inlineStr">
        <is>
          <t>Vitamin B6</t>
        </is>
      </c>
      <c r="I100" t="n">
        <v>3</v>
      </c>
      <c r="J100" t="inlineStr">
        <is>
          <t>✅ คำตอบที่ถูกต้อง: ข้อ ค. Pyrazinamide (Z)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Pyrazinamide (Z) มีเมแทบอไลต์คือ Pyrazinoic acid ซึ่งออกฤทธิ์ยับยั้งการขับออกของกรดยูริกที่ท่อไตส่วนต้น (Renal tubular excretion of uric acid) ทำให้เกิดภาวะ Hyperuricemia และกระตุ้นให้เกิดโรคเกาต์กำเริบได้บ่อยที่สุด
🔍 ข้ออื่นผิดเพราะอะไร:
- ข้อ ก. (Isoniazid (I)): ไม่ถูกต้องตามหลักการรักษาและกลไกเภสัชวิทยาในข้อนี้
- ข้อ ข. (Rifampicin (R)): ไม่ถูกต้องตามหลักการรักษาและกลไกเภสัชวิทยาในข้อนี้
- ข้อ ง. (Ethambutol (E)): ไม่ถูกต้องตามหลักการรักษาและกลไกเภสัชวิทยาในข้อนี้
- ข้อ จ. (Vitamin B6):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0" t="inlineStr">
        <is>
          <t>Tuberculosis</t>
        </is>
      </c>
      <c r="M100" t="inlineStr">
        <is>
          <t>Clinic</t>
        </is>
      </c>
      <c r="N100" t="inlineStr">
        <is>
          <t>[TEST] Quick Ingestion</t>
        </is>
      </c>
      <c r="O100" t="inlineStr">
        <is>
          <t>Mock</t>
        </is>
      </c>
      <c r="P100" t="inlineStr">
        <is>
          <t>Mock RxCU83 ครั้งที่ 1</t>
        </is>
      </c>
      <c r="Q100" t="inlineStr">
        <is>
          <t>8. Infectious diseases</t>
        </is>
      </c>
      <c r="R100" t="inlineStr">
        <is>
          <t>CASE_CLN_M83_TB_C01_Q4</t>
        </is>
      </c>
    </row>
    <row r="101">
      <c r="A101" t="n">
        <v>99</v>
      </c>
      <c r="B101"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D101" t="inlineStr">
        <is>
          <t>Hepatotoxicity</t>
        </is>
      </c>
      <c r="E101" t="inlineStr">
        <is>
          <t>Optic neuritis (ประสาทตาอักเสบ สูญเสียการมองเห็น/ตาบอดสี)</t>
        </is>
      </c>
      <c r="F101" t="inlineStr">
        <is>
          <t>Hyperuricemia รุนแรง</t>
        </is>
      </c>
      <c r="G101" t="inlineStr">
        <is>
          <t>Peripheral neuropathy</t>
        </is>
      </c>
      <c r="H101" t="inlineStr">
        <is>
          <t>Orange color of urine</t>
        </is>
      </c>
      <c r="I101" t="n">
        <v>2</v>
      </c>
      <c r="J101" t="inlineStr">
        <is>
          <t>✅ คำตอบที่ถูกต้อง: ข้อ ข. Optic neuritis (ประสาทตาอักเสบ สูญเสียการมองเห็น/ตาบอดสี)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Ethambutol ถูกขับออกทางไตเป็นหลัก ในผู้ป่วยไตบกพร่องยาจะเกิดการสะสมและเพิ่มความเสี่ยงสูงต่อการเกิด Retrobulbar / Optic neuritis ทำให้สายตามัว ลานสายตาลดลง และสูญเสียการแยกแยะสีแดง-เขียว ซึ่งหากตรวจพบช้าอาจตาบอดถาวรได้
🔍 ข้ออื่นผิดเพราะอะไร:
- ข้อ ก. (Hepatotoxicity): ไม่ถูกต้องตามหลักการรักษาและกลไกเภสัชวิทยาในข้อนี้
- ข้อ ค. (Hyperuricemia รุนแรง): ไม่ถูกต้องตามหลักการรักษาและกลไกเภสัชวิทยาในข้อนี้
- ข้อ ง. (Peripheral neuropathy): ไม่ถูกต้องตามหลักการรักษาและกลไกเภสัชวิทยาในข้อนี้
- ข้อ จ. (Orange color of urine):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1" t="inlineStr">
        <is>
          <t>Tuberculosis</t>
        </is>
      </c>
      <c r="M101" t="inlineStr">
        <is>
          <t>Clinic</t>
        </is>
      </c>
      <c r="N101" t="inlineStr">
        <is>
          <t>[TEST] Quick Ingestion</t>
        </is>
      </c>
      <c r="O101" t="inlineStr">
        <is>
          <t>Mock</t>
        </is>
      </c>
      <c r="P101" t="inlineStr">
        <is>
          <t>Mock RxCU83 ครั้งที่ 1</t>
        </is>
      </c>
      <c r="Q101" t="inlineStr">
        <is>
          <t>8. Infectious diseases</t>
        </is>
      </c>
      <c r="R101" t="inlineStr">
        <is>
          <t>CASE_CLN_M83_TB_C01_Q5</t>
        </is>
      </c>
    </row>
    <row r="102">
      <c r="A102" t="n">
        <v>100</v>
      </c>
      <c r="B102"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D102" t="inlineStr">
        <is>
          <t>เป็นการบริหารยาแบบ Non-invasive</t>
        </is>
      </c>
      <c r="E102" t="inlineStr">
        <is>
          <t>ยาออกฤทธิ์เฉพาะที่อวัยวะเป้าหมายเท่านั้น ไม่เข้าสู่กระแสเลือดเลยในทุกกรณี</t>
        </is>
      </c>
      <c r="F102" t="inlineStr">
        <is>
          <t>ยาที่สูดเข้าปอดโดยตรงไม่ต้องผ่าน hepatic first-pass metabolism</t>
        </is>
      </c>
      <c r="G102" t="inlineStr">
        <is>
          <t>ผลข้างเคียงทั่วร่างกาย (Systemic side effects) มักน้อยกว่ายารูปแบบรับประทาน</t>
        </is>
      </c>
      <c r="H102" t="inlineStr">
        <is>
          <t>สามารถปรับขนาดยาได้เมื่อเทียบกับยารูปแบบรับประทาน</t>
        </is>
      </c>
      <c r="I102" t="n">
        <v>2</v>
      </c>
      <c r="J102" t="inlineStr">
        <is>
          <t>✅ คำตอบที่ถูกต้อง: ข้อ ข. ยาออกฤทธิ์เฉพาะที่อวัยวะเป้าหมายเท่านั้น ไม่เข้าสู่กระแสเลือดเลยในทุกกรณี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แม้ยาพ่นสูดจะมีเป้าหมายการออกฤทธิ์ที่ทางเดินหายใจ แต่ตัวยาบางส่วนที่ถูกกลืนลงทางเดินอาหารหรือดูดซึมผ่านเยื่อบุถุงลมปอดสามารถเข้าสู่กระแสเลือดได้ ไม่ได้จำกัดอยู่เฉพาะที่ 100% โดยไม่เข้าสู่กระแสเลือดเลย
🔍 ข้ออื่นผิดเพราะอะไร:
- ข้อ ก. (เป็นการบริหารยาแบบ Non-invasive): ไม่ถูกต้องตามหลักการรักษาและกลไกเภสัชวิทยาในข้อนี้
- ข้อ ค. (ยาที่สูดเข้าปอดโดยตรงไม่ต้องผ่าน hepatic first-pass metaboli): ไม่ถูกต้องตามหลักการรักษาและกลไกเภสัชวิทยาในข้อนี้
- ข้อ ง. (ผลข้างเคียงทั่วร่างกาย (Systemic side effects) มักน้อยกว่ายา): ไม่ถูกต้องตามหลักการรักษาและกลไกเภสัชวิทยาในข้อนี้
- ข้อ จ. (สามารถปรับขนาดยาได้เมื่อเทียบกับยารูปแบบรับประทาน):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2" t="inlineStr">
        <is>
          <t>Inhalation devices</t>
        </is>
      </c>
      <c r="M102" t="inlineStr">
        <is>
          <t>Product</t>
        </is>
      </c>
      <c r="N102" t="inlineStr">
        <is>
          <t>[TEST] Quick Ingestion</t>
        </is>
      </c>
      <c r="O102" t="inlineStr">
        <is>
          <t>Mock</t>
        </is>
      </c>
      <c r="P102" t="inlineStr">
        <is>
          <t>Mock RxCU83 ครั้งที่ 1</t>
        </is>
      </c>
      <c r="Q102" t="inlineStr">
        <is>
          <t>6. Solid Dosage Forms</t>
        </is>
      </c>
      <c r="R102" t="inlineStr">
        <is>
          <t>CASE_PRD_M83_TB_C01_Q1</t>
        </is>
      </c>
    </row>
    <row r="103">
      <c r="A103" t="n">
        <v>101</v>
      </c>
      <c r="B103"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D103" t="inlineStr">
        <is>
          <t>Solvent</t>
        </is>
      </c>
      <c r="E103" t="inlineStr">
        <is>
          <t>Propellant (สารขับดัน)</t>
        </is>
      </c>
      <c r="F103" t="inlineStr">
        <is>
          <t>Tonicity agent</t>
        </is>
      </c>
      <c r="G103" t="inlineStr">
        <is>
          <t>Preservative</t>
        </is>
      </c>
      <c r="H103" t="inlineStr">
        <is>
          <t>Solubilizer</t>
        </is>
      </c>
      <c r="I103" t="n">
        <v>2</v>
      </c>
      <c r="J103" t="inlineStr">
        <is>
          <t>✅ คำตอบที่ถูกต้อง: ข้อ ข. Propellant (สารขับดัน)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สารขับดัน (Propellant เช่น HFA) ใช้เฉพาะในยาพ่นสูดชนิดพ่นอัดก๊าซ (Pressurized Metered-Dose Inhaler: pMDI) ส่วนยาพ่นละอองชนิด Nebulized solution เป็นสารละลายน้ำที่อาศัยแรงลมหรืออัลตราซาวด์จากเครื่องพ่น ไม่ต้องใช้ Propellant
🔍 ข้ออื่นผิดเพราะอะไร:
- ข้อ ก. (Solvent): ไม่ถูกต้องตามหลักการรักษาและกลไกเภสัชวิทยาในข้อนี้
- ข้อ ค. (Tonicity agent): ไม่ถูกต้องตามหลักการรักษาและกลไกเภสัชวิทยาในข้อนี้
- ข้อ ง. (Preservative): ไม่ถูกต้องตามหลักการรักษาและกลไกเภสัชวิทยาในข้อนี้
- ข้อ จ. (Solubilizer):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03" t="inlineStr">
        <is>
          <t>Inhalation devices</t>
        </is>
      </c>
      <c r="M103" t="inlineStr">
        <is>
          <t>Product</t>
        </is>
      </c>
      <c r="N103" t="inlineStr">
        <is>
          <t>[TEST] Quick Ingestion</t>
        </is>
      </c>
      <c r="O103" t="inlineStr">
        <is>
          <t>Mock</t>
        </is>
      </c>
      <c r="P103" t="inlineStr">
        <is>
          <t>Mock RxCU83 ครั้งที่ 1</t>
        </is>
      </c>
      <c r="Q103" t="inlineStr">
        <is>
          <t>6. Solid Dosage Forms</t>
        </is>
      </c>
      <c r="R103" t="inlineStr">
        <is>
          <t>CASE_PRD_M83_TB_C01_Q2</t>
        </is>
      </c>
    </row>
    <row r="104">
      <c r="A104" t="n">
        <v>102</v>
      </c>
      <c r="B104" t="inlineStr">
        <is>
          <t>ข้อใด ไม่จัดเป็น หัวข้อการทดสอบคุณภาพของยาในรูปแบบสารละลายสำหรับพ่นละออง (Nebulized solution)</t>
        </is>
      </c>
      <c r="D104" t="inlineStr">
        <is>
          <t>Assay</t>
        </is>
      </c>
      <c r="E104" t="inlineStr">
        <is>
          <t>Sterility</t>
        </is>
      </c>
      <c r="F104" t="inlineStr">
        <is>
          <t>Content uniformity</t>
        </is>
      </c>
      <c r="G104" t="inlineStr">
        <is>
          <t>Particle size</t>
        </is>
      </c>
      <c r="H104" t="inlineStr">
        <is>
          <t>Impurity</t>
        </is>
      </c>
      <c r="I104" t="n">
        <v>4</v>
      </c>
      <c r="J104" t="inlineStr">
        <is>
          <t>✅ คำตอบที่ถูกต้อง: ข้อ ง. Particle size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สารละลายสำหรับพ่นยา (Nebulized solution) ตัวยาละลายเป็นเนื้อเดียวกันสมบูรณ์ จึงไม่มีอนุภาคของแข็งแขวนลอย (ไม่ต้องทดสอบ Particle size ของผงยา แต่จะวัด Aerodynamic droplet size distribution แทน)
🔍 ข้ออื่นผิดเพราะอะไร:
- ข้อ ก. (Assay): ไม่ถูกต้องตามหลักการรักษาและกลไกเภสัชวิทยาในข้อนี้
- ข้อ ข. (Sterility): ไม่ถูกต้องตามหลักการรักษาและกลไกเภสัชวิทยาในข้อนี้
- ข้อ ค. (Content uniformity): ไม่ถูกต้องตามหลักการรักษาและกลไกเภสัชวิทยาในข้อนี้
- ข้อ จ. (Impurity):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04" t="inlineStr">
        <is>
          <t>Inhalation devices</t>
        </is>
      </c>
      <c r="M104" t="inlineStr">
        <is>
          <t>Product</t>
        </is>
      </c>
      <c r="N104" t="inlineStr">
        <is>
          <t>[TEST] Quick Ingestion</t>
        </is>
      </c>
      <c r="O104" t="inlineStr">
        <is>
          <t>Mock</t>
        </is>
      </c>
      <c r="P104" t="inlineStr">
        <is>
          <t>Mock RxCU83 ครั้งที่ 1</t>
        </is>
      </c>
      <c r="Q104" t="inlineStr">
        <is>
          <t>1. Titrations</t>
        </is>
      </c>
      <c r="R104" t="inlineStr">
        <is>
          <t>CASE_PRD_M83_TB_C01_Q3</t>
        </is>
      </c>
    </row>
    <row r="105">
      <c r="A105" t="n">
        <v>103</v>
      </c>
      <c r="B105" t="inlineStr">
        <is>
          <t>ข้อใดถูกต้องเกี่ยวกับคุณสมบัติและเมแทบอลิซึมของยา Isoniazid</t>
        </is>
      </c>
      <c r="D105" t="inlineStr">
        <is>
          <t>ยานี้มีกลไกยับยั้งการสังเคราะห์ DNA โดยตรง</t>
        </is>
      </c>
      <c r="E105" t="inlineStr">
        <is>
          <t>ทำให้ปัสสาวะมีสีส้มแดง</t>
        </is>
      </c>
      <c r="F105" t="inlineStr">
        <is>
          <t>สารเมแทบอไลต์ Acetylhydrazine เกิดพิษต่อตับ (Hepatotoxicity)</t>
        </is>
      </c>
      <c r="G105" t="inlineStr">
        <is>
          <t>สารเมแทบอไลต์ Diacetylhydrazine มีพิษต่อตับมากกว่า</t>
        </is>
      </c>
      <c r="H105" t="inlineStr">
        <is>
          <t>เป็นสารเหนี่ยวนำเอนไซม์ CYP450 ที่แรงที่สุด</t>
        </is>
      </c>
      <c r="I105" t="n">
        <v>3</v>
      </c>
      <c r="J105" t="inlineStr">
        <is>
          <t>✅ คำตอบที่ถูกต้อง: ข้อ ค. สารเมแทบอไลต์ Acetylhydrazine เกิดพิษต่อตับ (Hepatotoxicity)
💡 Background: การบริบาลทางเภสัชกรรมและการเตรียมยาในหัวข้อ 13. Medicinal Chemistry (Track: Product) มีความสำคัญอย่างยิ่งต่อการประเมินผู้ป่วยและการประกันคุณภาพยา
🎯 ทำไมข้อนี้ถึงถูก: Isoniazid ถูก acetylated ในตับกลายเป็น Acetylisoniazid และสลายตัวต่อเป็น Acetylhydrazine ซึ่งเป็นสาร intermediate ที่มีพิษทำลายเซลล์ตับ (Hepatotoxicity) ในขณะที่ Diacetylhydrazine เป็นสารที่ไม่มีพิษ
🔍 ข้ออื่นผิดเพราะอะไร:
- ข้อ ก. (ยานี้มีกลไกยับยั้งการสังเคราะห์ DNA โดยตรง): ไม่ถูกต้องตามหลักการรักษาและกลไกเภสัชวิทยาในข้อนี้
- ข้อ ข. (ทำให้ปัสสาวะมีสีส้มแดง): ไม่ถูกต้องตามหลักการรักษาและกลไกเภสัชวิทยาในข้อนี้
- ข้อ ง. (สารเมแทบอไลต์ Diacetylhydrazine มีพิษต่อตับมากกว่า): ไม่ถูกต้องตามหลักการรักษาและกลไกเภสัชวิทยาในข้อนี้
- ข้อ จ. (เป็นสารเหนี่ยวนำเอนไซม์ CYP450 ที่แรงที่สุด): ไม่ถูกต้องตามหลักการรักษาและกลไกเภสัชวิทยาในข้อนี้
📖 Guideline อ้างอิง: Foye's Principles of Medicinal Chemistry (8th Edition)
📌 จุดจำก่อนสอบ: ทบทวนหลักการสำคัญ ข้อบ่งใช้ กลไกของยา และข้อกำหนดทางเภสัชตำรับในหมวด 13. Medicinal Chemistry ให้แม่นยำก่อนสอบ</t>
        </is>
      </c>
      <c r="L105" t="inlineStr">
        <is>
          <t>Medicinal Chemistry</t>
        </is>
      </c>
      <c r="M105" t="inlineStr">
        <is>
          <t>Product</t>
        </is>
      </c>
      <c r="N105" t="inlineStr">
        <is>
          <t>[TEST] Quick Ingestion</t>
        </is>
      </c>
      <c r="O105" t="inlineStr">
        <is>
          <t>Mock</t>
        </is>
      </c>
      <c r="P105" t="inlineStr">
        <is>
          <t>Mock RxCU83 ครั้งที่ 1</t>
        </is>
      </c>
      <c r="Q105" t="inlineStr">
        <is>
          <t>13. Medicinal Chemistry</t>
        </is>
      </c>
      <c r="R105" t="inlineStr">
        <is>
          <t>CASE_PRD_M83_TB_C01_Q4</t>
        </is>
      </c>
    </row>
    <row r="106">
      <c r="A106" t="n">
        <v>104</v>
      </c>
      <c r="B10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D106" t="inlineStr">
        <is>
          <t>ขาด Vitamin D เนื่องจากได้รับแสงแดดไม่พอ</t>
        </is>
      </c>
      <c r="E106" t="inlineStr">
        <is>
          <t>ขาด Vitamin B6 (Pyridoxine) เนื่องจากการรักษาด้วยยา Isoniazid</t>
        </is>
      </c>
      <c r="F106" t="inlineStr">
        <is>
          <t>ขาด Folate เนื่องจากสูญเสียทางปัสสาวะเพิ่มขึ้น</t>
        </is>
      </c>
      <c r="G106" t="inlineStr">
        <is>
          <t>ขาด Vitamin B12 เนื่องจากการดูดซึมผิดปกติ</t>
        </is>
      </c>
      <c r="H106" t="inlineStr">
        <is>
          <t>ขาด สังกะสี (Zn) เนื่องจากยาลดความอยากอาหาร</t>
        </is>
      </c>
      <c r="I106" t="n">
        <v>2</v>
      </c>
      <c r="J106" t="inlineStr">
        <is>
          <t>✅ คำตอบที่ถูกต้อง: ข้อ ข. ขาด Vitamin B6 (Pyridoxine) เนื่องจากการรักษาด้วยยา Isoniazid
💡 Background: การบริบาลทางเภสัชกรรมและการเตรียมยาในหัวข้อ 8. Infectious diseases (Track: Clinic) มีความสำคัญอย่างยิ่งต่อการประเมินผู้ป่วยและการประกันคุณภาพยา
🎯 ทำไมข้อนี้ถึงถูก: Isoniazid แย่งจับกับ Pyridoxal kinase ขัดขวางการสร้าง Pyridoxal-5-phosphate (รูปทำงานของวิตามินบี 6) และเร่งการขับถ่ายวิตามินบี 6 ออกทางปัสสาวะ ทำให้เกิดภาวะขาดวิตามินบี 6 จนเกิดปลายประสาทอักเสบ (Peripheral neuropathy)
🔍 ข้ออื่นผิดเพราะอะไร:
- ข้อ ก. (ขาด Vitamin D เนื่องจากได้รับแสงแดดไม่พอ): ไม่ถูกต้องตามหลักการรักษาและกลไกเภสัชวิทยาในข้อนี้
- ข้อ ค. (ขาด Folate เนื่องจากสูญเสียทางปัสสาวะเพิ่มขึ้น): ไม่ถูกต้องตามหลักการรักษาและกลไกเภสัชวิทยาในข้อนี้
- ข้อ ง. (ขาด Vitamin B12 เนื่องจากการดูดซึมผิดปกติ): ไม่ถูกต้องตามหลักการรักษาและกลไกเภสัชวิทยาในข้อนี้
- ข้อ จ. (ขาด สังกะสี (Zn) เนื่องจากยาลดความอยากอาหาร): ไม่ถูกต้องตามหลักการรักษาและกลไกเภสัชวิทยาในข้อนี้
📖 Guideline อ้างอิง: แนวทางการรักษาวัณโรคในผู้ใหญ่ในประเทศไทย พ.ศ. 2564 (สำนักวัณโรค กรมควบคุมโรค กระทรวงสาธารณสุข)
📌 จุดจำก่อนสอบ: ทบทวนหลักการสำคัญ ข้อบ่งใช้ กลไกของยา และข้อกำหนดทางเภสัชตำรับในหมวด 8. Infectious diseases ให้แม่นยำก่อนสอบ</t>
        </is>
      </c>
      <c r="L106" t="inlineStr">
        <is>
          <t>Tuberculosis</t>
        </is>
      </c>
      <c r="M106" t="inlineStr">
        <is>
          <t>Clinic</t>
        </is>
      </c>
      <c r="N106" t="inlineStr">
        <is>
          <t>[TEST] Quick Ingestion</t>
        </is>
      </c>
      <c r="O106" t="inlineStr">
        <is>
          <t>Mock</t>
        </is>
      </c>
      <c r="P106" t="inlineStr">
        <is>
          <t>Mock RxCU83 ครั้งที่ 1</t>
        </is>
      </c>
      <c r="Q106" t="inlineStr">
        <is>
          <t>8. Infectious diseases</t>
        </is>
      </c>
      <c r="R106" t="inlineStr">
        <is>
          <t>CASE_CLN_M83_TB_C02_Q1</t>
        </is>
      </c>
    </row>
    <row r="107">
      <c r="A107" t="n">
        <v>105</v>
      </c>
      <c r="B107"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D107" t="inlineStr">
        <is>
          <t>ผ่าน เพราะต่ำกว่า limit</t>
        </is>
      </c>
      <c r="E107" t="inlineStr">
        <is>
          <t>ไม่ผ่าน เพราะเกิน limit</t>
        </is>
      </c>
      <c r="F107" t="inlineStr">
        <is>
          <t>ผ่านได้ถ้าเจือจางเพิ่ม</t>
        </is>
      </c>
      <c r="G107" t="inlineStr">
        <is>
          <t>ไม่ผ่าน ต้องทดสอบ sterility test ใหม่</t>
        </is>
      </c>
      <c r="H107" t="inlineStr">
        <is>
          <t>ไม่ผ่านตั้งแต่การเจือจางขวดแรก</t>
        </is>
      </c>
      <c r="I107" t="n">
        <v>1</v>
      </c>
      <c r="J107" t="inlineStr">
        <is>
          <t>✅ คำตอบที่ถูกต้อง: ข้อ ก. ผ่าน เพราะต่ำกว่า limit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คำนวณความเข้มข้นตัวยา: 1000 mg / 10 mL = 100 mg/mL; ปริมาณเอนโดท็อกซินที่ตรวจพบ = 25 EU/mL; คิดเป็น 25 EU / 100 mg = 0.25 EU/mg ซึ่งต่ำกว่าเกณฑ์มาตรฐานที่กำหนดไม่เกิน 0.3 EU/mg ดังนั้นผลการทดสอบจึง "ผ่านเกณฑ์"
🔍 ข้ออื่นผิดเพราะอะไร:
- ข้อ ข. (ไม่ผ่าน เพราะเกิน limit): ไม่ถูกต้องตามหลักการรักษาและกลไกเภสัชวิทยาในข้อนี้
- ข้อ ค. (ผ่านได้ถ้าเจือจางเพิ่ม): ไม่ถูกต้องตามหลักการรักษาและกลไกเภสัชวิทยาในข้อนี้
- ข้อ ง. (ไม่ผ่าน ต้องทดสอบ sterility test ใหม่): ไม่ถูกต้องตามหลักการรักษาและกลไกเภสัชวิทยาในข้อนี้
- ข้อ จ. (ไม่ผ่านตั้งแต่การเจือจางขวดแรก):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07" t="inlineStr">
        <is>
          <t>Sterility &amp; Pyrogen testing</t>
        </is>
      </c>
      <c r="M107" t="inlineStr">
        <is>
          <t>Product</t>
        </is>
      </c>
      <c r="N107" t="inlineStr">
        <is>
          <t>[TEST] Quick Ingestion</t>
        </is>
      </c>
      <c r="O107" t="inlineStr">
        <is>
          <t>Mock</t>
        </is>
      </c>
      <c r="P107" t="inlineStr">
        <is>
          <t>Mock RxCU83 ครั้งที่ 1</t>
        </is>
      </c>
      <c r="Q107" t="inlineStr">
        <is>
          <t>1. Titrations</t>
        </is>
      </c>
      <c r="R107" t="inlineStr">
        <is>
          <t>CASE_PRD_M83_TB_C01_Q5</t>
        </is>
      </c>
    </row>
    <row r="108">
      <c r="A108" t="n">
        <v>106</v>
      </c>
      <c r="B10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D108" t="inlineStr">
        <is>
          <t>ให้คำแนะนำที่ตรงไปตรงมา เน้นย้ำถึงอันตรายของการเกิดเชื้อดื้อยา</t>
        </is>
      </c>
      <c r="E108" t="inlineStr">
        <is>
          <t>ให้คำแนะนำตามหลักวิชาการเพื่อให้ดูน่าเชื่อถือ</t>
        </is>
      </c>
      <c r="F108" t="inlineStr">
        <is>
          <t>สร้างเสริมพลังอำนาจแก่ผู้ป่วย (Empowerment) เปิดโอกาสให้ซักถามความกังวล และร่วมวางแผนการทานยากับผู้ป่วย</t>
        </is>
      </c>
      <c r="G108" t="inlineStr">
        <is>
          <t>ให้คำแนะนำที่กระชับ และเน้นความสำคัญของการใช้ยาในการรักษาอาการป่วย</t>
        </is>
      </c>
      <c r="H108" t="inlineStr">
        <is>
          <t>ให้คำแนะนำเท่าที่จำเป็น เพื่อให้ผู้ป่วยไม่สับสนและกลัวการใช้ยา</t>
        </is>
      </c>
      <c r="I108" t="n">
        <v>3</v>
      </c>
      <c r="J108"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การส่งเสริมความร่วมมือในการใช้ยา (Medication Adherence) อย่างมีประสิทธิภาพสูงสุดคือการใช้ Patient-centered communication และกระบวนการเสริมพลังอำนาจ (Empowerment) ให้ผู้ป่วยมีส่วนร่วมในการตัดสินใจและวางตารางการกินยาที่เข้ากับวิถีชีวิต
🔍 ข้ออื่นผิดเพราะอะไร:
- ข้อ ก. (ให้คำแนะนำที่ตรงไปตรงมา เน้นย้ำถึงอันตรายของการเกิดเชื้อดื้อ): ไม่ถูกต้องตามหลักการรักษาและกลไกเภสัชวิทยาในข้อนี้
- ข้อ ข. (ให้คำแนะนำตามหลักวิชาการเพื่อให้ดูน่าเชื่อถือ): ไม่ถูกต้องตามหลักการรักษาและกลไกเภสัชวิทยาในข้อนี้
- ข้อ ง. (ให้คำแนะนำที่กระชับ และเน้นความสำคัญของการใช้ยาในการรักษาอาก): ไม่ถูกต้องตามหลักการรักษาและกลไกเภสัชวิทยาในข้อนี้
- ข้อ จ. (ให้คำแนะนำเท่าที่จำเป็น เพื่อให้ผู้ป่วยไม่สับสนและกลัวการใช้):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08" t="inlineStr">
        <is>
          <t>Pharmacy Administration &amp; System</t>
        </is>
      </c>
      <c r="M108" t="inlineStr">
        <is>
          <t>SAP</t>
        </is>
      </c>
      <c r="N108" t="inlineStr">
        <is>
          <t>[TEST] Quick Ingestion</t>
        </is>
      </c>
      <c r="O108" t="inlineStr">
        <is>
          <t>Mock</t>
        </is>
      </c>
      <c r="P108" t="inlineStr">
        <is>
          <t>Mock RxCU83 ครั้งที่ 1</t>
        </is>
      </c>
      <c r="Q108" t="inlineStr">
        <is>
          <t>2. Pharmacy Administration &amp; Sy</t>
        </is>
      </c>
      <c r="R108" t="inlineStr">
        <is>
          <t>CASE_SAP_M83_TB_C01_Q1</t>
        </is>
      </c>
    </row>
    <row r="109">
      <c r="A109" t="n">
        <v>107</v>
      </c>
      <c r="B109"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D109" t="inlineStr">
        <is>
          <t>เขียนฉลากตัวบรรจงให้ผู้ป่วยอ่าน</t>
        </is>
      </c>
      <c r="E109" t="inlineStr">
        <is>
          <t>จัด Pillbox แบ่งตามวัน/มื้อให้ผู้ป่วย และสอนให้ผู้ป่วยฝึกจัดเตรียมเองในวันถัดไป</t>
        </is>
      </c>
      <c r="F109" t="inlineStr">
        <is>
          <t>อ่านฉลากให้ผู้ป่วยฟังอย่างละเอียด</t>
        </is>
      </c>
      <c r="G109" t="inlineStr">
        <is>
          <t>บอกให้ผู้ป่วยหาคนมาดูแลเรื่องยา</t>
        </is>
      </c>
      <c r="H109" t="inlineStr">
        <is>
          <t>ทำแผ่นพับภาษาไทยแนบให้ผู้ป่วยไปอ่านเอง</t>
        </is>
      </c>
      <c r="I109" t="n">
        <v>2</v>
      </c>
      <c r="J109" t="inlineStr">
        <is>
          <t>✅ คำตอบที่ถูกต้อง: ข้อ ข. จัด Pillbox แบ่งตามวัน/มื้อให้ผู้ป่วย และสอนให้ผู้ป่วยฝึกจัดเตรียมเองในวันถัดไป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การใช้อุปกรณ์ช่วยจัดยา (Pillbox/Medication organizer) ที่แบ่งช่องชัดเจนตามวันและมื้ออาหาร พร้อมสอนและเสริมทักษะให้ผู้ป่วยดูแลตนเองได้ เป็นการออกแบบเชิง Universal Design ที่ช่วยลด Medication errors ในผู้สูงอายุได้อย่างยั่งยืน
🔍 ข้ออื่นผิดเพราะอะไร:
- ข้อ ก. (เขียนฉลากตัวบรรจงให้ผู้ป่วยอ่าน): ไม่ถูกต้องตามหลักการรักษาและกลไกเภสัชวิทยาในข้อนี้
- ข้อ ค. (อ่านฉลากให้ผู้ป่วยฟังอย่างละเอียด): ไม่ถูกต้องตามหลักการรักษาและกลไกเภสัชวิทยาในข้อนี้
- ข้อ ง. (บอกให้ผู้ป่วยหาคนมาดูแลเรื่องยา): ไม่ถูกต้องตามหลักการรักษาและกลไกเภสัชวิทยาในข้อนี้
- ข้อ จ. (ทำแผ่นพับภาษาไทยแนบให้ผู้ป่วยไปอ่านเอง):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09" t="inlineStr">
        <is>
          <t>Pharmacy Administration &amp; System</t>
        </is>
      </c>
      <c r="M109" t="inlineStr">
        <is>
          <t>SAP</t>
        </is>
      </c>
      <c r="N109" t="inlineStr">
        <is>
          <t>[TEST] Quick Ingestion</t>
        </is>
      </c>
      <c r="O109" t="inlineStr">
        <is>
          <t>Mock</t>
        </is>
      </c>
      <c r="P109" t="inlineStr">
        <is>
          <t>Mock RxCU83 ครั้งที่ 1</t>
        </is>
      </c>
      <c r="Q109" t="inlineStr">
        <is>
          <t>2. Pharmacy Administration &amp; Sy</t>
        </is>
      </c>
      <c r="R109" t="inlineStr">
        <is>
          <t>CASE_SAP_M83_TB_C01_Q2</t>
        </is>
      </c>
    </row>
    <row r="110">
      <c r="A110" t="n">
        <v>108</v>
      </c>
      <c r="B110"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D110" t="inlineStr">
        <is>
          <t>Tension-type headache</t>
        </is>
      </c>
      <c r="E110" t="inlineStr">
        <is>
          <t>Migraine headache (Migraine with aura)</t>
        </is>
      </c>
      <c r="F110" t="inlineStr">
        <is>
          <t>Cluster headache</t>
        </is>
      </c>
      <c r="G110" t="inlineStr">
        <is>
          <t>Sinusitis headache</t>
        </is>
      </c>
      <c r="H110" t="inlineStr">
        <is>
          <t>Thunderclap headache</t>
        </is>
      </c>
      <c r="I110" t="n">
        <v>2</v>
      </c>
      <c r="J110" t="inlineStr">
        <is>
          <t>✅ คำตอบที่ถูกต้อง: ข้อ ข. Migraine headache (Migraine with aura)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ลักษณะปวดศีรษะข้างเดียวแบบตุบๆ (Throbbing/Pulsating) ร่วมกับคลื่นไส้ มีอาการเตือนทางสายตาเป็นแสงซิกแซก (Visual aura) ตรงตามเกณฑ์การวินิจฉัย Migraine with aura
🔍 ข้ออื่นผิดเพราะอะไร:
- ข้อ ก. (Tension-type headache): ไม่ถูกต้องตามหลักการรักษาและกลไกเภสัชวิทยาในข้อนี้
- ข้อ ค. (Cluster headache): ไม่ถูกต้องตามหลักการรักษาและกลไกเภสัชวิทยาในข้อนี้
- ข้อ ง. (Sinusitis headache): ไม่ถูกต้องตามหลักการรักษาและกลไกเภสัชวิทยาในข้อนี้
- ข้อ จ. (Thunderclap headache):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0" t="inlineStr">
        <is>
          <t>Headache</t>
        </is>
      </c>
      <c r="M110" t="inlineStr">
        <is>
          <t>Clinic</t>
        </is>
      </c>
      <c r="N110" t="inlineStr">
        <is>
          <t>[TEST] Quick Ingestion</t>
        </is>
      </c>
      <c r="O110" t="inlineStr">
        <is>
          <t>Mock</t>
        </is>
      </c>
      <c r="P110" t="inlineStr">
        <is>
          <t>Mock RxCU83 ครั้งที่ 1</t>
        </is>
      </c>
      <c r="Q110" t="inlineStr">
        <is>
          <t>9. Neurologic</t>
        </is>
      </c>
      <c r="R110" t="inlineStr">
        <is>
          <t>CASE_CLN_M83_MIG_C01_Q1</t>
        </is>
      </c>
    </row>
    <row r="111">
      <c r="A111" t="n">
        <v>109</v>
      </c>
      <c r="B111"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D111" t="inlineStr">
        <is>
          <t>Diclofenac</t>
        </is>
      </c>
      <c r="E111" t="inlineStr">
        <is>
          <t>Paracetamol</t>
        </is>
      </c>
      <c r="F111" t="inlineStr">
        <is>
          <t>Dexamethasone</t>
        </is>
      </c>
      <c r="G111" t="inlineStr">
        <is>
          <t>Eletriptan</t>
        </is>
      </c>
      <c r="H111" t="inlineStr">
        <is>
          <t>Nortriptyline</t>
        </is>
      </c>
      <c r="I111" t="n">
        <v>4</v>
      </c>
      <c r="J111" t="inlineStr">
        <is>
          <t>✅ คำตอบที่ถูกต้อง: ข้อ ง. Eletriptan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ในผู้ป่วยปวดไมเกรนรุนแรงปานกลางถึงรุนแรงมาก (Pain score 8) ยาจำเพาะกลุ่ม 5-HT 1B/1D receptor agonist เช่น Eletriptan (Triptans) เป็น First-line therapy ที่มีประสิทธิผลในการระงับอาการปวดและคลื่นไส้ได้ดีที่สุด
🔍 ข้ออื่นผิดเพราะอะไร:
- ข้อ ก. (Diclofenac): ไม่ถูกต้องตามหลักการรักษาและกลไกเภสัชวิทยาในข้อนี้
- ข้อ ข. (Paracetamol): ไม่ถูกต้องตามหลักการรักษาและกลไกเภสัชวิทยาในข้อนี้
- ข้อ ค. (Dexamethasone): ไม่ถูกต้องตามหลักการรักษาและกลไกเภสัชวิทยาในข้อนี้
- ข้อ จ. (Nortriptyline):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1" t="inlineStr">
        <is>
          <t>Headache</t>
        </is>
      </c>
      <c r="M111" t="inlineStr">
        <is>
          <t>Clinic</t>
        </is>
      </c>
      <c r="N111" t="inlineStr">
        <is>
          <t>[TEST] Quick Ingestion</t>
        </is>
      </c>
      <c r="O111" t="inlineStr">
        <is>
          <t>Mock</t>
        </is>
      </c>
      <c r="P111" t="inlineStr">
        <is>
          <t>Mock RxCU83 ครั้งที่ 1</t>
        </is>
      </c>
      <c r="Q111" t="inlineStr">
        <is>
          <t>9. Neurologic</t>
        </is>
      </c>
      <c r="R111" t="inlineStr">
        <is>
          <t>CASE_CLN_M83_MIG_C01_Q2</t>
        </is>
      </c>
    </row>
    <row r="112">
      <c r="A112" t="n">
        <v>110</v>
      </c>
      <c r="B112"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D112" t="inlineStr">
        <is>
          <t>Topiramate</t>
        </is>
      </c>
      <c r="E112" t="inlineStr">
        <is>
          <t>Atenolol</t>
        </is>
      </c>
      <c r="F112" t="inlineStr">
        <is>
          <t>Vitamin B6</t>
        </is>
      </c>
      <c r="G112" t="inlineStr">
        <is>
          <t>Amitriptyline</t>
        </is>
      </c>
      <c r="H112" t="inlineStr">
        <is>
          <t>Flunarizine</t>
        </is>
      </c>
      <c r="I112" t="n">
        <v>5</v>
      </c>
      <c r="J112" t="inlineStr">
        <is>
          <t>✅ คำตอบที่ถูกต้อง: ข้อ จ. Flunarizine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Flunarizine (Calcium channel blocker) มีผลข้างเคียงเด่นในการกดระบบประสาทและระบบ Dopaminergic ทำให้เกิดอาการซึมเศร้า (Depression) และอาการพาร์กินสันเทียม (Parkinsonism) จึงเป็นข้อห้ามใช้ในผู้ป่วยโรคซึมเศร้า
🔍 ข้ออื่นผิดเพราะอะไร:
- ข้อ ก. (Topiramate): ไม่ถูกต้องตามหลักการรักษาและกลไกเภสัชวิทยาในข้อนี้
- ข้อ ข. (Atenolol): ไม่ถูกต้องตามหลักการรักษาและกลไกเภสัชวิทยาในข้อนี้
- ข้อ ค. (Vitamin B6): ไม่ถูกต้องตามหลักการรักษาและกลไกเภสัชวิทยาในข้อนี้
- ข้อ ง. (Amitriptyline):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2" t="inlineStr">
        <is>
          <t>Headache</t>
        </is>
      </c>
      <c r="M112" t="inlineStr">
        <is>
          <t>Clinic</t>
        </is>
      </c>
      <c r="N112" t="inlineStr">
        <is>
          <t>[TEST] Quick Ingestion</t>
        </is>
      </c>
      <c r="O112" t="inlineStr">
        <is>
          <t>Mock</t>
        </is>
      </c>
      <c r="P112" t="inlineStr">
        <is>
          <t>Mock RxCU83 ครั้งที่ 1</t>
        </is>
      </c>
      <c r="Q112" t="inlineStr">
        <is>
          <t>9. Neurologic</t>
        </is>
      </c>
      <c r="R112" t="inlineStr">
        <is>
          <t>CASE_CLN_M83_MIG_C01_Q3</t>
        </is>
      </c>
    </row>
    <row r="113">
      <c r="A113" t="n">
        <v>111</v>
      </c>
      <c r="B113" t="inlineStr">
        <is>
          <t>การใช้ Propranolol ในการป้องกันไมเกรน ควรระวังหรือเป็นข้อห้ามใช้ในผู้ป่วยที่มีโรคร่วมใดมากที่สุด</t>
        </is>
      </c>
      <c r="D113" t="inlineStr">
        <is>
          <t>เบาหวาน</t>
        </is>
      </c>
      <c r="E113" t="inlineStr">
        <is>
          <t>หอบหืด (Asthma)</t>
        </is>
      </c>
      <c r="F113" t="inlineStr">
        <is>
          <t>ซึมเศร้า</t>
        </is>
      </c>
      <c r="G113" t="inlineStr">
        <is>
          <t>กรดไหลย้อน</t>
        </is>
      </c>
      <c r="H113" t="inlineStr">
        <is>
          <t>ไตเรื้อรัง</t>
        </is>
      </c>
      <c r="I113" t="n">
        <v>2</v>
      </c>
      <c r="J113" t="inlineStr">
        <is>
          <t>✅ คำตอบที่ถูกต้อง: ข้อ ข. หอบหืด (Asthma)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Propranolol เป็น Non-selective beta-blocker ที่ปิดกั้นทั้ง beta-1 และ beta-2 receptors ส่งผลให้เกิดการหดเกร็งของหลอดลม (Bronchospasm) จึงเป็นข้อห้ามใช้อย่างเด็ดขาดในผู้ป่วยโรคหอบหืด (Asthma)
🔍 ข้ออื่นผิดเพราะอะไร:
- ข้อ ก. (เบาหวาน): ไม่ถูกต้องตามหลักการรักษาและกลไกเภสัชวิทยาในข้อนี้
- ข้อ ค. (ซึมเศร้า): ไม่ถูกต้องตามหลักการรักษาและกลไกเภสัชวิทยาในข้อนี้
- ข้อ ง. (กรดไหลย้อน): ไม่ถูกต้องตามหลักการรักษาและกลไกเภสัชวิทยาในข้อนี้
- ข้อ จ. (ไตเรื้อรัง):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3" t="inlineStr">
        <is>
          <t>Headache</t>
        </is>
      </c>
      <c r="M113" t="inlineStr">
        <is>
          <t>Clinic</t>
        </is>
      </c>
      <c r="N113" t="inlineStr">
        <is>
          <t>[TEST] Quick Ingestion</t>
        </is>
      </c>
      <c r="O113" t="inlineStr">
        <is>
          <t>Mock</t>
        </is>
      </c>
      <c r="P113" t="inlineStr">
        <is>
          <t>Mock RxCU83 ครั้งที่ 1</t>
        </is>
      </c>
      <c r="Q113" t="inlineStr">
        <is>
          <t>9. Neurologic</t>
        </is>
      </c>
      <c r="R113" t="inlineStr">
        <is>
          <t>CASE_CLN_M83_MIG_C01_Q4</t>
        </is>
      </c>
    </row>
    <row r="114">
      <c r="A114" t="n">
        <v>112</v>
      </c>
      <c r="B114"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D114" t="inlineStr">
        <is>
          <t>Rebound hypertension</t>
        </is>
      </c>
      <c r="E114" t="inlineStr">
        <is>
          <t>Medication Overuse Headache (MOH)</t>
        </is>
      </c>
      <c r="F114" t="inlineStr">
        <is>
          <t>Serotonin syndrome</t>
        </is>
      </c>
      <c r="G114" t="inlineStr">
        <is>
          <t>Orthostatic hypotension</t>
        </is>
      </c>
      <c r="H114" t="inlineStr">
        <is>
          <t>Parkinsonism</t>
        </is>
      </c>
      <c r="I114" t="n">
        <v>2</v>
      </c>
      <c r="J114" t="inlineStr">
        <is>
          <t>✅ คำตอบที่ถูกต้อง: ข้อ ข. Medication Overuse Headache (MOH)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การใช้ยาแก้ปวดกลุ่มแก้ปวดเฉียบพลัน (Analgesics, NSAIDs, Triptans หรือ Ergotamine) ถี่เกินไปจะส่งผลให้ระบบรับความเจ็บปวดในสมองไวขึ้น เกิดอาการปวดศีรษะเรื้อรังจากการใช้ยาเกินขนาด เรียกว่า Medication Overuse Headache (MOH)
🔍 ข้ออื่นผิดเพราะอะไร:
- ข้อ ก. (Rebound hypertension): ไม่ถูกต้องตามหลักการรักษาและกลไกเภสัชวิทยาในข้อนี้
- ข้อ ค. (Serotonin syndrome): ไม่ถูกต้องตามหลักการรักษาและกลไกเภสัชวิทยาในข้อนี้
- ข้อ ง. (Orthostatic hypotension): ไม่ถูกต้องตามหลักการรักษาและกลไกเภสัชวิทยาในข้อนี้
- ข้อ จ. (Parkinsonism):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14" t="inlineStr">
        <is>
          <t>Headache</t>
        </is>
      </c>
      <c r="M114" t="inlineStr">
        <is>
          <t>Clinic</t>
        </is>
      </c>
      <c r="N114" t="inlineStr">
        <is>
          <t>[TEST] Quick Ingestion</t>
        </is>
      </c>
      <c r="O114" t="inlineStr">
        <is>
          <t>Mock</t>
        </is>
      </c>
      <c r="P114" t="inlineStr">
        <is>
          <t>Mock RxCU83 ครั้งที่ 1</t>
        </is>
      </c>
      <c r="Q114" t="inlineStr">
        <is>
          <t>9. Neurologic</t>
        </is>
      </c>
      <c r="R114" t="inlineStr">
        <is>
          <t>CASE_CLN_M83_MIG_C01_Q5</t>
        </is>
      </c>
    </row>
    <row r="115">
      <c r="A115" t="n">
        <v>113</v>
      </c>
      <c r="B115"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D115" t="inlineStr">
        <is>
          <t>Effervescent tablet</t>
        </is>
      </c>
      <c r="E115" t="inlineStr">
        <is>
          <t>Enteric coated tablet</t>
        </is>
      </c>
      <c r="F115" t="inlineStr">
        <is>
          <t>Plain tablet</t>
        </is>
      </c>
      <c r="G115" t="inlineStr">
        <is>
          <t>Film coated tablet</t>
        </is>
      </c>
      <c r="H115" t="inlineStr">
        <is>
          <t>Compression coated tablet</t>
        </is>
      </c>
      <c r="I115" t="n">
        <v>4</v>
      </c>
      <c r="J115" t="inlineStr">
        <is>
          <t>✅ คำตอบที่ถูกต้อง: ข้อ ง. Film coated tablet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ในสูตรตำรับมี Hypromellose (Polymer ก่อฟิล์ม), Triacetin (Plasticizer), Titanium dioxide (Opacifier) และ Color lake ซึ่งเป็นองค์ประกอบมาตรฐานของฟิล์มเคลือบ จึงจัดเป็นยาเม็ดเคลือบฟิล์ม (Film coated tablet)
🔍 ข้ออื่นผิดเพราะอะไร:
- ข้อ ก. (Effervescent tablet): ไม่ถูกต้องตามหลักการรักษาและกลไกเภสัชวิทยาในข้อนี้
- ข้อ ข. (Enteric coated tablet): ไม่ถูกต้องตามหลักการรักษาและกลไกเภสัชวิทยาในข้อนี้
- ข้อ ค. (Plain tablet): ไม่ถูกต้องตามหลักการรักษาและกลไกเภสัชวิทยาในข้อนี้
- ข้อ จ. (Compression coated tablet):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5" t="inlineStr">
        <is>
          <t>Tablet Coating</t>
        </is>
      </c>
      <c r="M115" t="inlineStr">
        <is>
          <t>Product</t>
        </is>
      </c>
      <c r="N115" t="inlineStr">
        <is>
          <t>[TEST] Quick Ingestion</t>
        </is>
      </c>
      <c r="O115" t="inlineStr">
        <is>
          <t>Mock</t>
        </is>
      </c>
      <c r="P115" t="inlineStr">
        <is>
          <t>Mock RxCU83 ครั้งที่ 1</t>
        </is>
      </c>
      <c r="Q115" t="inlineStr">
        <is>
          <t>6. Solid Dosage Forms</t>
        </is>
      </c>
      <c r="R115" t="inlineStr">
        <is>
          <t>CASE_PRD_M83_MIG_C01_Q1</t>
        </is>
      </c>
    </row>
    <row r="116">
      <c r="A116" t="n">
        <v>114</v>
      </c>
      <c r="B11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D116" t="inlineStr">
        <is>
          <t>Microcrystalline cellulose</t>
        </is>
      </c>
      <c r="E116" t="inlineStr">
        <is>
          <t>Lactose</t>
        </is>
      </c>
      <c r="F116" t="inlineStr">
        <is>
          <t>Croscarmellose sodium (Superdisintegrant)</t>
        </is>
      </c>
      <c r="G116" t="inlineStr">
        <is>
          <t>Magnesium stearate</t>
        </is>
      </c>
      <c r="H116" t="inlineStr">
        <is>
          <t>Triacetin</t>
        </is>
      </c>
      <c r="I116" t="n">
        <v>3</v>
      </c>
      <c r="J116" t="inlineStr">
        <is>
          <t>✅ คำตอบที่ถูกต้อง: ข้อ ค. Croscarmellose sodium (Superdisintegrant)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Croscarmellose sodium เป็น Superdisintegrant ชนิด cross-linked carboxymethylcellulose ที่มีคุณสมบัติดูดซับความชื้นจากอากาศได้อย่างรวดเร็วและพองตัวสูง เมื่อนำออกจากแผงกันชื้น Alu-Alu มาใส่กล่องพลาสติกจึงดูดความชื้นจนเม็ดยาเหนียวติดกัน
🔍 ข้ออื่นผิดเพราะอะไร:
- ข้อ ก. (Microcrystalline cellulose): ไม่ถูกต้องตามหลักการรักษาและกลไกเภสัชวิทยาในข้อนี้
- ข้อ ข. (Lactose): ไม่ถูกต้องตามหลักการรักษาและกลไกเภสัชวิทยาในข้อนี้
- ข้อ ง. (Magnesium stearate): ไม่ถูกต้องตามหลักการรักษาและกลไกเภสัชวิทยาในข้อนี้
- ข้อ จ. (Triacetin):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6" t="inlineStr">
        <is>
          <t>Excipients classification</t>
        </is>
      </c>
      <c r="M116" t="inlineStr">
        <is>
          <t>Product</t>
        </is>
      </c>
      <c r="N116" t="inlineStr">
        <is>
          <t>[TEST] Quick Ingestion</t>
        </is>
      </c>
      <c r="O116" t="inlineStr">
        <is>
          <t>Mock</t>
        </is>
      </c>
      <c r="P116" t="inlineStr">
        <is>
          <t>Mock RxCU83 ครั้งที่ 1</t>
        </is>
      </c>
      <c r="Q116" t="inlineStr">
        <is>
          <t>6. Solid Dosage Forms</t>
        </is>
      </c>
      <c r="R116" t="inlineStr">
        <is>
          <t>CASE_PRD_M83_MIG_C01_Q2</t>
        </is>
      </c>
    </row>
    <row r="117">
      <c r="A117" t="n">
        <v>115</v>
      </c>
      <c r="B117" t="inlineStr">
        <is>
          <t>รูปสัณฐาน (Polymorph) ของตัวยาสำคัญที่เหมาะสมและเสถียรที่สุดในการนำมาใช้เตรียมยาเม็ดในระดับอุตสาหกรรมคือรูปใด</t>
        </is>
      </c>
      <c r="D117" t="inlineStr">
        <is>
          <t>Monotropic polymorphs (Stable form)</t>
        </is>
      </c>
      <c r="E117" t="inlineStr">
        <is>
          <t>Enantiotropic polymorphs</t>
        </is>
      </c>
      <c r="F117" t="inlineStr">
        <is>
          <t>Amorphous anhydrates</t>
        </is>
      </c>
      <c r="G117" t="inlineStr">
        <is>
          <t>Crystalline hydrates</t>
        </is>
      </c>
      <c r="H117" t="inlineStr">
        <is>
          <t>Mixed solvates</t>
        </is>
      </c>
      <c r="I117" t="n">
        <v>1</v>
      </c>
      <c r="J117" t="inlineStr">
        <is>
          <t>✅ คำตอบที่ถูกต้อง: ข้อ ก. Monotropic polymorphs (Stable form)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การผลิตยาเม็ดต้องการความคงตัวทางกายภาพและเคมีสูงสุด ไม่เกิดการเปลี่ยนรูปผลึกระหว่างการเก็บรักษา จึงนิยมใช้ผลึกในรูปที่เสถียรที่สุดในระบบสัณฐานเดี่ยว (Stable monotropic polymorph) เพื่อให้อัตราการละลายและการออกฤทธิ์คงที่ตลอดอายุยา
🔍 ข้ออื่นผิดเพราะอะไร:
- ข้อ ข. (Enantiotropic polymorphs): ไม่ถูกต้องตามหลักการรักษาและกลไกเภสัชวิทยาในข้อนี้
- ข้อ ค. (Amorphous anhydrates): ไม่ถูกต้องตามหลักการรักษาและกลไกเภสัชวิทยาในข้อนี้
- ข้อ ง. (Crystalline hydrates): ไม่ถูกต้องตามหลักการรักษาและกลไกเภสัชวิทยาในข้อนี้
- ข้อ จ. (Mixed solvates):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17" t="inlineStr">
        <is>
          <t>Preformulation &amp; GMP</t>
        </is>
      </c>
      <c r="M117" t="inlineStr">
        <is>
          <t>Product</t>
        </is>
      </c>
      <c r="N117" t="inlineStr">
        <is>
          <t>[TEST] Quick Ingestion</t>
        </is>
      </c>
      <c r="O117" t="inlineStr">
        <is>
          <t>Mock</t>
        </is>
      </c>
      <c r="P117" t="inlineStr">
        <is>
          <t>Mock RxCU83 ครั้งที่ 1</t>
        </is>
      </c>
      <c r="Q117" t="inlineStr">
        <is>
          <t>6. Solid Dosage Forms</t>
        </is>
      </c>
      <c r="R117" t="inlineStr">
        <is>
          <t>CASE_PRD_M83_MIG_C01_Q3</t>
        </is>
      </c>
    </row>
    <row r="118">
      <c r="A118" t="n">
        <v>116</v>
      </c>
      <c r="B11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D118" t="inlineStr">
        <is>
          <t>Specificity ด้วยวิธี Forced degradation</t>
        </is>
      </c>
      <c r="E118" t="inlineStr">
        <is>
          <t>Linearity ที่ 95%, 105%, 110% ของ Label claim</t>
        </is>
      </c>
      <c r="F118" t="inlineStr">
        <is>
          <t>Precision และ Intermediate precision พร้อมกำหนดเกณฑ์ %RSD ≤ 2.0%</t>
        </is>
      </c>
      <c r="G118" t="inlineStr">
        <is>
          <t>Accuracy โดยการ Spike สารมาตรฐานลงใน Placebo ที่ 80%, 100%, 120%</t>
        </is>
      </c>
      <c r="H118" t="inlineStr">
        <is>
          <t>Robustness ด้วยการเปลี่ยนสัดส่วน Mobile phase และอุณหภูมิของคอลัมน์</t>
        </is>
      </c>
      <c r="I118" t="n">
        <v>2</v>
      </c>
      <c r="J118" t="inlineStr">
        <is>
          <t>✅ คำตอบที่ถูกต้อง: ข้อ ข. Linearity ที่ 95%, 105%, 110% ของ Label claim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Linearity ตาม ICH Q2 Guideline สำหรับการหาปริมาณตัวยา (Assay) ต้องครอบคลุมช่วงความเข้มข้นอย่างน้อย 80% ถึง 120% ของ Test concentration (และต้องมีอย่างน้อย 5 จุดความเข้มข้น) การทำเพียง 3 จุดที่ช่วงแคบ (95-110%) จึงไม่ถูกต้องและไม่ครอบคลุม
🔍 ข้ออื่นผิดเพราะอะไร:
- ข้อ ก. (Specificity ด้วยวิธี Forced degradation): ไม่ถูกต้องตามหลักการรักษาและกลไกเภสัชวิทยาในข้อนี้
- ข้อ ค. (Precision และ Intermediate precision พร้อมกำหนดเกณฑ์ %RSD ≤ ): ไม่ถูกต้องตามหลักการรักษาและกลไกเภสัชวิทยาในข้อนี้
- ข้อ ง. (Accuracy โดยการ Spike สารมาตรฐานลงใน Placebo ที่ 80%, 100%, ): ไม่ถูกต้องตามหลักการรักษาและกลไกเภสัชวิทยาในข้อนี้
- ข้อ จ. (Robustness ด้วยการเปลี่ยนสัดส่วน Mobile phase และอุณหภูมิของ):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18" t="inlineStr">
        <is>
          <t>Chromatography</t>
        </is>
      </c>
      <c r="M118" t="inlineStr">
        <is>
          <t>Product</t>
        </is>
      </c>
      <c r="N118" t="inlineStr">
        <is>
          <t>[TEST] Quick Ingestion</t>
        </is>
      </c>
      <c r="O118" t="inlineStr">
        <is>
          <t>Mock</t>
        </is>
      </c>
      <c r="P118" t="inlineStr">
        <is>
          <t>Mock RxCU83 ครั้งที่ 1</t>
        </is>
      </c>
      <c r="Q118" t="inlineStr">
        <is>
          <t>1. Titrations</t>
        </is>
      </c>
      <c r="R118" t="inlineStr">
        <is>
          <t>CASE_PRD_M83_MIG_C01_Q4</t>
        </is>
      </c>
    </row>
    <row r="119">
      <c r="A119" t="n">
        <v>117</v>
      </c>
      <c r="B119"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D119" t="inlineStr">
        <is>
          <t>RT นานขึ้น เนื่องจาก Organic phase เพิ่ม ทำให้ Analyte ติดอยู่นานขึ้น</t>
        </is>
      </c>
      <c r="E119" t="inlineStr">
        <is>
          <t>RT ลดลง เนื่องจาก Organic phase เพิ่ม ทำให้ความแรงในการชะ (Elution strength) สูงขึ้น และชะตัวยาออกเร็วขึ้น</t>
        </is>
      </c>
      <c r="F119" t="inlineStr">
        <is>
          <t>RT ไม่เปลี่ยนแปลง เพราะการเพิ่มตัวทำละลายอินทรีย์ไม่มีผลต่อ C18</t>
        </is>
      </c>
      <c r="G119" t="inlineStr">
        <is>
          <t>RT นานขึ้น เพราะสัดส่วน Buffer ลดลงทำให้ Analyte อยู่ในรูป Unionized</t>
        </is>
      </c>
      <c r="H119" t="inlineStr">
        <is>
          <t>RT ลดลง เพราะสัดส่วน Buffer ลดลงทำให้ Analyte อยู่ในรูป Ionized</t>
        </is>
      </c>
      <c r="I119" t="n">
        <v>2</v>
      </c>
      <c r="J119" t="inlineStr">
        <is>
          <t>✅ คำตอบที่ถูกต้อง: ข้อ ข. RT ลดลง เนื่องจาก Organic phase เพิ่ม ทำให้ความแรงในการชะ (Elution strength) สูงขึ้น และชะตัวยาออกเร็วขึ้น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ในระบบ Reversed-Phase HPLC เมื่อเพิ่มสัดส่วนตัวทำละลายอินทรีย์ (Organic modifier เช่น Acetonitrile) ความมีขั้วของ Mobile phase จะลดลง ส่งผลให้ Elution strength สูงขึ้น ตัวยาถูกชะออกจากคอลัมน์เร็วขึ้น ค่า Retention time จึงลดลง
🔍 ข้ออื่นผิดเพราะอะไร:
- ข้อ ก. (RT นานขึ้น เนื่องจาก Organic phase เพิ่ม ทำให้ Analyte ติดอย): ไม่ถูกต้องตามหลักการรักษาและกลไกเภสัชวิทยาในข้อนี้
- ข้อ ค. (RT ไม่เปลี่ยนแปลง เพราะการเพิ่มตัวทำละลายอินทรีย์ไม่มีผลต่อ ): ไม่ถูกต้องตามหลักการรักษาและกลไกเภสัชวิทยาในข้อนี้
- ข้อ ง. (RT นานขึ้น เพราะสัดส่วน Buffer ลดลงทำให้ Analyte อยู่ในรูป U): ไม่ถูกต้องตามหลักการรักษาและกลไกเภสัชวิทยาในข้อนี้
- ข้อ จ. (RT ลดลง เพราะสัดส่วน Buffer ลดลงทำให้ Analyte อยู่ในรูป Ioni):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19" t="inlineStr">
        <is>
          <t>Chromatography</t>
        </is>
      </c>
      <c r="M119" t="inlineStr">
        <is>
          <t>Product</t>
        </is>
      </c>
      <c r="N119" t="inlineStr">
        <is>
          <t>[TEST] Quick Ingestion</t>
        </is>
      </c>
      <c r="O119" t="inlineStr">
        <is>
          <t>Mock</t>
        </is>
      </c>
      <c r="P119" t="inlineStr">
        <is>
          <t>Mock RxCU83 ครั้งที่ 1</t>
        </is>
      </c>
      <c r="Q119" t="inlineStr">
        <is>
          <t>1. Titrations</t>
        </is>
      </c>
      <c r="R119" t="inlineStr">
        <is>
          <t>CASE_PRD_M83_MIG_C01_Q5</t>
        </is>
      </c>
    </row>
    <row r="120">
      <c r="A120" t="n">
        <v>118</v>
      </c>
      <c r="B120" t="inlineStr">
        <is>
          <t>ตัวยาสำคัญในข้อใดที่นิยมเลือกใช้ในการบำบัดรักษาอาการปวดศีรษะไมเกรนเฉียบพลันแบบจำเพาะเจาะจง</t>
        </is>
      </c>
      <c r="D120" t="inlineStr">
        <is>
          <t>Paracetamol 500 mg</t>
        </is>
      </c>
      <c r="E120" t="inlineStr">
        <is>
          <t>Ibuprofen 400 mg</t>
        </is>
      </c>
      <c r="F120" t="inlineStr">
        <is>
          <t>Ergotamine tartrate + Caffeine</t>
        </is>
      </c>
      <c r="G120" t="inlineStr">
        <is>
          <t>Etoricoxib 90 mg</t>
        </is>
      </c>
      <c r="H120" t="inlineStr">
        <is>
          <t>Mefenamic acid 500 mg</t>
        </is>
      </c>
      <c r="I120" t="n">
        <v>3</v>
      </c>
      <c r="J120" t="inlineStr">
        <is>
          <t>✅ คำตอบที่ถูกต้อง: ข้อ ค. Ergotamine tartrate + Caffeine
💡 Background: การบริบาลทางเภสัชกรรมและการเตรียมยาในหัวข้อ 9. Neurologic (Track: Clinic) มีความสำคัญอย่างยิ่งต่อการประเมินผู้ป่วยและการประกันคุณภาพยา
🎯 ทำไมข้อนี้ถึงถูก: Ergotamine tartrate ผสม Caffeine เป็นยาจำเพาะสำหรับรักษาอาการปวดไมเกรนเฉียบพลัน (Specific migraine medication) โดย Caffeine ช่วยส่งเสริมการดูดซึมของ Ergotamine ในทางเดินอาหาร
🔍 ข้ออื่นผิดเพราะอะไร:
- ข้อ ก. (Paracetamol 500 mg): ไม่ถูกต้องตามหลักการรักษาและกลไกเภสัชวิทยาในข้อนี้
- ข้อ ข. (Ibuprofen 400 mg): ไม่ถูกต้องตามหลักการรักษาและกลไกเภสัชวิทยาในข้อนี้
- ข้อ ง. (Etoricoxib 90 mg): ไม่ถูกต้องตามหลักการรักษาและกลไกเภสัชวิทยาในข้อนี้
- ข้อ จ. (Mefenamic acid 500 mg): ไม่ถูกต้องตามหลักการรักษาและกลไกเภสัชวิทยาในข้อนี้
📖 Guideline อ้างอิง: แนวทางเวชปฏิบัติการรักษาโรคปวดศีรษะไมเกรน พ.ศ. 2562 (สมาคมประสาทวิทยาแห่งประเทศไทย)
📌 จุดจำก่อนสอบ: ทบทวนหลักการสำคัญ ข้อบ่งใช้ กลไกของยา และข้อกำหนดทางเภสัชตำรับในหมวด 9. Neurologic ให้แม่นยำก่อนสอบ</t>
        </is>
      </c>
      <c r="L120" t="inlineStr">
        <is>
          <t>Headache</t>
        </is>
      </c>
      <c r="M120" t="inlineStr">
        <is>
          <t>Clinic</t>
        </is>
      </c>
      <c r="N120" t="inlineStr">
        <is>
          <t>[TEST] Quick Ingestion</t>
        </is>
      </c>
      <c r="O120" t="inlineStr">
        <is>
          <t>Mock</t>
        </is>
      </c>
      <c r="P120" t="inlineStr">
        <is>
          <t>Mock RxCU83 ครั้งที่ 1</t>
        </is>
      </c>
      <c r="Q120" t="inlineStr">
        <is>
          <t>9. Neurologic</t>
        </is>
      </c>
      <c r="R120" t="inlineStr">
        <is>
          <t>CASE_CLN_M83_MIG_C02_Q1</t>
        </is>
      </c>
    </row>
    <row r="121">
      <c r="A121" t="n">
        <v>119</v>
      </c>
      <c r="B121"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D121" t="inlineStr">
        <is>
          <t>Photosensitivity</t>
        </is>
      </c>
      <c r="E121" t="inlineStr">
        <is>
          <t>Eczema</t>
        </is>
      </c>
      <c r="F121" t="inlineStr">
        <is>
          <t>Impetigo</t>
        </is>
      </c>
      <c r="G121" t="inlineStr">
        <is>
          <t>Canker sore (Aphthous ulcer)</t>
        </is>
      </c>
      <c r="H121" t="inlineStr">
        <is>
          <t>Herpes labialis (Cold sore / เริมที่ริมฝีปาก)</t>
        </is>
      </c>
      <c r="I121" t="n">
        <v>5</v>
      </c>
      <c r="J121" t="inlineStr">
        <is>
          <t>✅ คำตอบที่ถูกต้อง: ข้อ จ. Herpes labialis (Cold sore / เริมที่ริมฝีปาก)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ลักษณะรอยโรคเป็นตุ่มน้ำใสรวมกันเป็นกลุ่มบนฐานสีแดงที่ขอบริมฝีปาก (Vermilion border) มีอาการเตือนคันยิบๆ (Prodromal tingling) เป็นลักษณะเฉพาะของโรคเริมที่ริมฝีปาก (Herpes labialis หรือ Cold sore) จากเชื้อ HSV-1
🔍 ข้ออื่นผิดเพราะอะไร:
- ข้อ ก. (Photosensitivity): ไม่ถูกต้องตามหลักการรักษาและกลไกเภสัชวิทยาในข้อนี้
- ข้อ ข. (Eczema): ไม่ถูกต้องตามหลักการรักษาและกลไกเภสัชวิทยาในข้อนี้
- ข้อ ค. (Impetigo): ไม่ถูกต้องตามหลักการรักษาและกลไกเภสัชวิทยาในข้อนี้
- ข้อ ง. (Canker sore (Aphthous ulcer)):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1" t="inlineStr">
        <is>
          <t>Herpes &amp; Zoster</t>
        </is>
      </c>
      <c r="M121" t="inlineStr">
        <is>
          <t>Clinic</t>
        </is>
      </c>
      <c r="N121" t="inlineStr">
        <is>
          <t>[TEST] Quick Ingestion</t>
        </is>
      </c>
      <c r="O121" t="inlineStr">
        <is>
          <t>Mock</t>
        </is>
      </c>
      <c r="P121" t="inlineStr">
        <is>
          <t>Mock RxCU83 ครั้งที่ 1</t>
        </is>
      </c>
      <c r="Q121" t="inlineStr">
        <is>
          <t>3. Dermatologic</t>
        </is>
      </c>
      <c r="R121" t="inlineStr">
        <is>
          <t>CASE_CLN_M83_HSV_C01_Q1</t>
        </is>
      </c>
    </row>
    <row r="122">
      <c r="A122" t="n">
        <v>120</v>
      </c>
      <c r="B122" t="inlineStr">
        <is>
          <t>การรักษาเฉพาะที่ (Topical treatment) ที่เหมาะสมสำหรับผู้ป่วยเริมที่ริมฝีปากที่มีอาการเพิ่งเริ่มเป็น</t>
        </is>
      </c>
      <c r="D122" t="inlineStr">
        <is>
          <t>Mupirocin ointment ทาวันละ 2-3 ครั้ง</t>
        </is>
      </c>
      <c r="E122" t="inlineStr">
        <is>
          <t>Moisturizing cream ทาวันละ 2-3 ครั้ง</t>
        </is>
      </c>
      <c r="F122" t="inlineStr">
        <is>
          <t>Acyclovir cream 5% ทาวันละ 5 ครั้ง ทุก 4 ชั่วโมง</t>
        </is>
      </c>
      <c r="G122" t="inlineStr">
        <is>
          <t>Acyclovir 400 mg tablet วันละ 5 ครั้ง</t>
        </is>
      </c>
      <c r="H122" t="inlineStr">
        <is>
          <t>Desoximetasone 0.25% cream ทาวันละ 2 ครั้ง</t>
        </is>
      </c>
      <c r="I122" t="n">
        <v>3</v>
      </c>
      <c r="J122" t="inlineStr">
        <is>
          <t>✅ คำตอบที่ถูกต้อง: ข้อ ค. Acyclovir cream 5% ทาวันละ 5 ครั้ง ทุก 4 ชั่วโมง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การรักษาเริมเฉพาะที่ด้วย Acyclovir 5% cream ควรเริ่มทาให้เร็วที่สุดตั้งแต่ช่วงเริ่มมีอาการเตือน โดยทาวันละ 5 ครั้ง (ทุก 4 ชั่วโมง เว้นมื้อนอน) ติดต่อกัน 4-5 วัน เพื่อยับยั้งการแบ่งตัวของเชื้อไวรัส
🔍 ข้ออื่นผิดเพราะอะไร:
- ข้อ ก. (Mupirocin ointment ทาวันละ 2-3 ครั้ง): ไม่ถูกต้องตามหลักการรักษาและกลไกเภสัชวิทยาในข้อนี้
- ข้อ ข. (Moisturizing cream ทาวันละ 2-3 ครั้ง): ไม่ถูกต้องตามหลักการรักษาและกลไกเภสัชวิทยาในข้อนี้
- ข้อ ง. (Acyclovir 400 mg tablet วันละ 5 ครั้ง): ไม่ถูกต้องตามหลักการรักษาและกลไกเภสัชวิทยาในข้อนี้
- ข้อ จ. (Desoximetasone 0.25% cream ทาวันละ 2 ครั้ง):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2" t="inlineStr">
        <is>
          <t>Herpes &amp; Zoster</t>
        </is>
      </c>
      <c r="M122" t="inlineStr">
        <is>
          <t>Clinic</t>
        </is>
      </c>
      <c r="N122" t="inlineStr">
        <is>
          <t>[TEST] Quick Ingestion</t>
        </is>
      </c>
      <c r="O122" t="inlineStr">
        <is>
          <t>Mock</t>
        </is>
      </c>
      <c r="P122" t="inlineStr">
        <is>
          <t>Mock RxCU83 ครั้งที่ 1</t>
        </is>
      </c>
      <c r="Q122" t="inlineStr">
        <is>
          <t>3. Dermatologic</t>
        </is>
      </c>
      <c r="R122" t="inlineStr">
        <is>
          <t>CASE_CLN_M83_HSV_C01_Q2</t>
        </is>
      </c>
    </row>
    <row r="123">
      <c r="A123" t="n">
        <v>121</v>
      </c>
      <c r="B123" t="inlineStr">
        <is>
          <t>คำแนะนำที่สำคัญที่สุดในการป้องกันการแพร่กระจายของเชื้อไวรัสเริม (Herpes simplex virus) สู่ผู้อื่น</t>
        </is>
      </c>
      <c r="D123" t="inlineStr">
        <is>
          <t>จะไม่แพร่เชื้อถ้าตุ่มน้ำใสแตกออกเป็นสะเก็ดแล้ว</t>
        </is>
      </c>
      <c r="E123" t="inlineStr">
        <is>
          <t>หลีกเลี่ยงการสัมผัสบริเวณที่เป็นแผล และไม่ใช้สิ่งของเครื่องใช้ส่วนตัวร่วมกับผู้อื่น ล้างมือบ่อยๆ</t>
        </is>
      </c>
      <c r="F123" t="inlineStr">
        <is>
          <t>ปิดพลาสเตอร์ยาบริเวณแผลตลอดเวลา</t>
        </is>
      </c>
      <c r="G123" t="inlineStr">
        <is>
          <t>ล้างบริเวณนั้นด้วยน้ำและสบู่ฟอกแรงๆ ทุกวัน</t>
        </is>
      </c>
      <c r="H123" t="inlineStr">
        <is>
          <t>รับประทานอาหารที่มีวิตามินซีสูง</t>
        </is>
      </c>
      <c r="I123" t="n">
        <v>2</v>
      </c>
      <c r="J123"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ไวรัส HSV สามารถติดต่อผ่านการสัมผัสโดยตรงกับรอยโรค ตุ่มน้ำ หรือสารคัดหลั่ง ดังนั้นคำแนะนำหลักคือห้ามแกะเกา ไม่สัมผัสรอยโรค และหลีกเลี่ยงการใช้แก้วน้ำ ช้อน หรือผ้าเช็ดหน้าร่วมกับผู้อื่น
🔍 ข้ออื่นผิดเพราะอะไร:
- ข้อ ก. (จะไม่แพร่เชื้อถ้าตุ่มน้ำใสแตกออกเป็นสะเก็ดแล้ว): ไม่ถูกต้องตามหลักการรักษาและกลไกเภสัชวิทยาในข้อนี้
- ข้อ ค. (ปิดพลาสเตอร์ยาบริเวณแผลตลอดเวลา): ไม่ถูกต้องตามหลักการรักษาและกลไกเภสัชวิทยาในข้อนี้
- ข้อ ง. (ล้างบริเวณนั้นด้วยน้ำและสบู่ฟอกแรงๆ ทุกวัน): ไม่ถูกต้องตามหลักการรักษาและกลไกเภสัชวิทยาในข้อนี้
- ข้อ จ. (รับประทานอาหารที่มีวิตามินซีสูง):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3" t="inlineStr">
        <is>
          <t>Herpes &amp; Zoster</t>
        </is>
      </c>
      <c r="M123" t="inlineStr">
        <is>
          <t>Clinic</t>
        </is>
      </c>
      <c r="N123" t="inlineStr">
        <is>
          <t>[TEST] Quick Ingestion</t>
        </is>
      </c>
      <c r="O123" t="inlineStr">
        <is>
          <t>Mock</t>
        </is>
      </c>
      <c r="P123" t="inlineStr">
        <is>
          <t>Mock RxCU83 ครั้งที่ 1</t>
        </is>
      </c>
      <c r="Q123" t="inlineStr">
        <is>
          <t>3. Dermatologic</t>
        </is>
      </c>
      <c r="R123" t="inlineStr">
        <is>
          <t>CASE_CLN_M83_HSV_C01_Q3</t>
        </is>
      </c>
    </row>
    <row r="124">
      <c r="A124" t="n">
        <v>122</v>
      </c>
      <c r="B124" t="inlineStr">
        <is>
          <t>กลไกการออกฤทธิ์ของยามาตรฐาน Acyclovir ที่ใช้รักษาการติดเชื้อเริม</t>
        </is>
      </c>
      <c r="D124" t="inlineStr">
        <is>
          <t>ยับยั้งเอนไซม์ viral protease ขัดขวางการสร้างโปรตีน</t>
        </is>
      </c>
      <c r="E124" t="inlineStr">
        <is>
          <t>เป็น Guanosine nucleoside analogue ถูกเติมฟอสเฟตโดยเอนไซม์ Viral thymidine kinase แล้วออกฤทธิ์ยับยั้ง Viral DNA polymerase</t>
        </is>
      </c>
      <c r="F124" t="inlineStr">
        <is>
          <t>ยับยั้งเอนไซม์ isoleucyl-tRNA synthetase</t>
        </is>
      </c>
      <c r="G124" t="inlineStr">
        <is>
          <t>แย่งจับกับ reverse transcriptase</t>
        </is>
      </c>
      <c r="H124" t="inlineStr">
        <is>
          <t>กดภูมิคุ้มกันของร่างกายไม่ให้เกิดปฏิกิริยาการอักเสบ</t>
        </is>
      </c>
      <c r="I124" t="n">
        <v>2</v>
      </c>
      <c r="J124" t="inlineStr">
        <is>
          <t>✅ คำตอบที่ถูกต้อง: ข้อ ข. เป็น Guanosine nucleoside analogue ถูกเติมฟอสเฟตโดยเอนไซม์ Viral thymidine kinase แล้วออกฤทธิ์ยับยั้ง Viral DNA polymerase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Acyclovir ต้องผ่านกระบวนการ Monophosphorylation โดยเอนไซม์ Thymidine kinase ของไวรัสอย่างจำเพาะ ก่อนจะถูกเอนไซม์ของโฮสต์เปลี่ยนเป็น Acyclovir triphosphate ซึ่งทำหน้าที่ยับยั้ง Viral DNA polymerase และเป็น Chain terminator ในการสร้างสายดีเอ็นเอของไวรัส
🔍 ข้ออื่นผิดเพราะอะไร:
- ข้อ ก. (ยับยั้งเอนไซม์ viral protease ขัดขวางการสร้างโปรตีน): ไม่ถูกต้องตามหลักการรักษาและกลไกเภสัชวิทยาในข้อนี้
- ข้อ ค. (ยับยั้งเอนไซม์ isoleucyl-tRNA synthetase): ไม่ถูกต้องตามหลักการรักษาและกลไกเภสัชวิทยาในข้อนี้
- ข้อ ง. (แย่งจับกับ reverse transcriptase): ไม่ถูกต้องตามหลักการรักษาและกลไกเภสัชวิทยาในข้อนี้
- ข้อ จ. (กดภูมิคุ้มกันของร่างกายไม่ให้เกิดปฏิกิริยาการอักเสบ):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4" t="inlineStr">
        <is>
          <t>Herpes &amp; Zoster</t>
        </is>
      </c>
      <c r="M124" t="inlineStr">
        <is>
          <t>Clinic</t>
        </is>
      </c>
      <c r="N124" t="inlineStr">
        <is>
          <t>[TEST] Quick Ingestion</t>
        </is>
      </c>
      <c r="O124" t="inlineStr">
        <is>
          <t>Mock</t>
        </is>
      </c>
      <c r="P124" t="inlineStr">
        <is>
          <t>Mock RxCU83 ครั้งที่ 1</t>
        </is>
      </c>
      <c r="Q124" t="inlineStr">
        <is>
          <t>3. Dermatologic</t>
        </is>
      </c>
      <c r="R124" t="inlineStr">
        <is>
          <t>CASE_CLN_M83_HSV_C01_Q4</t>
        </is>
      </c>
    </row>
    <row r="125">
      <c r="A125" t="n">
        <v>123</v>
      </c>
      <c r="B125" t="inlineStr">
        <is>
          <t>ข้อใด ไม่ใช่ ปัจจัยกระตุ้นที่สำคัญที่ทำให้โรคเริมที่ริมฝีปากกำเริบซ้ำ (Recurrent attack)</t>
        </is>
      </c>
      <c r="D125" t="inlineStr">
        <is>
          <t>การนอนหลับพักผ่อนไม่เพียงพอ</t>
        </is>
      </c>
      <c r="E125" t="inlineStr">
        <is>
          <t>ภาวะเครียดทางจิตใจหรือร่างกาย</t>
        </is>
      </c>
      <c r="F125" t="inlineStr">
        <is>
          <t>สัมผัสแสงแดดจัด (UV light exposure)</t>
        </is>
      </c>
      <c r="G125" t="inlineStr">
        <is>
          <t>การได้รับยาปฏิชีวนะ Amoxicillin</t>
        </is>
      </c>
      <c r="H125" t="inlineStr">
        <is>
          <t>ภาวะติดเชื้อไวรัส เช่น ไข้หวัด มีไข้</t>
        </is>
      </c>
      <c r="I125" t="n">
        <v>4</v>
      </c>
      <c r="J125" t="inlineStr">
        <is>
          <t>✅ คำตอบที่ถูกต้อง: ข้อ ง. การได้รับยาปฏิชีวนะ Amoxicillin
💡 Background: การบริบาลทางเภสัชกรรมและการเตรียมยาในหัวข้อ 3. Dermatologic (Track: Clinic) มีความสำคัญอย่างยิ่งต่อการประเมินผู้ป่วยและการประกันคุณภาพยา
🎯 ทำไมข้อนี้ถึงถูก: ปัจจัยกระตุ้นการกำเริบของเริมได้แก่ ร่างกายอ่อนแอ พักผ่อนน้อย เครียด ไข้สูง หรือรังสี UV ส่วนยา Amoxicillin เป็นยาปฏิชีวนะฆ่าเชื้อแบคทีเรีย ไม่ได้มีผลกระตุ้นการกำเริบของเชื้อไวรัส HSV
🔍 ข้ออื่นผิดเพราะอะไร:
- ข้อ ก. (การนอนหลับพักผ่อนไม่เพียงพอ): ไม่ถูกต้องตามหลักการรักษาและกลไกเภสัชวิทยาในข้อนี้
- ข้อ ข. (ภาวะเครียดทางจิตใจหรือร่างกาย): ไม่ถูกต้องตามหลักการรักษาและกลไกเภสัชวิทยาในข้อนี้
- ข้อ ค. (สัมผัสแสงแดดจัด (UV light exposure)): ไม่ถูกต้องตามหลักการรักษาและกลไกเภสัชวิทยาในข้อนี้
- ข้อ จ. (ภาวะติดเชื้อไวรัส เช่น ไข้หวัด มีไข้): ไม่ถูกต้องตามหลักการรักษาและกลไกเภสัชวิทยาในข้อนี้
📖 Guideline อ้างอิง: แนวทางเวชปฏิบัติโรคติดเชื้อไวรัสเริมในประเทศไทย พ.ศ. 2563 (สมาคมแพทย์ผิวหนังแห่งประเทศไทย)
📌 จุดจำก่อนสอบ: ทบทวนหลักการสำคัญ ข้อบ่งใช้ กลไกของยา และข้อกำหนดทางเภสัชตำรับในหมวด 3. Dermatologic ให้แม่นยำก่อนสอบ</t>
        </is>
      </c>
      <c r="L125" t="inlineStr">
        <is>
          <t>Herpes &amp; Zoster</t>
        </is>
      </c>
      <c r="M125" t="inlineStr">
        <is>
          <t>Clinic</t>
        </is>
      </c>
      <c r="N125" t="inlineStr">
        <is>
          <t>[TEST] Quick Ingestion</t>
        </is>
      </c>
      <c r="O125" t="inlineStr">
        <is>
          <t>Mock</t>
        </is>
      </c>
      <c r="P125" t="inlineStr">
        <is>
          <t>Mock RxCU83 ครั้งที่ 1</t>
        </is>
      </c>
      <c r="Q125" t="inlineStr">
        <is>
          <t>3. Dermatologic</t>
        </is>
      </c>
      <c r="R125" t="inlineStr">
        <is>
          <t>CASE_CLN_M83_HSV_C01_Q5</t>
        </is>
      </c>
    </row>
    <row r="126">
      <c r="A126" t="n">
        <v>124</v>
      </c>
      <c r="B126" t="inlineStr">
        <is>
          <t>ผลิตภัณฑ์ Acyclovir cream 5% w/w ในเนื้อครีม 1 g จะมีตัวยาสำคัญกี่มิลลิกรัม และถ้าต้องการตัวยา acyclovir ปริมาณ 25 mg ต้องชั่งเนื้อครีมนี้กี่กรัม</t>
        </is>
      </c>
      <c r="D126" t="inlineStr">
        <is>
          <t>0.5 mg/g, 0.0125 g</t>
        </is>
      </c>
      <c r="E126" t="inlineStr">
        <is>
          <t>5 mg/g, 0.0125 g</t>
        </is>
      </c>
      <c r="F126" t="inlineStr">
        <is>
          <t>5 mg/g, 0.125 g</t>
        </is>
      </c>
      <c r="G126" t="inlineStr">
        <is>
          <t>50 mg/g, 0.5 g</t>
        </is>
      </c>
      <c r="H126" t="inlineStr">
        <is>
          <t>50 mg/g, 1.25 g</t>
        </is>
      </c>
      <c r="I126" t="n">
        <v>4</v>
      </c>
      <c r="J126" t="inlineStr">
        <is>
          <t>✅ คำตอบที่ถูกต้อง: ข้อ ง. 50 mg/g, 0.5 g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ครีม 5% w/w คือ มีตัวยา 5 g ในเนื้อครีม 100 g หรือเท่ากับ 5,000 mg ใน 100 g -&gt; ใน 1 g จะมีตัวยา = 50 mg/g และหากต้องการตัวยา 25 mg จะต้องใช้เนื้อครีม = 25 / 50 = 0.5 g
🔍 ข้ออื่นผิดเพราะอะไร:
- ข้อ ก. (0.5 mg/g, 0.0125 g): ไม่ถูกต้องตามหลักการรักษาและกลไกเภสัชวิทยาในข้อนี้
- ข้อ ข. (5 mg/g, 0.0125 g): ไม่ถูกต้องตามหลักการรักษาและกลไกเภสัชวิทยาในข้อนี้
- ข้อ ค. (5 mg/g, 0.125 g): ไม่ถูกต้องตามหลักการรักษาและกลไกเภสัชวิทยาในข้อนี้
- ข้อ จ. (50 mg/g, 1.25 g):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26" t="inlineStr">
        <is>
          <t>Pharmaceutical Calc</t>
        </is>
      </c>
      <c r="M126" t="inlineStr">
        <is>
          <t>Product</t>
        </is>
      </c>
      <c r="N126" t="inlineStr">
        <is>
          <t>[TEST] Quick Ingestion</t>
        </is>
      </c>
      <c r="O126" t="inlineStr">
        <is>
          <t>Mock</t>
        </is>
      </c>
      <c r="P126" t="inlineStr">
        <is>
          <t>Mock RxCU83 ครั้งที่ 1</t>
        </is>
      </c>
      <c r="Q126" t="inlineStr">
        <is>
          <t>6. Solid Dosage Forms</t>
        </is>
      </c>
      <c r="R126" t="inlineStr">
        <is>
          <t>CASE_PRD_M83_HSV_C01_Q1</t>
        </is>
      </c>
    </row>
    <row r="127">
      <c r="A127" t="n">
        <v>125</v>
      </c>
      <c r="B127" t="inlineStr">
        <is>
          <t>ข้อใดเป็นการแนะนำเพื่อป้องกันการกำเริบของโรคตามพฤติกรรมสุขภาพของผู้บริโภคได้อย่างถูกต้องที่สุด</t>
        </is>
      </c>
      <c r="D127" t="inlineStr">
        <is>
          <t>ให้รับประทานยาปฏิชีวนะต่อเนื่อง</t>
        </is>
      </c>
      <c r="E127" t="inlineStr">
        <is>
          <t>แนะนำการปฏิบัติตัว การพักผ่อน และการหลีกเลี่ยงปัจจัยกระตุ้น เช่น แสงแดดจัด และความเครียด</t>
        </is>
      </c>
      <c r="F127" t="inlineStr">
        <is>
          <t>แนะนำให้ผู้ป่วยเปลี่ยนสายอาชีพ</t>
        </is>
      </c>
      <c r="G127" t="inlineStr">
        <is>
          <t>แนะนำให้ใช้ยาทาสเตียรอยด์เข้มข้นทาทันทีที่รู้สึกคัน</t>
        </is>
      </c>
      <c r="H127" t="inlineStr">
        <is>
          <t>ให้ทายาปฏิชีวนะแผลเปิดเป็นประจำ</t>
        </is>
      </c>
      <c r="I127" t="n">
        <v>2</v>
      </c>
      <c r="J127"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การบริบาลทางเภสัชกรรมและการเตรียมยาในหัวข้อ 2. Pharmacy Administration &amp; Sy (Track: SAP) มีความสำคัญอย่างยิ่งต่อการประเมินผู้ป่วยและการประกันคุณภาพยา
🎯 ทำไมข้อนี้ถึงถูก: การป้องกันการกลับเป็นซ้ำของโรคเริมต้องเน้นการปรับพฤติกรรมสุขภาพ รักษาสุขอนามัย พักผ่อนให้เพียงพอ จัดการความเครียด และทาครีมกันแดดบริเวณริมฝีปากเพื่อหลีกเลี่ยงแสง UV
🔍 ข้ออื่นผิดเพราะอะไร:
- ข้อ ก. (ให้รับประทานยาปฏิชีวนะต่อเนื่อง): ไม่ถูกต้องตามหลักการรักษาและกลไกเภสัชวิทยาในข้อนี้
- ข้อ ค. (แนะนำให้ผู้ป่วยเปลี่ยนสายอาชีพ): ไม่ถูกต้องตามหลักการรักษาและกลไกเภสัชวิทยาในข้อนี้
- ข้อ ง. (แนะนำให้ใช้ยาทาสเตียรอยด์เข้มข้นทาทันทีที่รู้สึกคัน): ไม่ถูกต้องตามหลักการรักษาและกลไกเภสัชวิทยาในข้อนี้
- ข้อ จ. (ให้ทายาปฏิชีวนะแผลเปิดเป็นประจำ): ไม่ถูกต้องตามหลักการรักษาและกลไกเภสัชวิทยาในข้อนี้
📖 Guideline อ้างอิง: พระราชบัญญัติยา พ.ศ. 2510 และวิธีปฏิบัติทางเภสัชกรรมชุมชน (Good Pharmacy Practice: GPP)
📌 จุดจำก่อนสอบ: ทบทวนหลักการสำคัญ ข้อบ่งใช้ กลไกของยา และข้อกำหนดทางเภสัชตำรับในหมวด 2. Pharmacy Administration &amp; Sy ให้แม่นยำก่อนสอบ</t>
        </is>
      </c>
      <c r="L127" t="inlineStr">
        <is>
          <t>Pharmacy Administration &amp; System</t>
        </is>
      </c>
      <c r="M127" t="inlineStr">
        <is>
          <t>SAP</t>
        </is>
      </c>
      <c r="N127" t="inlineStr">
        <is>
          <t>[TEST] Quick Ingestion</t>
        </is>
      </c>
      <c r="O127" t="inlineStr">
        <is>
          <t>Mock</t>
        </is>
      </c>
      <c r="P127" t="inlineStr">
        <is>
          <t>Mock RxCU83 ครั้งที่ 1</t>
        </is>
      </c>
      <c r="Q127" t="inlineStr">
        <is>
          <t>2. Pharmacy Administration &amp; Sy</t>
        </is>
      </c>
      <c r="R127" t="inlineStr">
        <is>
          <t>CASE_SAP_M83_HSV_C01_Q1</t>
        </is>
      </c>
    </row>
    <row r="128">
      <c r="A128" t="n">
        <v>126</v>
      </c>
      <c r="B12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D128" t="inlineStr">
        <is>
          <t>Simple titrimetric method</t>
        </is>
      </c>
      <c r="E128" t="inlineStr">
        <is>
          <t>Thin Layer Chromatography เท่านั้น</t>
        </is>
      </c>
      <c r="F128" t="inlineStr">
        <is>
          <t>Reversed-Phase High-Performance Liquid Chromatography (RP-HPLC)</t>
        </is>
      </c>
      <c r="G128" t="inlineStr">
        <is>
          <t>Polarimetry</t>
        </is>
      </c>
      <c r="H128" t="inlineStr">
        <is>
          <t>Refractometry</t>
        </is>
      </c>
      <c r="I128" t="n">
        <v>3</v>
      </c>
      <c r="J128" t="inlineStr">
        <is>
          <t>✅ คำตอบที่ถูกต้อง: ข้อ ค. Reversed-Phase High-Performance Liquid Chromatography (RP-HPLC)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เภสัชตำรับสากลกำหนดให้ใช้วิธี RP-HPLC เป็นวิธีมาตรฐานในการวิเคราะห์หาปริมาณสิ่งเจือปนและสารสลายตัว (Impurity and related substances) ของยา Acyclovir เนื่องจากมีความจำเพาะและการแยกที่ดีเยี่ยม
🔍 ข้ออื่นผิดเพราะอะไร:
- ข้อ ก. (Simple titrimetric method): ไม่ถูกต้องตามหลักการรักษาและกลไกเภสัชวิทยาในข้อนี้
- ข้อ ข. (Thin Layer Chromatography เท่านั้น): ไม่ถูกต้องตามหลักการรักษาและกลไกเภสัชวิทยาในข้อนี้
- ข้อ ง. (Polarimetry): ไม่ถูกต้องตามหลักการรักษาและกลไกเภสัชวิทยาในข้อนี้
- ข้อ จ. (Refractometry):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8" t="inlineStr">
        <is>
          <t>Chromatography</t>
        </is>
      </c>
      <c r="M128" t="inlineStr">
        <is>
          <t>Product</t>
        </is>
      </c>
      <c r="N128" t="inlineStr">
        <is>
          <t>[TEST] Quick Ingestion</t>
        </is>
      </c>
      <c r="O128" t="inlineStr">
        <is>
          <t>Mock</t>
        </is>
      </c>
      <c r="P128" t="inlineStr">
        <is>
          <t>Mock RxCU83 ครั้งที่ 1</t>
        </is>
      </c>
      <c r="Q128" t="inlineStr">
        <is>
          <t>1. Titrations</t>
        </is>
      </c>
      <c r="R128" t="inlineStr">
        <is>
          <t>CASE_PRD_M83_HSV_C01_Q2</t>
        </is>
      </c>
    </row>
    <row r="129">
      <c r="A129" t="n">
        <v>127</v>
      </c>
      <c r="B129"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D129" t="inlineStr">
        <is>
          <t>Guanine 2.5% และ อื่นๆ 1.0% ไม่ผ่านเกณฑ์</t>
        </is>
      </c>
      <c r="E129" t="inlineStr">
        <is>
          <t>Guanine 1.5% และ อื่นๆ 0.2% ผ่านเกณฑ์</t>
        </is>
      </c>
      <c r="F129" t="inlineStr">
        <is>
          <t>Guanine 0.5% ผ่าน แต่ตัวอื่นไม่ผ่าน</t>
        </is>
      </c>
      <c r="G129" t="inlineStr">
        <is>
          <t>ทุกตัวผ่านเกณฑ์มาตรฐาน</t>
        </is>
      </c>
      <c r="H129" t="inlineStr">
        <is>
          <t>ผลการวิเคราะห์ไม่สามารถคำนวณได้</t>
        </is>
      </c>
      <c r="I129" t="n">
        <v>1</v>
      </c>
      <c r="J129" t="inlineStr">
        <is>
          <t>✅ คำตอบที่ถูกต้อง: ข้อ ก. Guanine 2.5% และ อื่นๆ 1.0% ไม่ผ่านเกณฑ์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คำนวณร้อยละสารปนเปื้อน Guanine = (500 / 19,300)  100 ≈ 2.59% (ซึ่งเกินเกณฑ์มาตรฐาน &lt; 2.0%) และสารเจือปนอื่น = (200 / 19,300)  100 ≈ 1.03% (เกินเกณฑ์ &lt; 0.5%) จึงสรุปว่า "ไม่ผ่านเกณฑ์มาตรฐาน"
🔍 ข้ออื่นผิดเพราะอะไร:
- ข้อ ข. (Guanine 1.5% และ อื่นๆ 0.2% ผ่านเกณฑ์): ไม่ถูกต้องตามหลักการรักษาและกลไกเภสัชวิทยาในข้อนี้
- ข้อ ค. (Guanine 0.5% ผ่าน แต่ตัวอื่นไม่ผ่าน): ไม่ถูกต้องตามหลักการรักษาและกลไกเภสัชวิทยาในข้อนี้
- ข้อ ง. (ทุกตัวผ่านเกณฑ์มาตรฐาน): ไม่ถูกต้องตามหลักการรักษาและกลไกเภสัชวิทยาในข้อนี้
- ข้อ จ. (ผลการวิเคราะห์ไม่สามารถคำนวณได้):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29" t="inlineStr">
        <is>
          <t>Chromatography</t>
        </is>
      </c>
      <c r="M129" t="inlineStr">
        <is>
          <t>Product</t>
        </is>
      </c>
      <c r="N129" t="inlineStr">
        <is>
          <t>[TEST] Quick Ingestion</t>
        </is>
      </c>
      <c r="O129" t="inlineStr">
        <is>
          <t>Mock</t>
        </is>
      </c>
      <c r="P129" t="inlineStr">
        <is>
          <t>Mock RxCU83 ครั้งที่ 1</t>
        </is>
      </c>
      <c r="Q129" t="inlineStr">
        <is>
          <t>1. Titrations</t>
        </is>
      </c>
      <c r="R129" t="inlineStr">
        <is>
          <t>CASE_PRD_M83_HSV_C01_Q3</t>
        </is>
      </c>
    </row>
    <row r="130">
      <c r="A130" t="n">
        <v>128</v>
      </c>
      <c r="B130" t="inlineStr">
        <is>
          <t>หัวข้อการทดสอบคุณภาพของยาครีม Acyclovir cream ในข้อใดต่อไปนี้ ไม่ต้องทดสอบ ตามเภสัชตำรับทั่วไป</t>
        </is>
      </c>
      <c r="D130" t="inlineStr">
        <is>
          <t>Assay</t>
        </is>
      </c>
      <c r="E130" t="inlineStr">
        <is>
          <t>Identification</t>
        </is>
      </c>
      <c r="F130" t="inlineStr">
        <is>
          <t>Dissolution test</t>
        </is>
      </c>
      <c r="G130" t="inlineStr">
        <is>
          <t>Minimum fill</t>
        </is>
      </c>
      <c r="H130" t="inlineStr">
        <is>
          <t>Microbial limit test</t>
        </is>
      </c>
      <c r="I130" t="n">
        <v>3</v>
      </c>
      <c r="J130" t="inlineStr">
        <is>
          <t>✅ คำตอบที่ถูกต้อง: ข้อ ค. Dissolution test
💡 Background: การบริบาลทางเภสัชกรรมและการเตรียมยาในหัวข้อ 1. Titrations (Track: Product) มีความสำคัญอย่างยิ่งต่อการประเมินผู้ป่วยและการประกันคุณภาพยา
🎯 ทำไมข้อนี้ถึงถูก: การทดสอบ Dissolution (การละลายตัวยา) เป็นข้อกำหนดเฉพาะของยาเม็ด/แคปซูลของแข็ง ส่วนยาครีมที่เป็น Semisolid dosage form จะไม่มีหัวข้อ Dissolution (แต่จะควบคุม Assay, Microbial limit, Minimum fill, Viscosity เป็นต้น)
🔍 ข้ออื่นผิดเพราะอะไร:
- ข้อ ก. (Assay): ไม่ถูกต้องตามหลักการรักษาและกลไกเภสัชวิทยาในข้อนี้
- ข้อ ข. (Identification): ไม่ถูกต้องตามหลักการรักษาและกลไกเภสัชวิทยาในข้อนี้
- ข้อ ง. (Minimum fill): ไม่ถูกต้องตามหลักการรักษาและกลไกเภสัชวิทยาในข้อนี้
- ข้อ จ. (Microbial limit test): ไม่ถูกต้องตามหลักการรักษาและกลไกเภสัชวิทยาในข้อนี้
📖 Guideline อ้างอิง: United States Pharmacopeia (USP-NF) General Chapter &lt;621&gt; Chromatography &amp; &lt;85&gt; Bacterial Endotoxins Test
📌 จุดจำก่อนสอบ: ทบทวนหลักการสำคัญ ข้อบ่งใช้ กลไกของยา และข้อกำหนดทางเภสัชตำรับในหมวด 1. Titrations ให้แม่นยำก่อนสอบ</t>
        </is>
      </c>
      <c r="L130" t="inlineStr">
        <is>
          <t>Liquid &amp; Semisolids</t>
        </is>
      </c>
      <c r="M130" t="inlineStr">
        <is>
          <t>Product</t>
        </is>
      </c>
      <c r="N130" t="inlineStr">
        <is>
          <t>[TEST] Quick Ingestion</t>
        </is>
      </c>
      <c r="O130" t="inlineStr">
        <is>
          <t>Mock</t>
        </is>
      </c>
      <c r="P130" t="inlineStr">
        <is>
          <t>Mock RxCU83 ครั้งที่ 1</t>
        </is>
      </c>
      <c r="Q130" t="inlineStr">
        <is>
          <t>1. Titrations</t>
        </is>
      </c>
      <c r="R130" t="inlineStr">
        <is>
          <t>CASE_PRD_M83_HSV_C01_Q4</t>
        </is>
      </c>
    </row>
    <row r="131">
      <c r="A131" t="n">
        <v>129</v>
      </c>
      <c r="B131"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D131" t="inlineStr">
        <is>
          <t>Sodium lauryl sulfate</t>
        </is>
      </c>
      <c r="E131" t="inlineStr">
        <is>
          <t>Mineral oil</t>
        </is>
      </c>
      <c r="F131" t="inlineStr">
        <is>
          <t>Cetostearyl alcohol</t>
        </is>
      </c>
      <c r="G131" t="inlineStr">
        <is>
          <t>Propylene glycol</t>
        </is>
      </c>
      <c r="H131" t="inlineStr">
        <is>
          <t>Purified water</t>
        </is>
      </c>
      <c r="I131" t="n">
        <v>3</v>
      </c>
      <c r="J131" t="inlineStr">
        <is>
          <t>✅ คำตอบที่ถูกต้อง: ข้อ ค. Cetostearyl alcohol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Cetostearyl alcohol (หรือ Stearyl alcohol, Cetyl alcohol) จัดเป็น Stiffening agent และ Consistency modifier ในตำรับยาครีม ช่วยเพิ่มความหนืด สร้างโครงสร้างอิมัลชัน และเพิ่มความคงรูปของเนื้อครีม
🔍 ข้ออื่นผิดเพราะอะไร:
- ข้อ ก. (Sodium lauryl sulfate): ไม่ถูกต้องตามหลักการรักษาและกลไกเภสัชวิทยาในข้อนี้
- ข้อ ข. (Mineral oil): ไม่ถูกต้องตามหลักการรักษาและกลไกเภสัชวิทยาในข้อนี้
- ข้อ ง. (Propylene glycol): ไม่ถูกต้องตามหลักการรักษาและกลไกเภสัชวิทยาในข้อนี้
- ข้อ จ. (Purified water):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31" t="inlineStr">
        <is>
          <t>Excipients classification</t>
        </is>
      </c>
      <c r="M131" t="inlineStr">
        <is>
          <t>Product</t>
        </is>
      </c>
      <c r="N131" t="inlineStr">
        <is>
          <t>[TEST] Quick Ingestion</t>
        </is>
      </c>
      <c r="O131" t="inlineStr">
        <is>
          <t>Mock</t>
        </is>
      </c>
      <c r="P131" t="inlineStr">
        <is>
          <t>Mock RxCU83 ครั้งที่ 1</t>
        </is>
      </c>
      <c r="Q131" t="inlineStr">
        <is>
          <t>6. Solid Dosage Forms</t>
        </is>
      </c>
      <c r="R131" t="inlineStr">
        <is>
          <t>CASE_PRD_M83_HSV_C01_Q5</t>
        </is>
      </c>
    </row>
    <row r="132">
      <c r="A132" t="n">
        <v>130</v>
      </c>
      <c r="B132" t="inlineStr">
        <is>
          <t>ยาสมุนไพรในบัญชียาหลักแห่งชาติที่มีข้อบ่งใช้สำหรับรักษาโรคเริมและงูสวัดคือสมุนไพรในข้อใด</t>
        </is>
      </c>
      <c r="D132" t="inlineStr">
        <is>
          <t>ยาพญายอ (เสลดพังพอนตัวเมีย)</t>
        </is>
      </c>
      <c r="E132" t="inlineStr">
        <is>
          <t>ยาเปลือกมังคุด</t>
        </is>
      </c>
      <c r="F132" t="inlineStr">
        <is>
          <t>ยาบัวบก</t>
        </is>
      </c>
      <c r="G132" t="inlineStr">
        <is>
          <t>ยาทิงเจอร์พลู</t>
        </is>
      </c>
      <c r="H132" t="inlineStr">
        <is>
          <t>ยาทิงเจอร์ทองพันชั่ง</t>
        </is>
      </c>
      <c r="I132" t="n">
        <v>1</v>
      </c>
      <c r="J132" t="inlineStr">
        <is>
          <t>✅ คำตอบที่ถูกต้อง: ข้อ ก. ยาพญายอ (เสลดพังพอนตัวเมีย)
💡 Background: การบริบาลทางเภสัชกรรมและการเตรียมยาในหัวข้อ 11. Herbal Products (Track: Product) มีความสำคัญอย่างยิ่งต่อการประเมินผู้ป่วยและการประกันคุณภาพยา
🎯 ทำไมข้อนี้ถึงถูก: สารสกัดจากพญายอ (Clinacanthus nutans หรือเสลดพังพอนตัวเมีย) ในรูปแบบครีมหรือสารละลาย มีฤทธิ์ต้านเชื้อไวรัสเริม (Anti-HSV) และระงับอาการอักเสบ บรรจุอยู่ในบัญชียาหลักแห่งชาติด้านสมุนไพร
🔍 ข้ออื่นผิดเพราะอะไร:
- ข้อ ข. (ยาเปลือกมังคุด): ไม่ถูกต้องตามหลักการรักษาและกลไกเภสัชวิทยาในข้อนี้
- ข้อ ค. (ยาบัวบก): ไม่ถูกต้องตามหลักการรักษาและกลไกเภสัชวิทยาในข้อนี้
- ข้อ ง. (ยาทิงเจอร์พลู): ไม่ถูกต้องตามหลักการรักษาและกลไกเภสัชวิทยาในข้อนี้
- ข้อ จ. (ยาทิงเจอร์ทองพันชั่ง):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32" t="inlineStr">
        <is>
          <t>Herbal Products</t>
        </is>
      </c>
      <c r="M132" t="inlineStr">
        <is>
          <t>Product</t>
        </is>
      </c>
      <c r="N132" t="inlineStr">
        <is>
          <t>[TEST] Quick Ingestion</t>
        </is>
      </c>
      <c r="O132" t="inlineStr">
        <is>
          <t>Mock</t>
        </is>
      </c>
      <c r="P132" t="inlineStr">
        <is>
          <t>Mock RxCU83 ครั้งที่ 1</t>
        </is>
      </c>
      <c r="Q132" t="inlineStr">
        <is>
          <t>11. Herbal Products</t>
        </is>
      </c>
      <c r="R132" t="inlineStr">
        <is>
          <t>CASE_PRD_M83_HSV_C01_Q6</t>
        </is>
      </c>
    </row>
    <row r="133">
      <c r="A133" t="n">
        <v>131</v>
      </c>
      <c r="B133" t="inlineStr">
        <is>
          <t>ส่วนของสมุนไพรพญายอ (เสลดพังพอนตัวเมีย) ที่นำมาใช้ในการสกัดเพื่อทำยารักษาโรคเริมคือนำส่วนใดมาใช้</t>
        </is>
      </c>
      <c r="D133" t="inlineStr">
        <is>
          <t>ใบ (Leaves)</t>
        </is>
      </c>
      <c r="E133" t="inlineStr">
        <is>
          <t>เถา (Stems)</t>
        </is>
      </c>
      <c r="F133" t="inlineStr">
        <is>
          <t>ราก (Roots)</t>
        </is>
      </c>
      <c r="G133" t="inlineStr">
        <is>
          <t>เมล็ด (Seeds)</t>
        </is>
      </c>
      <c r="H133" t="inlineStr">
        <is>
          <t>เปลือกผล (Rinds)</t>
        </is>
      </c>
      <c r="I133" t="n">
        <v>1</v>
      </c>
      <c r="J133" t="inlineStr">
        <is>
          <t>✅ คำตอบที่ถูกต้อง: ข้อ ก. ใบ (Leaves)
💡 Background: การบริบาลทางเภสัชกรรมและการเตรียมยาในหัวข้อ 11. Herbal Products (Track: Product) มีความสำคัญอย่างยิ่งต่อการประเมินผู้ป่วยและการประกันคุณภาพยา
🎯 ทำไมข้อนี้ถึงถูก: การเตรียมยาแผนไทยและสารสกัดพญายอสำหรับต้านไวรัสเริมและงูสวัด จะใช้ส่วนของ "ใบสดหรือใบแห้ง" ซึ่งอุดมไปด้วยสารกลุ่มฟลาโวนอยด์และสารสำคัญในการออกฤทธิ์ต้านไวรัส
🔍 ข้ออื่นผิดเพราะอะไร:
- ข้อ ข. (เถา (Stems)): ไม่ถูกต้องตามหลักการรักษาและกลไกเภสัชวิทยาในข้อนี้
- ข้อ ค. (ราก (Roots)): ไม่ถูกต้องตามหลักการรักษาและกลไกเภสัชวิทยาในข้อนี้
- ข้อ ง. (เมล็ด (Seeds)): ไม่ถูกต้องตามหลักการรักษาและกลไกเภสัชวิทยาในข้อนี้
- ข้อ จ. (เปลือกผล (Rinds)): ไม่ถูกต้องตามหลักการรักษาและกลไกเภสัชวิทยาในข้อนี้
📖 Guideline อ้างอิง: Thai Herbal Pharmacopoeia (THP) 2021 &amp; บัญชียาหลักแห่งชาติด้านสมุนไพร พ.ศ. 2566
📌 จุดจำก่อนสอบ: ทบทวนหลักการสำคัญ ข้อบ่งใช้ กลไกของยา และข้อกำหนดทางเภสัชตำรับในหมวด 11. Herbal Products ให้แม่นยำก่อนสอบ</t>
        </is>
      </c>
      <c r="L133" t="inlineStr">
        <is>
          <t>Herbal Products</t>
        </is>
      </c>
      <c r="M133" t="inlineStr">
        <is>
          <t>Product</t>
        </is>
      </c>
      <c r="N133" t="inlineStr">
        <is>
          <t>[TEST] Quick Ingestion</t>
        </is>
      </c>
      <c r="O133" t="inlineStr">
        <is>
          <t>Mock</t>
        </is>
      </c>
      <c r="P133" t="inlineStr">
        <is>
          <t>Mock RxCU83 ครั้งที่ 1</t>
        </is>
      </c>
      <c r="Q133" t="inlineStr">
        <is>
          <t>11. Herbal Products</t>
        </is>
      </c>
      <c r="R133" t="inlineStr">
        <is>
          <t>CASE_PRD_M83_HSV_C01_Q7</t>
        </is>
      </c>
    </row>
    <row r="134">
      <c r="A134" t="n">
        <v>132</v>
      </c>
      <c r="B134"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D134" t="inlineStr">
        <is>
          <t>ละลายตัวยาทั้งหมดในน้ำแล้วค่อยเตรียมครีม</t>
        </is>
      </c>
      <c r="E134" t="inlineStr">
        <is>
          <t>ละลายตัวยาใน Phase น้ำโดยใช้ความร้อนสูงแล้วค่อยผสมกับ Base</t>
        </is>
      </c>
      <c r="F134" t="inlineStr">
        <is>
          <t>นำผงยาไปบดกระจายกับ Mineral oil ก่อนนำไปผสม Base</t>
        </is>
      </c>
      <c r="G134" t="inlineStr">
        <is>
          <t>นำผงยาไตรจูเรตกระจายตัวกับตัวทำละลายและสารช่วยดูดซึม เช่น Propylene glycol (Levigating agent) ก่อนนำไปผสมเข้ากับเนื้อครีม</t>
        </is>
      </c>
      <c r="H134" t="inlineStr">
        <is>
          <t>เทผงยาแห้งลงผสมกับเนื้อครีมโดยตรงทันที</t>
        </is>
      </c>
      <c r="I134" t="n">
        <v>4</v>
      </c>
      <c r="J134"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การบริบาลทางเภสัชกรรมและการเตรียมยาในหัวข้อ 6. Solid Dosage Forms (Track: Product) มีความสำคัญอย่างยิ่งต่อการประเมินผู้ป่วยและการประกันคุณภาพยา
🎯 ทำไมข้อนี้ถึงถูก: เนื่องจาก Acyclovir ละลายน้ำได้น้อย เทคนิคที่ถูกต้องในการเตรียมแบบ Suspension cream คือการใช้ Propylene glycol หรือสารตัวพาที่เหมาะสมเป็น Levigating agent บดลดขนาดอนุภาคผงยาให้เนียนละเอียดก่อน จึงค่อยนำไป Incorporation รวมกับเบสครีม
🔍 ข้ออื่นผิดเพราะอะไร:
- ข้อ ก. (ละลายตัวยาทั้งหมดในน้ำแล้วค่อยเตรียมครีม): ไม่ถูกต้องตามหลักการรักษาและกลไกเภสัชวิทยาในข้อนี้
- ข้อ ข. (ละลายตัวยาใน Phase น้ำโดยใช้ความร้อนสูงแล้วค่อยผสมกับ Base): ไม่ถูกต้องตามหลักการรักษาและกลไกเภสัชวิทยาในข้อนี้
- ข้อ ค. (นำผงยาไปบดกระจายกับ Mineral oil ก่อนนำไปผสม Base): ไม่ถูกต้องตามหลักการรักษาและกลไกเภสัชวิทยาในข้อนี้
- ข้อ จ. (เทผงยาแห้งลงผสมกับเนื้อครีมโดยตรงทันที): ไม่ถูกต้องตามหลักการรักษาและกลไกเภสัชวิทยาในข้อนี้
📖 Guideline อ้างอิง: United States Pharmacopeia (USP-NF) General Chapter &lt;905&gt; Uniformity of Dosage Units &amp; &lt;1151&gt; Pharmaceutical Dosage Forms
📌 จุดจำก่อนสอบ: ทบทวนหลักการสำคัญ ข้อบ่งใช้ กลไกของยา และข้อกำหนดทางเภสัชตำรับในหมวด 6. Solid Dosage Forms ให้แม่นยำก่อนสอบ</t>
        </is>
      </c>
      <c r="L134" t="inlineStr">
        <is>
          <t>Liquid &amp; Semisolids</t>
        </is>
      </c>
      <c r="M134" t="inlineStr">
        <is>
          <t>Product</t>
        </is>
      </c>
      <c r="N134" t="inlineStr">
        <is>
          <t>[TEST] Quick Ingestion</t>
        </is>
      </c>
      <c r="O134" t="inlineStr">
        <is>
          <t>Mock</t>
        </is>
      </c>
      <c r="P134" t="inlineStr">
        <is>
          <t>Mock RxCU83 ครั้งที่ 1</t>
        </is>
      </c>
      <c r="Q134" t="inlineStr">
        <is>
          <t>6. Solid Dosage Forms</t>
        </is>
      </c>
      <c r="R134" t="inlineStr">
        <is>
          <t>CASE_PRD_M83_HSV_C01_Q8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ค. การออกกำลังกายแบบแอโรบิกที่มีแรงกระแทกต่ำ (Low-impact aerobic exercise) เช่น ว่ายน้ำ เดิน หรือปั่นจักรยานอยู่กับที่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การออกกำลังกายที่มีแรงกระแทกต่ำ (Low-impact exercise) เช่น การว่ายน้ำ การเดินในน้ำ หรือการปั่นจักรยานอยู่กับที่ ช่วยลดแรงกระแทกที่กระทำต่อข้อเข่าได้โดยตรง จึงเป็นคำแนะนำระดับสากลอันดับแรก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ข. Cost-Utility Analysis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Cost-Utility Analysis (CUA) เป็นวิธีที่วัดผลลัพธ์ทางสุขภาพเป็นคุณประโยชน์ (Utility) หรือคุณภาพชีวิตที่ปรับด้วยระยะเวลา เช่น Quality-Adjusted Life Years (QALYs)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ข้อ ค. Prospective Cohort Study
💡 Background: การศึกษาระบาดวิทยาเชิงวิเคราะห์เพื่อหาความสัมพันธ์ระหว่างปัจจัยเสี่ยงกับการเกิดโรคหรือภาวะแทรกซ้อน
🎯 ทำไมข้อนี้ถึงถูก: การคัดเลือกกลุ่มประชากรที่เริ่มต้นตามลักษณะการได้รับปัจจัย (เช่น ผู้หญิงที่เป็นเบาหวาน) แล้วติดตามไปข้างหน้าตามเวลา (Follow-up) เพื่อดูอุบัติการณ์การเกิดเหตุการณ์ เป็นรูปแบบ Prospective Cohort study
🔍 ข้ออื่นผิดเพราะอะไร:
- ข้อ ก. Case-Control Study: เริ่มต้นจากคนที่เป็นโรค (Case) และไม่เป็นโรค (Control) แล้วสืบย้อนหลัง (Retrospective) เพื่อหาประวัติการสัมผัสปัจจัยเสี่ยง
- ข้อ ข. Cross-Sectional Study: สำรวจปัจจัยเสี่ยงและผลลัพธ์ไปพร้อมๆ กัน ณ จุดเวลาใดเวลาหนึ่ง วัดได้เฉพาะ Prevalence ไม่สามารถบอกทิศทางเวลาได้
- ข้อ ง. Randomized Controlled Trial (RCT): เป็นการวิจัยเชิงทดลองที่มีการสุ่มให้สิ่งแทรกแซง (Intervention) ไม่ใช่เพียงการติดตามตามธรรมชาติ
- ข้อ จ. Case Series: เป็นเพียงการรายงานกลุ่มผู้ป่วยที่มีลักษณะร่วมกันโดยไม่มีกลุ่มควบคุม
📖 Guideline อ้างอิง: หลักการระบาดวิทยาและชีวสถิติทางการแพทย์ (Principles of Epidemiology and Biostatistics)
📌 จุดจำก่อนสอบ: Cohort = ติดตามจาก Exposure ไปหา Outcome (หา Incidence, Relative Risk), Case-Control = เริ่มจาก Outcome ย้อนหา Exposure (หา Odds Ratio)</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ง. ผื่นแดงรูปปีกผีเสื้อที่ใบหน้า (Malar rash / Butterfly rash)
💡 Background: โรคแพ้ภูมิตัวเอง Systemic Lupus Erythematosus (SLE) เป็นโรคภูมิต้านตนเองที่มีความผิดปกติหลายระบบ
🎯 ทำไมข้อนี้ถึงถูก: หญิงวัยเจริญพันธุ์ที่มาด้วยอาการผื่นแดงนูนบริเวณสันจมูกและแก้มทั้งสองข้างโดยเว้นร่องแก้ม (Nasolabial fold) เรียกว่า Malar rash หรือ Butterfly rash ซึ่งเป็นอาการแสดงจำเพาะตามเกณฑ์การวินิจฉัย SLE (ACR/EULAR criteria)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ข. Hydroxychloroquine (HCQ)
💡 Background: การรักษาพื้นฐานในผู้ป่วยโรคลูปัส (SLE) ทุกรายที่ไม่มีข้อห้ามใช้
🎯 ทำไมข้อนี้ถึงถูก: Hydroxychloroquine เป็นยาหลัก (Core therapy / Anchor drug) ที่ผู้ป่วย SLE ทุกรายควรได้รับในระยะยาว ช่วยลดการกำเริบของโรค (Flares) ลดความเสี่ยงต่อการเกิดลิ่มเลือดอุดตัน และลดอัตราการเสียชีวิตอย่างมีนัยสำคัญ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ง. ตรวจจอประสาทตา (Ophthalmologic examination / Fundoscopy)
💡 Background: ความปลอดภัยและการติดตามอาการไม่พึงประสงค์ระยะยาวจากการใช้ยา Hydroxychloroquine (HCQ)
🎯 ทำไมข้อนี้ถึงถูก: Hydroxychloroquine มีความเสี่ยงสำคัญต่อการเกิดภาวะเป็นพิษต่อจอประสาทตา (Retinopathy / Bull's eye maculopathy) ซึ่งอาจทำให้สูญเสียการมองเห็นอย่างถาวรหากตรวจพบช้า จึงต้องตรวจจอประสาทตาก่อนเริ่มยาและติดตามอย่างน้อยปีละครั้งหลังจากใช้ยาครบ 5 ปี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ข. ลดการอักเสบและควบคุมภาวะภูมิคุ้มกันกำเริบเฉียบพลัน (Induction of remission)
💡 Background: บทบาทของยาสเตียรอยด์ชนิดรับประทานในการรักษาโรคลูปัส (SLE)
🎯 ทำไมข้อนี้ถึงถูก: Prednisolone เป็นยากดภูมิคุ้มกันและต้านการอักเสบที่ออกฤทธิ์เร็ว เหมาะสำหรับใช้ควบคุมอาการกำเริบเฉียบพลันของ SLE (Induction therapy) จากนั้นเมื่ออาการสงบจะค่อยๆ ปรับลดขนาดยาลง (Tapering) เพื่อลดผลข้างเคียงระยะยาว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ก. Adrenaline (Epinephrine) 1:1,000 ขนาด 0.3-0.5 mg ฉีดเข้ากล้ามเนื้อ (Intramuscular: IM) ทันที
💡 Background: ภาวะแพ้รุนแรงเฉียบพลัน Anaphylaxis เป็นภาวะฉุกเฉินทางการแพทย์ที่คุกคามต่อชีวิต
🎯 ทำไมข้อนี้ถึงถูก: Adrenaline (Epinephrine) IM บริเวณต้นขาด้านข้าง (Anterolateral thigh) เป็นยาทางเลือกแรก (First-line drug) ที่ต้องให้ทันทีโดยไม่ต้องรอช้า ช่วยกระตุ้น alpha-1 (เพิ่มความดันโลหิต ลดบวมในทางเดินหายใจ) และ beta-2 (ขยายหลอดลม ลดการหลั่งสารก่อภูมิแพ้จาก mast cells)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ข. ปวดศีรษะแบบไมเกรน (Migraine headache)
💡 Background: การวินิจฉัยแยกโรคปวดศีรษะปฐมภูมิ (Primary headache disorders) ตามเกณฑ์ ICHD-3
🎯 ทำไมข้อนี้ถึงถูก: หญิงวัยเจริญพันธุ์ที่มาด้วยอาการปวดศีรษะข้างเดียวแบบตุบๆ (Pulsatile / Throbbing) ปวดรุนแรงปานกลางถึงมาก ร่วมกับอาการคลื่นไส้ ไวต่อแสง (Photophobia) หรือเสียง (Phonophobia) ตรงตามเกณฑ์การวินิจฉัยโรคไมเกรน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ง. Sumatriptan หรือ Zolmitriptan ชนิดรับประทาน
💡 Background: การรักษาอาการปวดศีรษะไมเกรนกำเริบเฉียบพลัน (Acute migraine attack)
🎯 ทำไมข้อนี้ถึงถูก: ในผู้ป่วยที่มีอาการปวดไมเกรนระดับปานกลางถึงรุนแรงที่ไม่ตอบสนองต่อยาแก้ปวดทั่วไป ยาจำเพาะกลุ่ม Triptans (5-HT1B/1D receptor agonists) เช่น Sumatriptan จัดเป็นยาทางเลือกแรกในการระงับอาการปวดเฉียบพลัน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ก. การสูญเสียเซลล์ประสาท Cholinergic neurons ในสมองส่วน Basal forebrain และ Cortex
💡 Background: พยาธิสรีรวิทยาของโรคอัลไซเมอร์ (Alzheimer's disease) ซึ่งเป็นสาเหตุของภาวะสมองเสื่อมที่พบบ่อยที่สุด
🎯 ทำไมข้อนี้ถึงถูก: สมมติฐานด้านสารสื่อประสาท (Cholinergic hypothesis) ระบุว่าผู้ป่วยอัลไซเมอร์มีการสูญเสียเซลล์ประสาทที่สร้างและหลั่งสารสื่อประสาท Acetylcholine ในบริเวณ Nucleus basalis of Meynert ทำให้ระดับ Acetylcholine ลดลง ส่งผลต่อความจำและการเรียนรู้โดยตรง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ค. การสะสมของ Amyloid beta plaques (Senile plaques) ภายนอกเซลล์ และ Neurofibrillary tangles (Hyperphosphorylated tau) ภายในเซลล์
💡 Background: พยาธิสภาพทางจุลกายวิภาค (Neuropathological hallmarks) ของโรคอัลไซเมอร์
🎯 ทำไมข้อนี้ถึงถูก: พยาธิสภาพจำเพาะ 2 ประการที่เป็นมาตรฐานการวินิจฉัยอัลไซเมอร์ทางพยาธิวิทยา คือ ก้อนพลัคของโปรตีน Amyloid-beta (A-beta 42) นอกเซลล์ และสายเกลียวโปรตีน Tau ที่มีฟอสเฟตเกิน (Neurofibrillary tangles) ภายในไซโทพลาสซึมของเซลล์ประสาท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ข. ชะลอการเสื่อมของความสามารถทางสมองและคงคุณภาพชีวิต (Symptomatic delay of cognitive decline)
💡 Background: เป้าหมายหลักของการรักษาโรคอัลไซเมอร์ด้วยยาในปัจจุบัน
🎯 ทำไมข้อนี้ถึงถูก: ยารักษาอัลไซเมอร์ที่มีในปัจจุบัน (AChEIs และ Memantine) เป็นเพียงการรักษาตามอาการเพื่อช่วยเพิ่มสารสื่อประสาท ช่วยชะลอการถดถอยของความจำและการรู้คิด ไม่สามารถรักษาให้หายขาดหรือย้อนกลับพยาธิสภาพที่เซลล์ประสาทตายไปแล้วได้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ก. Donepezil (Cholinesterase inhibitor)
💡 Background: การเลือกยาเริ่มต้นสำหรับผู้ป่วยโรคอัลไซเมอร์ระยะเริ่มต้นถึงปานกลาง (Mild to moderate Alzheimer's disease)
🎯 ทำไมข้อนี้ถึงถูก: Donepezil เป็นยาในกลุ่ม Acetylcholinesterase inhibitor (AChEI) ที่มีประสิทธิภาพ ยอมรับได้ดี และสะดวกในการบริหารยา (วันละ 1 ครั้งก่อนนอน) จัดเป็นยาทางเลือกแรกในการรักษาผู้ป่วยอัลไซเมอร์ระยะแรก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ค. Memantine (NMDA receptor antagonist)
💡 Background: การรักษาโรคอัลไซเมอร์ในระยะปานกลางถึงรุนแรง (Moderate to severe Alzheimer's disease)
🎯 ทำไมข้อนี้ถึงถูก: Memantine ออกฤทธิ์ปิดกั้นตัวรับ NMDA แบบ uncompetitive low-affinity ป้องกันภาวะ Excitotoxicity จาก Glutamate เกิน ได้รับการรับรองให้ใช้รักษาโรคอัลไซเมอร์ระยะปานกลางถึงรุนแรง (MMSE &lt; 15-20) ทั้งแบบเดี่ยวหรือร่วมกับ Donepezil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จ. การสลายตัวของสารสื่อประสาท Dopamine ใน Substantia nigra
💡 Background: การแยกแยะกลไกการเกิดโรคระหว่างกลุ่มโรคความเสื่อมทางระบบประสาท (Neurodegenerative disorders)
🎯 ทำไมข้อนี้ถึงถูก: การเสื่อมสลายของเซลล์ประสาท Dopaminergic ใน Substantia nigra pars compacta เป็นพยาธิสรีรวิทยาหลักของโรคพาร์กินสัน (Parkinson's disease) ไม่ใช่โรคอัลไซเมอร์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ง. Bupropion SR
💡 Background: ข้อห้ามใช้ของยาช่วยเลิกบุหรี่ในผู้ป่วยที่มีโรคร่วมทางระบบประสาท
🎯 ทำไมข้อนี้ถึงถูก: Bupropion ออกฤทธิ์ยับยั้งการเก็บกลับของ Dopamine และ Norepinephrine (NDRI) มีผลลด Seizure threshold (เพิ่มความเสี่ยงต่อการชัก) จึงมีข้อห้ามใช้อย่างเด็ดขาด (Strict contraindication) ในผู้ป่วยที่มีประวัติโรคลมชัก (Epilepsy / Seizure disorders) หรือผู้ป่วยโรคการกินผิดปกติ (Bulimia / Anorexia nervosa)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ค. แนะนำให้ไปพบแพทย์เพื่อตรวจประเมินอาการและออกใบสั่งยา เนื่องจาก Diazepam เป็นวัตถุออกฤทธิ์ต่อจิตและประสาทประเภท 2
💡 Background: กฎหมายและจรรยาบรรณวิชาชีพเภสัชกรรมเกี่ยวกับการจ่ายวัตถุออกฤทธิ์ต่อจิตและประสาท
🎯 ทำไมข้อนี้ถึงถูก: Diazepam จัดเป็นวัตถุออกฤทธิ์ต่อจิตและประสาทประเภท 2 ตาม พ.ร.บ. วัตถุที่ออกฤทธิ์ต่อจิตและประสาท พ.ศ. 2559 ไม่อนุญาตให้จำหน่ายในร้านขายยาทั่วไป ร้านยาไม่สามารถขายได้และไม่มีไว้ในครอบครอง เภสัชกรชุมชนต้องให้สุขศึกษาและส่งต่อผู้ป่วยไปรับการตรวจรักษาที่สถานพยาบาล
🔍 ข้ออื่นผิดเพราะอะไร:
- ข้อ ก. จ่ายยาให้โดยลดขนาดลงครึ่งหนึ่ง: ผิดกฎหมายอย่างร้ายแรง ร้านยาทั่วไปไม่ได้รับอนุญาตให้มีไว้ในครอบครองเพื่อขาย
- ข้อ ข. จ่ายยานอนหลับชนิดอื่นแทน เช่น Lorazepam: Lorazepam ก็เป็นวัตถุออกฤทธิ์ประเภท 2 เช่นกัน ห้ามขายในร้านยา
- ข้อ ง. ให้ผู้ป่วยเซ็นชื่อในสมุดบันทึกแล้วจ่ายยาได้: การเซ็นชื่อใช้สำหรับยาควบคุมพิเศษบางกลุ่ม ไม่สามารถใช้กับวัตถุออกฤทธิ์ประเภท 2 ได้
- ข้อ จ. แนะนำให้ซื้อยานี้ผ่านช่องทางออนไลน์: เป็นการกระทำที่ผิดกฎหมายและเสี่ยงต่อยาปลอมหรือยาอันตราย
📖 Guideline อ้างอิง: พระราชบัญญัติวัตถุที่ออกฤทธิ์ต่อจิตและประสาท พ.ศ. 2559 (สำนักงานคณะกรรมการอาหารและยา)
📌 จุดจำก่อนสอบ: Diazepam และ Lorazepam เป็นวัตถุออกฤทธิ์ประเภท 2 ห้ามขายในร้านยาทั่วไป ต้องสั่งจ่ายโดยแพทย์ในสถานพยาบาลเท่านั้น</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ข. Lorazepam หรือ Clonazepam มีค่า Binding affinity ต่อ GABAA receptor สูงกว่า Diazepam
💡 Background: เภสัชวิทยาเปรียบเทียบความแรง (Potency) ของยากลุ่ม Benzodiazepines
🎯 ทำไมข้อนี้ถึงถูก: ความแรงของยา (Potency) พิจารณาจากขนาดยาที่ให้ผลการรักษาเท่ากัน โดย Clonazepam 0.5-1 mg หรือ Lorazepam 1 mg ให้ผลสงบประสาทเทียบเท่ากับ Diazepam 10 mg เนื่องจากมีความจำเพาะและค่า Binding affinity ต่อตัวรับ GABAA receptor สูงกว่า
🔍 ข้ออื่นผิดเพราะอะไร:
- ข้อ ก. มีค่าครึ่งชีวิตยาวกว่า Diazepam: Half-life ของ Diazepam และ Active metabolite (Desmethyldiazepam) ยาวนานกว่า Lorazepam (Diazepam t1/2 รวมเกิน 50-100 ชม.)
- ข้อ ค. ไม่ผ่านการเผาผลาญที่ตับ: ยาทุกตัวในกลุ่มนี้ผ่านการเปลี่ยนสภาพที่ตับ เพียงแต่ Lorazepam ผ่าน Glucuronidation โดยตรง
- ข้อ ง. ละลายในไขมันได้สูงกว่ามาก: Diazepam เป็นหนึ่งในตัวยาที่ Lipophilic สูงที่สุดในกลุ่ม BZDs
- ข้อ จ. ไม่ก่อให้เกิดการดื้อยา: BZDs ทุกชนิดมีความเสี่ยงต่อการเกิด Tolerance และ Physical dependence เมื่อใช้ต่อเนื่อง
📖 Guideline อ้างอิง: Goodman &amp; Gilman's: The Pharmacological Basis of Therapeutics (14th Edition)
📌 จุดจำก่อนสอบ: เทียบความแรง Benzodiazepine: Clonazepam (0.5 mg) &gt; Lorazepam (1 mg) &gt; Diazepam (10 mg)</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ง. Oxazepam หรือ Lorazepam เนื่องจากมีความชอบไขมัน (Lipophilicity) ต่ำกว่า Diazepam
💡 Background: ปัจจัยทางเภสัชจลนศาสตร์ที่กำหนดการเริ่มออกฤทธิ์ (Onset of action) ของยากลุ่ม Benzodiazepines
🎯 ทำไมข้อนี้ถึงถูก: ยาที่ละลายในไขมันสูงมาก (High lipid solubility) เช่น Diazepam จะซึมผ่าน Blood-Brain Barrier (BBB) เข้าสู่สมองได้อย่างรวดเร็วมาก (Rapid onset 15-30 นาที) ในขณะที่ยาที่มีความชอบไขมันต่ำกว่า เช่น Oxazepam หรือ Lorazepam จะผ่าน BBB ช้ากว่า จึงมี Onset of action ช้ากว่า
🔍 ข้ออื่นผิดเพราะอะไร:
- ข้อ ก. ถูกทำลายโดยกรดในกระเพาะอาหาร: BZDs ส่วนใหญ่ทนกรดและดูดซึมได้ดีในทางเดินอาหาร
- ข้อ ข. มีขนาดโมเลกุลใหญ่กว่า 1,000 Da: BZDs เป็นโมเลกุลขนาดเล็ก (MW ประมาณ 280-350 Da)
- ข้อ ค. ถูกกำจัดผ่านทางไตในรูปเดิมทั้งหมด: ยาเกือบทั้งหมดต้องผ่านการเปลี่ยนแปลงที่ตับก่อน
- ข้อ จ. เกิด First-pass metabolism เกือบ 100%: Diazepam มี Bioavailability สูงมาก (&gt;90%)
📖 Guideline อ้างอิง: Applied Biopharmaceutics &amp; Pharmacokinetics (8th Edition)
📌 จุดจำก่อนสอบ: Onset ของ BZDs ขึ้นกับ Lipophilicity: Diazepam ชอบไขมันสูง Onset เร็วสุด; Lorazepam/Oxazepam ชอบไขมันปานกลาง Onset ช้ากว่า</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ข. ปริมาณนิโคตินที่ถูกดูดซึมเข้าร่างกาย = ปริมาณเริ่มต้นในแผ่นแปะ ลบ ปริมาณที่เหลือตกค้างในแผ่นแปะหลังลอกทิ้ง
💡 Background: การคำนวณการปลดปล่อยยาจากแผ่นแปะผิวหนัง (Transdermal Therapeutic System: TTS)
🎯 ทำไมข้อนี้ถึงถูก: ระบบแผ่นแปะผิวหนังทำงานโดยอาศัย Concentration gradient ขับเคลื่อนตัวยาผ่านผิวหนัง แผ่นแปะทุกชนิดจำเป็นต้องมีตัวยาใส่ไว้เกิน (Excess drug load) เพื่อคงอัตราการแพร่ ดังนั้นตัวยาที่เข้าสู่ร่างกายจึงเท่ากับ ปริมาณเริ่มต้น ลบ ปริมาณที่ตรวจวิเคราะห์ได้ในแผ่นแปะหลังใช้งาน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ง. ขัดขวางการเปลี่ยนรูป Tamoxifen ไปเป็น Endoxifen ซึ่งเป็นสารออกฤทธิ์หลัก ผ่านการยับยั้งเอนไซม์ CYP2D6
💡 Background: กลไกทางเภสัชพันธุศาสตร์และเภสัชจลนศาสตร์ของ Tamoxifen
🎯 ทำไมข้อนี้ถึงถูก: Fluoxetine ยับยั้งเอนไซม์ Cytochrome P450 2D6 (CYP2D6) อย่างถาวรและรุนแรง ทำให้การเกิดปฏิกิริยา 4-hydroxylation และ N-demethylation เพื่อเปลี่ยน Tamoxifen เป็น Endoxifen ลดลง ส่งผลให้ประสิทธิภาพในการรักษามะเร็งเต้านมลดลงอย่างมีนัยสำคัญ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แนวทางเวชปฏิบัติสากลแนะนำให้การปรับพฤติกรรมและการบำบัดความคิดและพฤติกรรมสำหรับโรคนอนไม่หลับ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10" customWidth="1" style="49" min="1" max="1"/>
    <col width="60" customWidth="1" style="49" min="2" max="2"/>
    <col width="15" customWidth="1" style="49" min="3" max="3"/>
    <col width="35" customWidth="1" style="49" min="4" max="8"/>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c r="Q2" t="inlineStr">
        <is>
          <t>Case ID (รหัสเคส)</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inlineStr">
        <is>
          <t>Case ID (รหัสเคส)</t>
        </is>
      </c>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ง. Reversed-phase HPLC โดยใช้ C18 column และตรวจวัดด้วย UV detector
💡 Background: การตรวจวิเคราะห์หาปริมาณ Trazodone hydrochloride ในวัตถุดิบและเภสัชภัณฑ์ตามมาตรฐานตำรายา
🎯 ทำไมข้อนี้ถึงถูก: Trazodone เป็นสารโมเลกุลอินทรีย์ที่มีความเป็นขั้วปานกลางและมีโครโมฟอร์ (Chromophore) ดูดกลืนแสง UV ได้ดี ระบบ Reversed-phase HPLC (C18) ร่วมกับ UV detection จึงเป็นวิธีมาตรฐานสากลที่มีความถูกต้อง แม่นยำ และจำเพาะสูง
🔍 ข้ออื่นผิดเพราะอะไร:
- ข้อ ก. Normal-phase chromatography ใช้ซิลิกาเจลบริสุทธิ์: สารที่มีขั้วจะเกาะแน่นเกินไป ให้ retention time นานและสมมาตรของพีคไม่ดี
- ข้อ ข. Gas chromatography (GC) โดยไม่ทำ derivatization: Trazodone เป็นเกลือ hydrochloride มีจุดเดือดสูงและอาจสลายตัวเมื่อโดนความร้อน
- ข้อ ค. Size-exclusion chromatography (SEC): ใช้สำหรับแยกโมเลกุลขนาดใหญ่ เช่น โปรตีน หรือ พอลิเมอร์ ไม่เหมาะกับโมเลกุลขนาดเล็ก
- ข้อ จ. Ion-exchange chromatography ชนิด anion exchange: ตัวยา Trazodone เป็นเบสอินทรีย์ (Cation) ไม่สามารถจับกับ Anion exchanger ได้
📖 Guideline อ้างอิง: United States Pharmacopeia (USP-NF) Monograph: Trazodone Hydrochloride Tablets
📌 จุดจำก่อนสอบ: Small molecule drugs นิยมใช้ Reversed-phase C18 HPLC กับ UV detection เป็นวิธีหลักตามเภสัชตำรับ</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inlineStr">
        <is>
          <t>Case ID (รหัสเคส)</t>
        </is>
      </c>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ค. สารที่มี Chiral center อย่างน้อย 1 ตำแหน่ง และไม่มีระนาบสมมาตรภายในโมเลกุล (Optically active molecule)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สารที่จะแสดงผลต่อการหมุนของแสงโพลาไรซ์และคำนวณค่า Specific rotation [alpha] ได้นั้น จะต้องมี Chiral center (Asymmetric carbon) และเป็นสารในรูป Enantiomer ที่ไม่อยู่ในภาวะ Racemic mixture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ข. Polarimeter เพื่อตรวจวัดค่า Specific Optical Rotation [alpha]
💡 Background: การทดสอบวัตถุดิบตัวยาที่มีคุณสมบัติเป็น Chiral drug ตามข้อกำหนดในเภสัชตำรับ ต้องยืนยัน Enantiomeric purity หรือ Optical purity
🎯 ทำไมข้อนี้ถึงถูก: เครื่อง Polarimeter ใช้วัดค่าการหมุนระนาบแสงโพลาไรซ์เฉพาะเจาะจง (Specific rotation) ที่ความยาวคลื่น Sodium D-line (589 nm) ซึ่งเป็นหัวข้อมาตรฐานในการควบคุมคุณภาพตัวยาไอโซเมอร์เดี่ยว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ง. [alpha] = (alpha x 100) / (l x c) โดย c มีหน่วยเป็น g/100 mL และ l มีหน่วยเป็น decimeter (dm)
💡 Background: ค่า Specific optical rotation ([alpha] ที่อุณหภูมิ t และความยาวคลื่น D-line) เป็นค่าคงที่จำเพาะของสารละลายที่มีคุณสมบัติ Optically active
🎯 ทำไมข้อนี้ถึงถูก: ตามสมการมาตรฐานของ Biot: [alpha] = alpha / (l x c) หาก c คิดเป็น g/mL แต่ในทางเภสัชศาสตร์และเภสัชตำรับ (USP/BP) กำหนดให้ c เป็นความเข้มข้นในหน่วย g/100 mL (ร้อยละ w/v) และความยาวทางเดินแสง l เป็น เดซิเมตร (dm) สูตรจึงแปลงเป็น [alpha] = (100 x alpha) / (l x c)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ข. โครงสร้างที่มี Asymmetric Carbon (Chiral center) เช่น ยาปฏิชีวนะกลุ่ม Ampicillin หรือ D-glucose
💡 Background: การตรวจสอบโครงสร้างทางเคมีที่สามารถตรวจวัดด้วยเครื่อง Polarimeter ได้
🎯 ทำไมข้อนี้ถึงถูก: Ampicillin และ D-glucose มี Chiral carbon หลายตำแหน่งในโครงสร้าง และเป็นสารบริสุทธิ์ชนิด Enantiomer เดี่ยว จึงสามารถหมุนระนาบแสงโพลาไรซ์และตรวจวัดด้วย Polarimeter ได้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ค. Active Transport โดยอาศัย Reduced Folate Carrier 1 (RFC1)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เนื่องจากมีสภาพขั้วสูงและแตกตัวเป็นประจุ MTX ไม่สามารถซึมผ่านเยื่อหุ้มเซลล์ด้วย Passive diffusion ได้ดี จึงต้องเข้าสู่เซลล์เป้าหมายผ่านกระบวนการ Active transport โดยอาศัยตัวขนส่ง Reduced Folate Carrier (RFC1 / SLC19A1)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ข. ปริมาณยารูปอิสระ (Free drug concentration) จะเพิ่มขึ้นแบบไม่เป็นสัดส่วนตรงกับขนาดยา (Non-linear)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เมื่อจุดจับบน Albumin หรือ Alpha-1-acid glycoprotein อิ่มตัว ตัวยาที่ให้เพิ่มขึ้นจะไม่สามารถจับกับโปรตีนได้อีกต่อไป ส่งผลให้สัดส่วนยารูปอิสระ (Unbound fraction / fu) และความเข้มข้นของ Free drug ในพลาสมาพุ่งสูงขึ้นอย่างรวดเร็วแบบ Non-linear เสี่ยงต่อการเกิดพิษ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สมุนไพรในบัญชียาหลักแห่งชาติตัวใดต่อไปนี้ สามารถใช้รักษาโรคผิวหนังที่เกิดจากเชื้อรา (กลาก เกลื้อน) ได้</t>
        </is>
      </c>
      <c r="C3" s="35" t="n"/>
      <c r="D3" s="34" t="inlineStr">
        <is>
          <t>ทิงเจอร์ทองพันชั่ง</t>
        </is>
      </c>
      <c r="E3" s="34" t="inlineStr">
        <is>
          <t>โลชั่นเสลดพังพอน</t>
        </is>
      </c>
      <c r="F3" s="34" t="inlineStr">
        <is>
          <t>ทิงเจอร์ไพล</t>
        </is>
      </c>
      <c r="G3" s="34" t="inlineStr">
        <is>
          <t>ครีมใบบัวบก</t>
        </is>
      </c>
      <c r="H3" s="34" t="inlineStr">
        <is>
          <t>ครีมเม็ดน้อยหน่า</t>
        </is>
      </c>
      <c r="I3" s="35" t="n">
        <v>1</v>
      </c>
      <c r="J3" s="34"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35" t="inlineStr">
        <is>
          <t>[แนบรูป: ข้อสอบ Product ปี 2564 รหัสรูปภาพ image69]</t>
        </is>
      </c>
      <c r="D4" s="34" t="inlineStr">
        <is>
          <t>Actuator (ตัวครอบพลาสติกและช่องพ่นยา)</t>
        </is>
      </c>
      <c r="E4" s="34" t="inlineStr">
        <is>
          <t>Canister (กระป๋องโลหะบรรจุยา)</t>
        </is>
      </c>
      <c r="F4" s="34" t="inlineStr">
        <is>
          <t>Metering valve (วาล์วกำหนดขนาดยา)</t>
        </is>
      </c>
      <c r="G4" s="34" t="inlineStr">
        <is>
          <t>Propellant (สารขับดัน)</t>
        </is>
      </c>
      <c r="H4" s="34" t="inlineStr">
        <is>
          <t>Protective cap (ฝาครอบป้องกัน)</t>
        </is>
      </c>
      <c r="I4" s="35" t="n">
        <v>1</v>
      </c>
      <c r="J4" s="34"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35" t="n"/>
      <c r="D5" s="34" t="inlineStr">
        <is>
          <t>ไม่ผ่านเกณฑ์มาตรฐาน เนื่องจากมีค่าเกินเกณฑ์กำหนด 5 x 10^3 CFU/g</t>
        </is>
      </c>
      <c r="E5" s="34" t="inlineStr">
        <is>
          <t>ผ่านเกณฑ์มาตรฐาน เนื่องจากมีค่าไม่เกิน 5 x 10^4 CFU/g</t>
        </is>
      </c>
      <c r="F5" s="34" t="inlineStr">
        <is>
          <t>ผ่านเกณฑ์มาตรฐาน เนื่องจากมีค่าไม่เกิน 5 x 10^7 CFU/g</t>
        </is>
      </c>
      <c r="G5" s="34" t="inlineStr">
        <is>
          <t>ไม่ผ่านเกณฑ์มาตรฐาน เนื่องจากต้องตรวจไม่พบเชื้อราเลยใน 10 g</t>
        </is>
      </c>
      <c r="H5" s="34" t="inlineStr">
        <is>
          <t>ไม่สามารถประเมินได้ เนื่องจากไม่มีเกณฑ์มาตรฐานระบุไว้</t>
        </is>
      </c>
      <c r="I5" s="35" t="n">
        <v>1</v>
      </c>
      <c r="J5" s="34"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สมุนไพรในข้อใดที่มีหลักฐานทางคลินิกยืนยันว่ามีสรรพคุณบรรเทาอาการปวดข้อเข่าเสื่อมได้เทียบเท่า NSAIDs</t>
        </is>
      </c>
      <c r="C6" s="35" t="n"/>
      <c r="D6" s="34" t="inlineStr">
        <is>
          <t>ยาผสมเถาวัลย์เปรียง</t>
        </is>
      </c>
      <c r="E6" s="34" t="inlineStr">
        <is>
          <t>ยาขมิ้นชัน</t>
        </is>
      </c>
      <c r="F6" s="34" t="inlineStr">
        <is>
          <t>ยาประสะกะเพรา</t>
        </is>
      </c>
      <c r="G6" s="34" t="inlineStr">
        <is>
          <t>ยาชงชุมเห็ดเทศ</t>
        </is>
      </c>
      <c r="H6" s="34" t="inlineStr">
        <is>
          <t>ยาชงหญ้าหนวดแมว</t>
        </is>
      </c>
      <c r="I6" s="35" t="n">
        <v>1</v>
      </c>
      <c r="J6" s="34"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ตามงานสาธารณสุขมูลฐาน สมุนไพรในข้อใดที่นิยมนำมาใช้รักษาโรคผิวหนังที่เกิดจากเชื้อรา เช่น กลาก เกลื้อน</t>
        </is>
      </c>
      <c r="C7" s="35" t="n"/>
      <c r="D7" s="34" t="inlineStr">
        <is>
          <t>ทองพันชั่ง</t>
        </is>
      </c>
      <c r="E7" s="34" t="inlineStr">
        <is>
          <t>พลู</t>
        </is>
      </c>
      <c r="F7" s="34" t="inlineStr">
        <is>
          <t>ขมิ้นชัน</t>
        </is>
      </c>
      <c r="G7" s="34" t="inlineStr">
        <is>
          <t>บัวบก</t>
        </is>
      </c>
      <c r="H7" s="34" t="inlineStr">
        <is>
          <t>พญายอ</t>
        </is>
      </c>
      <c r="I7" s="35" t="n">
        <v>1</v>
      </c>
      <c r="J7" s="34"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t>
        </is>
      </c>
      <c r="E10" s="34" t="inlineStr">
        <is>
          <t>ช้าพลู</t>
        </is>
      </c>
      <c r="F10" s="34" t="inlineStr">
        <is>
          <t>รางจืด</t>
        </is>
      </c>
      <c r="G10" s="34" t="inlineStr">
        <is>
          <t>ฟ้าทะลายโจร</t>
        </is>
      </c>
      <c r="H10" s="34" t="inlineStr">
        <is>
          <t>หญ้าปักกิ่ง</t>
        </is>
      </c>
      <c r="I10" s="35" t="n">
        <v>1</v>
      </c>
      <c r="J10"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t>
        </is>
      </c>
      <c r="E12" s="34" t="inlineStr">
        <is>
          <t>รางจืด</t>
        </is>
      </c>
      <c r="F12" s="34" t="inlineStr">
        <is>
          <t>กระเจี๊ยบแดง</t>
        </is>
      </c>
      <c r="G12" s="34" t="inlineStr">
        <is>
          <t>หญ้าดอกขาว</t>
        </is>
      </c>
      <c r="H12" s="34" t="inlineStr">
        <is>
          <t>ขิง</t>
        </is>
      </c>
      <c r="I12" s="35" t="n">
        <v>1</v>
      </c>
      <c r="J12"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t>
        </is>
      </c>
      <c r="E13" s="34" t="inlineStr">
        <is>
          <t>ขี้เหล็ก</t>
        </is>
      </c>
      <c r="F13" s="34" t="inlineStr">
        <is>
          <t>มะระขี้นก</t>
        </is>
      </c>
      <c r="G13" s="34" t="inlineStr">
        <is>
          <t>ทองพันชั่ง</t>
        </is>
      </c>
      <c r="H13" s="34" t="inlineStr">
        <is>
          <t>ฟ้าทะลายโจร</t>
        </is>
      </c>
      <c r="I13" s="35" t="n">
        <v>1</v>
      </c>
      <c r="J13" s="34"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t>
        </is>
      </c>
      <c r="E14" s="34" t="inlineStr">
        <is>
          <t>หญ้าหนวดแมว</t>
        </is>
      </c>
      <c r="F14" s="34" t="inlineStr">
        <is>
          <t>หญ้าปักกิ่ง</t>
        </is>
      </c>
      <c r="G14" s="34" t="inlineStr">
        <is>
          <t>ช้าพลู</t>
        </is>
      </c>
      <c r="H14" s="34" t="inlineStr">
        <is>
          <t>เห็ดหลินจือ</t>
        </is>
      </c>
      <c r="I14" s="35" t="n">
        <v>1</v>
      </c>
      <c r="J14" s="34"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t>
        </is>
      </c>
      <c r="E15" s="34" t="inlineStr">
        <is>
          <t>ขิง</t>
        </is>
      </c>
      <c r="F15" s="34" t="inlineStr">
        <is>
          <t>กระชาย</t>
        </is>
      </c>
      <c r="G15" s="34" t="inlineStr">
        <is>
          <t>ฟ้าทะลายโจร</t>
        </is>
      </c>
      <c r="H15" s="34" t="inlineStr">
        <is>
          <t>ยอ</t>
        </is>
      </c>
      <c r="I15" s="35" t="n">
        <v>1</v>
      </c>
      <c r="J15"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t>
        </is>
      </c>
      <c r="E16" s="34" t="inlineStr">
        <is>
          <t>หญ้าปักกิ่ง</t>
        </is>
      </c>
      <c r="F16" s="34" t="inlineStr">
        <is>
          <t>เถาวัลย์เปรียง</t>
        </is>
      </c>
      <c r="G16" s="34" t="inlineStr">
        <is>
          <t>ใบชุมเห็ดเทศ</t>
        </is>
      </c>
      <c r="H16" s="34" t="inlineStr">
        <is>
          <t>ใบพญายอ</t>
        </is>
      </c>
      <c r="I16" s="35" t="n">
        <v>1</v>
      </c>
      <c r="J16"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5</v>
      </c>
      <c r="J17"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5</v>
      </c>
      <c r="J19"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การสกัดน้ำมันหอมระเหย Tea Tree Oil (Melaleuca alternifolia) จากส่วนใบและกิ่งสด นิยมใช้วิธีการสกัดใดตามมาตรฐานเภสัชตำรับ</t>
        </is>
      </c>
      <c r="C20" s="35" t="n"/>
      <c r="D20" s="34" t="inlineStr">
        <is>
          <t>การกลั่นด้วยไอน้ำ (Steam Distillation)</t>
        </is>
      </c>
      <c r="E20" s="34" t="inlineStr">
        <is>
          <t>การสกัดด้วย Soxhlet Extraction โดยใช้ Hexane</t>
        </is>
      </c>
      <c r="F20" s="34" t="inlineStr">
        <is>
          <t>การหมักสกัดด้วยน้ำบริสุทธิ์ (Aqueous Maceration)</t>
        </is>
      </c>
      <c r="G20" s="34" t="inlineStr">
        <is>
          <t>การดูดซับด้วยไขมันเย็น (Enfleurage)</t>
        </is>
      </c>
      <c r="H20" s="34" t="inlineStr">
        <is>
          <t>การสกัดด้วยแอลกอฮอล์ 70%</t>
        </is>
      </c>
      <c r="I20" s="35" t="n">
        <v>1</v>
      </c>
      <c r="J20" s="34"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เป็นวิธีมาตรฐานสากลตามเภสัชตำรับในการสกัดน้ำมันหอมระเหยจากพืชสด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4</v>
      </c>
      <c r="J24" s="34" t="inlineStr">
        <is>
          <t>✅ คำตอบที่ถูกต้อง: ข้อ ค.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ค.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inlineStr"/>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3</v>
      </c>
      <c r="J25" s="34" t="inlineStr">
        <is>
          <t>✅ คำตอบที่ถูกต้อง: ข้อ ฃ. ยาครีมพญายอ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ฃ.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1</v>
      </c>
      <c r="J26"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1</v>
      </c>
      <c r="J27" s="34"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t>
        </is>
      </c>
      <c r="I28" s="35" t="n">
        <v>1</v>
      </c>
      <c r="J28" s="34"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การควบคุมคุณภาพทางกายภาพที่สำคัญของผลิตภัณฑ์ยาเตรียมสมุนไพรชนิดแคปซูลแข็ง (Hard gelatin capsules) ตามเภสัชตำรับสากล ต้องทำการทดสอบในหัวข้อใด</t>
        </is>
      </c>
      <c r="C29" s="35" t="n"/>
      <c r="D29" s="34" t="inlineStr">
        <is>
          <t>Disintegration test (การแตกกระจายตัว)</t>
        </is>
      </c>
      <c r="E29" s="34" t="inlineStr">
        <is>
          <t>Dissolution test</t>
        </is>
      </c>
      <c r="F29" s="34" t="inlineStr">
        <is>
          <t>Content uniformity</t>
        </is>
      </c>
      <c r="G29" s="34" t="inlineStr">
        <is>
          <t>Assay of active ingredients</t>
        </is>
      </c>
      <c r="H29" s="34" t="inlineStr">
        <is>
          <t>Microbial limit test</t>
        </is>
      </c>
      <c r="I29" s="35" t="n">
        <v>1</v>
      </c>
      <c r="J29" s="34"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35" t="n"/>
      <c r="D30" s="34" t="inlineStr">
        <is>
          <t>ละลาย Iodine ในสารละลาย Potassium Iodide ที่มีน้ำปริมาณน้อยก่อน</t>
        </is>
      </c>
      <c r="E30" s="34" t="inlineStr">
        <is>
          <t>ละลาย Iodine ที่บดละเอียดในน้ำที่อุณหภูมิห้องโดยตรง</t>
        </is>
      </c>
      <c r="F30" s="34" t="inlineStr">
        <is>
          <t>ละลาย Iodine ในน้ำเดือดจนละลายหมด</t>
        </is>
      </c>
      <c r="G30" s="34" t="inlineStr">
        <is>
          <t>ละลาย Iodine โดยใช้ Ethanol เข้มข้น 95% เป็นตัวทำละลายร่วม</t>
        </is>
      </c>
      <c r="H30" s="34" t="inlineStr">
        <is>
          <t>ละลาย Iodine โดยใช้ Tween 80 ปริมาณมากเพื่อสร้างไมเซลล์</t>
        </is>
      </c>
      <c r="I30" s="35" t="n">
        <v>1</v>
      </c>
      <c r="J30" s="34"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35" t="n"/>
      <c r="D31" s="34" t="inlineStr">
        <is>
          <t>High-Performance Liquid Chromatography (HPLC)</t>
        </is>
      </c>
      <c r="E31" s="34" t="inlineStr">
        <is>
          <t>Ultraviolet-Visible Spectrophotometry (UV-Vis)</t>
        </is>
      </c>
      <c r="F31" s="34" t="inlineStr">
        <is>
          <t>Polarimetry</t>
        </is>
      </c>
      <c r="G31" s="34" t="inlineStr">
        <is>
          <t>Infrared Spectroscopy (FT-IR)</t>
        </is>
      </c>
      <c r="H31" s="34" t="inlineStr">
        <is>
          <t>Nuclear Magnetic Resonance (NMR)</t>
        </is>
      </c>
      <c r="I31" s="35" t="n">
        <v>1</v>
      </c>
      <c r="J31" s="34"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เป็นเทคนิคมาตรฐานระดับสากล</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35" t="n"/>
      <c r="D32" s="34" t="inlineStr">
        <is>
          <t>Propellant (สารขับดัน เช่น HFA-134a)</t>
        </is>
      </c>
      <c r="E32" s="34" t="inlineStr">
        <is>
          <t>Glidant (สารช่วยการไหล)</t>
        </is>
      </c>
      <c r="F32" s="34" t="inlineStr">
        <is>
          <t>Cosolvent (ตัวทำละลายร่วม)</t>
        </is>
      </c>
      <c r="G32" s="34" t="inlineStr">
        <is>
          <t>Antioxidant (สารต้านออกซิเดชัน)</t>
        </is>
      </c>
      <c r="H32" s="34" t="inlineStr">
        <is>
          <t>Wetting agent (สารช่วยให้เปียก)</t>
        </is>
      </c>
      <c r="I32" s="35" t="n">
        <v>1</v>
      </c>
      <c r="J32" s="34"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35" t="n"/>
      <c r="D33" s="34" t="inlineStr">
        <is>
          <t>พบเซลล์พาลิเซด (Palisade mesophyll) และปากใบ (Stomata)</t>
        </is>
      </c>
      <c r="E33" s="34" t="inlineStr">
        <is>
          <t>พบเนื้อเยื่อคอร์เทกซ์ (Cortex) และท่อลำเลียงไซเลม (Xylem) โดยไม่มีปากใบ</t>
        </is>
      </c>
      <c r="F33" s="34" t="inlineStr">
        <is>
          <t>พบเนื้อเยื่อคอร์ก (Cork) หนาแน่นและเซลล์สโตน (Stone cells)</t>
        </is>
      </c>
      <c r="G33" s="34" t="inlineStr">
        <is>
          <t>พบเซลล์สเคอรีด (Sclereids) และผลึกแคลเซียมออกซาเลตเฉพาะในเซลล์สะสม</t>
        </is>
      </c>
      <c r="H33" s="34" t="inlineStr">
        <is>
          <t>พบเซลล์คอร์เทกซ์และแคมเบียม (Cambium)</t>
        </is>
      </c>
      <c r="I33" s="35" t="n">
        <v>1</v>
      </c>
      <c r="J33" s="34"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35" t="n"/>
      <c r="D34" s="34" t="inlineStr">
        <is>
          <t>การทดสอบเวลาการแตกกระจายตัว (Disintegration time ไม่เกิน 30 นาที)</t>
        </is>
      </c>
      <c r="E34" s="34" t="inlineStr">
        <is>
          <t>การทดสอบการละลาย (Dissolution test)</t>
        </is>
      </c>
      <c r="F34" s="34" t="inlineStr">
        <is>
          <t>การทดสอบสารก่อไข้ (Limit of pyrogen)</t>
        </is>
      </c>
      <c r="G34" s="34" t="inlineStr">
        <is>
          <t>การทดสอบความหนืด (Viscosity test)</t>
        </is>
      </c>
      <c r="H34" s="34" t="inlineStr">
        <is>
          <t>การทดสอบความเปราะแตก (Friability test)</t>
        </is>
      </c>
      <c r="I34" s="35" t="n">
        <v>1</v>
      </c>
      <c r="J34" s="34"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 (Insulin injection) สำหรับผู้ป่วยข้อใดถูกต้องตามมาตรฐานสากล</t>
        </is>
      </c>
      <c r="C35" s="35" t="n"/>
      <c r="D35" s="34" t="inlineStr">
        <is>
          <t>ยาฉีดอินซูลินขวดหรือปากกาที่เปิดใช้งานแล้ว สามารถเก็บรักษาไว้ในอุณหภูมิห้อง (ไม่เกิน 25-30 °C) ได้นาน 28 วัน</t>
        </is>
      </c>
      <c r="E35" s="34" t="inlineStr">
        <is>
          <t>ให้เช็ดทำความสะอาดปลายเข็มโลหะด้วยสำลีชุบแอลกอฮอล์ก่อนฉีดทุกครั้ง</t>
        </is>
      </c>
      <c r="F35" s="34" t="inlineStr">
        <is>
          <t>ควรฉีดซ้ำที่ตำแหน่งเดิมเสมอเพื่อควบคุมระดับการดูดซึมยาให้คงที่</t>
        </is>
      </c>
      <c r="G35" s="34" t="inlineStr">
        <is>
          <t>ควรนำยาฉีดอินซูลินไปเก็บไว้ในช่องแช่แข็งเพื่อความคงตัวสูงสุดของโปรตีน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c r="Q2" t="inlineStr">
        <is>
          <t>Case ID (รหัสเคส)</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ข. บัญชี ข
💡 Background: การจัดหมวดยาในบัญชียาหลักแห่งชาติของประเทศไทย (National List of Essential Medicines: NLEM)
🎯 ทำไมข้อนี้ถึงถูก: ยาในบัญชี ข คือ รายการยาที่ใช้สำหรับข้อบ่งใช้หรือโรคบางชนิดที่มีแนวทางการรักษาเฉพาะ หรือเป็นยาที่มีราคาแพงกว่ายาในบัญชี ก แต่มีความจำเป็นสำหรับผู้ป่วยบางกลุ่ม หรือต้องใช้โดยแพทย์เฉพาะทาง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ง. Economic Order Quantity (EOQ)
💡 Background: การบริหารเวชภัณฑ์และคลังยาในโรงพยาบาลและร้านยาเพื่อควบคุมต้นทุนรวมให้อยู่ในระดับต่ำสุด
🎯 ทำไมข้อนี้ถึงถูก: ปริมาณการสั่งซื้อที่ประหยัดที่สุด (Economic Order Quantity: EOQ) เป็นจุดที่มีความสมดุลระหว่างต้นทุนการสั่งซื้อ (Ordering cost) และต้นทุนการถือครองสินค้า (Carrying/Holding cost) ทำให้ต้นทุนรวมในการบริหารสินค้าคงคลังต่ำที่สุด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c r="Q2" t="inlineStr">
        <is>
          <t>Case ID (รหัสเคส)</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c r="Q2" t="inlineStr">
        <is>
          <t>Case ID (รหัสเคส)</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ใช้เป็นเกณฑ์มาตรฐานสากลในการคัดกรองและประเมินภาวะโภชนาการ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c r="Q2" t="inlineStr">
        <is>
          <t>Case ID (รหัสเคส)</t>
        </is>
      </c>
    </row>
    <row r="3" ht="13.2" customHeight="1" s="49">
      <c r="A3" s="8" t="inlineStr">
        <is>
          <t>2</t>
        </is>
      </c>
      <c r="B3" s="2"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2" t="n"/>
      <c r="D3" s="2" t="inlineStr">
        <is>
          <t>ยาผสมเถาวัลย์เปรียง</t>
        </is>
      </c>
      <c r="E3" s="2" t="inlineStr">
        <is>
          <t>ยาขมิ้นชัน</t>
        </is>
      </c>
      <c r="F3" s="2" t="inlineStr">
        <is>
          <t>ยาพริกเจล</t>
        </is>
      </c>
      <c r="G3" s="2" t="inlineStr">
        <is>
          <t>ยาไพลจีซาล</t>
        </is>
      </c>
      <c r="H3" s="2" t="inlineStr">
        <is>
          <t>ยาฟ้าทะลายโจร</t>
        </is>
      </c>
      <c r="I3" s="8" t="n">
        <v>1</v>
      </c>
      <c r="J3" s="2"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2" t="n"/>
      <c r="D4" s="2" t="inlineStr">
        <is>
          <t>โรคแผลในกระเพาะอาหาร (Peptic Ulcer Disease)</t>
        </is>
      </c>
      <c r="E4" s="2" t="inlineStr">
        <is>
          <t>โรคเบาหวาน</t>
        </is>
      </c>
      <c r="F4" s="2" t="inlineStr">
        <is>
          <t>โรคหอบหืด</t>
        </is>
      </c>
      <c r="G4" s="2" t="inlineStr">
        <is>
          <t>โรคต้อหิน</t>
        </is>
      </c>
      <c r="H4" s="2" t="inlineStr">
        <is>
          <t>โรคต่อมลูกหมากโต</t>
        </is>
      </c>
      <c r="I4" s="8" t="n">
        <v>1</v>
      </c>
      <c r="J4" s="2"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2" t="n"/>
      <c r="D5" s="2" t="inlineStr">
        <is>
          <t>ขี้เหล็ก</t>
        </is>
      </c>
      <c r="E5" s="2" t="inlineStr">
        <is>
          <t>ขมิ้นชัน</t>
        </is>
      </c>
      <c r="F5" s="2" t="inlineStr">
        <is>
          <t>ขิง</t>
        </is>
      </c>
      <c r="G5" s="2" t="inlineStr">
        <is>
          <t>กระเจี๊ยบแดง</t>
        </is>
      </c>
      <c r="H5" s="2" t="inlineStr">
        <is>
          <t>หญ้าหนวดแมว</t>
        </is>
      </c>
      <c r="I5" s="8" t="n">
        <v>1</v>
      </c>
      <c r="J5" s="2"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ยาทิงเจอร์ทองพันชั่ง</t>
        </is>
      </c>
      <c r="I7" s="8" t="n">
        <v>1</v>
      </c>
      <c r="J7" s="2"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จากข้อ 7 การเตรียมยาพญายอเพื่อใช้ในการรักษาโรคเริมและงูสวัด นิยมใช้ส่วนใดของพืชในการสกัดทำยา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2" t="n"/>
      <c r="D9" s="2" t="inlineStr">
        <is>
          <t>ยาหอมเทพจิตร</t>
        </is>
      </c>
      <c r="E9" s="2" t="inlineStr">
        <is>
          <t>ยาประสะมะแว้ง</t>
        </is>
      </c>
      <c r="F9" s="2" t="inlineStr">
        <is>
          <t>ยาประสะไพล</t>
        </is>
      </c>
      <c r="G9" s="2" t="inlineStr">
        <is>
          <t>ยาเถาวัลย์เปรียง</t>
        </is>
      </c>
      <c r="H9" s="2" t="inlineStr">
        <is>
          <t>ยาธาตุบรรจบ</t>
        </is>
      </c>
      <c r="I9" s="8" t="n">
        <v>1</v>
      </c>
      <c r="J9" s="2"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มีไข้ เจ็บคอ มีแผลในปาก หนาวสั่น ให้หยุดยาทันทีและรีบมาตรวจเลือดที่โรงพยาบาล</t>
        </is>
      </c>
      <c r="H11" s="2" t="inlineStr">
        <is>
          <t>หากมีผื่นขึ้นเพียงเล็กน้อย ให้หยุดยาทันที</t>
        </is>
      </c>
      <c r="I11" s="8" t="n">
        <v>4</v>
      </c>
      <c r="J11" s="2"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2" t="n"/>
      <c r="D12" s="2" t="inlineStr">
        <is>
          <t>ยาทิงเจอร์ทองพันชั่ง</t>
        </is>
      </c>
      <c r="E12" s="2" t="inlineStr">
        <is>
          <t>เจลว่านหางจระเข้</t>
        </is>
      </c>
      <c r="F12" s="2" t="inlineStr">
        <is>
          <t>ครีมพญายอ</t>
        </is>
      </c>
      <c r="G12" s="2" t="inlineStr">
        <is>
          <t>ยาครีมไพล</t>
        </is>
      </c>
      <c r="H12" s="2" t="inlineStr">
        <is>
          <t>ยาผงขมิ้นชัน</t>
        </is>
      </c>
      <c r="I12" s="8" t="n">
        <v>1</v>
      </c>
      <c r="J12" s="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2" t="n"/>
      <c r="D13" s="2" t="inlineStr">
        <is>
          <t>ไม่ได้ เพราะร้านขายยาแผนปัจจุบันต้องได้รับใบอนุญาตขายผลิตภัณฑ์สมุนไพรตาม พ.ร.บ. ผลิตภัณฑ์สมุนไพร พ.ศ. 2562 ก่อน</t>
        </is>
      </c>
      <c r="E13" s="2" t="inlineStr">
        <is>
          <t>ได้ทันที เพราะใบอนุญาต ขย.1 ครอบคลุมการขายผลิตภัณฑ์สมุนไพรทุกประเภทโดยอัตโนมัติ</t>
        </is>
      </c>
      <c r="F13" s="2" t="inlineStr">
        <is>
          <t>ได้เฉพาะเมื่อมีแพทย์แผนไทยเป็นผู้สั่งจ่ายผลิตภัณฑ์ดังกล่าวในร้าน</t>
        </is>
      </c>
      <c r="G13" s="2" t="inlineStr">
        <is>
          <t>ได้เฉพาะผลิตภัณฑ์สมุนไพรที่นำเข้าจากต่างประเทศเท่านั้น</t>
        </is>
      </c>
      <c r="H13" s="2" t="inlineStr">
        <is>
          <t>ไม่ได้ เพราะร้านยาแผนปัจจุบันห้ามมีผลิตภัณฑ์สมุนไพรวางจำหน่ายในร้านเด็ดขาด</t>
        </is>
      </c>
      <c r="I13" s="8" t="n">
        <v>1</v>
      </c>
      <c r="J13" s="2"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2" t="n"/>
      <c r="D14" s="2"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2" t="inlineStr">
        <is>
          <t>จำหน่ายให้ผู้ป่วยไปก่อนแล้วค่อยดำเนินการขอใบอนุญาตย้อนหลัง</t>
        </is>
      </c>
      <c r="F14" s="2" t="inlineStr">
        <is>
          <t>แบ่งบรรจุยาใส่ซองยาของร้านโดยไม่ติดฉลากเดิมเพื่อจำหน่าย</t>
        </is>
      </c>
      <c r="G14" s="2" t="inlineStr">
        <is>
          <t>แนะนำให้ผู้ป่วยไปหาซื้อทางช่องทางออนไลน์ที่ไม่มีการควบคุม</t>
        </is>
      </c>
      <c r="H14" s="2" t="inlineStr">
        <is>
          <t>สั่งจ่ายยาปฏิชีวนะแผนปัจจุบันทดแทนให้ผู้ป่วยทันที</t>
        </is>
      </c>
      <c r="I14" s="8" t="n">
        <v>1</v>
      </c>
      <c r="J14" s="2"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2" t="n"/>
      <c r="D15" s="2" t="inlineStr">
        <is>
          <t>มะระขี้นก</t>
        </is>
      </c>
      <c r="E15" s="2" t="inlineStr">
        <is>
          <t>ดอกแค</t>
        </is>
      </c>
      <c r="F15" s="2" t="inlineStr">
        <is>
          <t>ใบขี้เหล็ก</t>
        </is>
      </c>
      <c r="G15" s="2" t="inlineStr">
        <is>
          <t>ทองพันชั่ง</t>
        </is>
      </c>
      <c r="H15" s="2" t="inlineStr">
        <is>
          <t>ชุมเห็ดเทศ</t>
        </is>
      </c>
      <c r="I15" s="8" t="n">
        <v>1</v>
      </c>
      <c r="J15" s="2"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2" t="n"/>
      <c r="D16" s="2" t="inlineStr">
        <is>
          <t>ครีมพญายอ</t>
        </is>
      </c>
      <c r="E16" s="2" t="inlineStr">
        <is>
          <t>ทิงเจอร์ทองพันชั่ง</t>
        </is>
      </c>
      <c r="F16" s="2" t="inlineStr">
        <is>
          <t>ยาเปลือกมังคุด</t>
        </is>
      </c>
      <c r="G16" s="2" t="inlineStr">
        <is>
          <t>ยาสารสกัดเมล็ดน้อยหน่า</t>
        </is>
      </c>
      <c r="H16" s="2" t="inlineStr">
        <is>
          <t>ยาทิงเจอร์พลู</t>
        </is>
      </c>
      <c r="I16" s="8" t="n">
        <v>1</v>
      </c>
      <c r="J16" s="2"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2" t="n"/>
      <c r="D17" s="2" t="inlineStr">
        <is>
          <t>กระเจี๊ยบแดง</t>
        </is>
      </c>
      <c r="E17" s="2" t="inlineStr">
        <is>
          <t>ขมิ้นชัน</t>
        </is>
      </c>
      <c r="F17" s="2" t="inlineStr">
        <is>
          <t>ขิง</t>
        </is>
      </c>
      <c r="G17" s="2" t="inlineStr">
        <is>
          <t>บัวบก</t>
        </is>
      </c>
      <c r="H17" s="2" t="inlineStr">
        <is>
          <t>ฟ้าทะลายโจร</t>
        </is>
      </c>
      <c r="I17" s="8" t="n">
        <v>1</v>
      </c>
      <c r="J17" s="2"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2" t="n"/>
      <c r="D18" s="2" t="inlineStr">
        <is>
          <t>ขิง</t>
        </is>
      </c>
      <c r="E18" s="2" t="inlineStr">
        <is>
          <t>ขมิ้นชัน</t>
        </is>
      </c>
      <c r="F18" s="2" t="inlineStr">
        <is>
          <t>ฟ้าทะลายโจร</t>
        </is>
      </c>
      <c r="G18" s="2" t="inlineStr">
        <is>
          <t>หญ้าหนวดแมว</t>
        </is>
      </c>
      <c r="H18" s="2" t="inlineStr">
        <is>
          <t>St. John's wort</t>
        </is>
      </c>
      <c r="I18" s="8" t="n">
        <v>5</v>
      </c>
      <c r="J18" s="2"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2" t="n"/>
      <c r="D19" s="2" t="inlineStr">
        <is>
          <t>กระเทียม</t>
        </is>
      </c>
      <c r="E19" s="2" t="inlineStr">
        <is>
          <t>ขิง</t>
        </is>
      </c>
      <c r="F19" s="2" t="inlineStr">
        <is>
          <t>แปะก๊วย</t>
        </is>
      </c>
      <c r="G19" s="2" t="inlineStr">
        <is>
          <t>โสม</t>
        </is>
      </c>
      <c r="H19" s="2" t="inlineStr">
        <is>
          <t>พริก</t>
        </is>
      </c>
      <c r="I19" s="8" t="n">
        <v>1</v>
      </c>
      <c r="J19" s="2"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2" t="n"/>
      <c r="D20" s="2" t="inlineStr">
        <is>
          <t>ฟ้าทะลายโจร</t>
        </is>
      </c>
      <c r="E20" s="2" t="inlineStr">
        <is>
          <t>หญ้าหนวดแมว</t>
        </is>
      </c>
      <c r="F20" s="2" t="inlineStr">
        <is>
          <t>ขิง</t>
        </is>
      </c>
      <c r="G20" s="2" t="inlineStr">
        <is>
          <t>ขมิ้นชัน</t>
        </is>
      </c>
      <c r="H20" s="2" t="inlineStr">
        <is>
          <t>St. John's wort</t>
        </is>
      </c>
      <c r="I20" s="8" t="n">
        <v>1</v>
      </c>
      <c r="J20" s="2"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2" t="n"/>
      <c r="D21" s="2" t="inlineStr">
        <is>
          <t>ยาผงกล้วยน้ำว้าดิบ</t>
        </is>
      </c>
      <c r="E21" s="2" t="inlineStr">
        <is>
          <t>ยาครีมพริก</t>
        </is>
      </c>
      <c r="F21" s="2" t="inlineStr">
        <is>
          <t>ยาเจลไพล</t>
        </is>
      </c>
      <c r="G21" s="2" t="inlineStr">
        <is>
          <t>ยาประสะไพล</t>
        </is>
      </c>
      <c r="H21" s="2" t="inlineStr">
        <is>
          <t>ยาผสมเถาวัลย์เปรียง</t>
        </is>
      </c>
      <c r="I21" s="8" t="n">
        <v>1</v>
      </c>
      <c r="J21" s="2"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2" t="n"/>
      <c r="D22" s="2" t="inlineStr">
        <is>
          <t>เจลว่านหางจระเข้</t>
        </is>
      </c>
      <c r="E22" s="2" t="inlineStr">
        <is>
          <t>Diclofenac tablet</t>
        </is>
      </c>
      <c r="F22" s="2" t="inlineStr">
        <is>
          <t>Tramadol capsule</t>
        </is>
      </c>
      <c r="G22" s="2" t="inlineStr">
        <is>
          <t>Indomethacin spray</t>
        </is>
      </c>
      <c r="H22" s="2" t="inlineStr">
        <is>
          <t>Paracetamol tablet</t>
        </is>
      </c>
      <c r="I22" s="2" t="n">
        <v>2</v>
      </c>
      <c r="J22" s="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2" t="n"/>
      <c r="D23" s="2" t="inlineStr">
        <is>
          <t>ผื่นคัน ลมพิษ ตาบวม หน้าบวม ริมฝีปากบวม และหายใจลำบาก</t>
        </is>
      </c>
      <c r="E23" s="2" t="inlineStr">
        <is>
          <t>ปัสสาวะมีสีเหลืองเข้ม</t>
        </is>
      </c>
      <c r="F23" s="2" t="inlineStr">
        <is>
          <t>อุจจาระมีสีดำคล้ำ</t>
        </is>
      </c>
      <c r="G23" s="2" t="inlineStr">
        <is>
          <t>มีอาการง่วงนอนเล็กน้อยหลังรับประทาน</t>
        </is>
      </c>
      <c r="H23" s="2" t="inlineStr">
        <is>
          <t>มีอาการเจริญอาหารมากขึ้น</t>
        </is>
      </c>
      <c r="I23" s="2" t="n">
        <v>1</v>
      </c>
      <c r="J23" s="2"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2" t="n"/>
      <c r="D24" s="2" t="inlineStr">
        <is>
          <t>รางจืด</t>
        </is>
      </c>
      <c r="E24" s="2" t="inlineStr">
        <is>
          <t>เถาวัลย์เปรียง</t>
        </is>
      </c>
      <c r="F24" s="2" t="inlineStr">
        <is>
          <t>หญ้าปักกิ่ง</t>
        </is>
      </c>
      <c r="G24" s="2" t="inlineStr">
        <is>
          <t>กระเจี๊ยบแดง</t>
        </is>
      </c>
      <c r="H24" s="2" t="inlineStr">
        <is>
          <t>พญายอ</t>
        </is>
      </c>
      <c r="I24" s="2" t="n">
        <v>1</v>
      </c>
      <c r="J24" s="2"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สารเคมีบำบัดกลุ่มต้านมะเร็ง Vincristine และ Vinblastine มีสารสำคัญที่เป็นอนุพันธ์ Vinca alkaloids ซึ่งสกัดได้จากพืชสมุนไพรชนิดใด</t>
        </is>
      </c>
      <c r="C25" s="2" t="n"/>
      <c r="D25" s="2" t="inlineStr">
        <is>
          <t>แพงพวยฝรั่ง</t>
        </is>
      </c>
      <c r="E25" s="2" t="inlineStr">
        <is>
          <t>ดองดึง</t>
        </is>
      </c>
      <c r="F25" s="2" t="inlineStr">
        <is>
          <t>เสนียด</t>
        </is>
      </c>
      <c r="G25" s="2" t="inlineStr">
        <is>
          <t>ระย่อม</t>
        </is>
      </c>
      <c r="H25" s="2" t="inlineStr">
        <is>
          <t>ต้นสนแปซิฟิก (Pacific Yew)</t>
        </is>
      </c>
      <c r="I25" s="2" t="n">
        <v>1</v>
      </c>
      <c r="J25" s="2"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2" t="n"/>
      <c r="D26" s="2" t="inlineStr">
        <is>
          <t>ยาผสมเถาวัลย์เปรียง</t>
        </is>
      </c>
      <c r="E26" s="2" t="inlineStr">
        <is>
          <t>เหง้าขิง</t>
        </is>
      </c>
      <c r="F26" s="2" t="inlineStr">
        <is>
          <t>พญาสัตบรรณ</t>
        </is>
      </c>
      <c r="G26" s="2" t="inlineStr">
        <is>
          <t>ยาประสะกะเพรา</t>
        </is>
      </c>
      <c r="H26" s="2" t="inlineStr">
        <is>
          <t>ยาชงชุมเห็ดเทศ</t>
        </is>
      </c>
      <c r="I26" s="2" t="n">
        <v>1</v>
      </c>
      <c r="J26" s="2"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ยาพัฒนาจากสมุนไพรในข้อใดที่ใช้สำหรับทาภายนอกเพื่อรักษาแผลจากไวรัสเริม (Herpes Simplex) และโรคงูสวัด (Herpes Zoster)</t>
        </is>
      </c>
      <c r="C27" s="2" t="n"/>
      <c r="D27" s="2" t="inlineStr">
        <is>
          <t>ใบพญายอ</t>
        </is>
      </c>
      <c r="E27" s="2" t="inlineStr">
        <is>
          <t>เหง้าขิง</t>
        </is>
      </c>
      <c r="F27" s="2" t="inlineStr">
        <is>
          <t>ใบบัวบก</t>
        </is>
      </c>
      <c r="G27" s="2" t="inlineStr">
        <is>
          <t>ใบพลู</t>
        </is>
      </c>
      <c r="H27" s="2" t="inlineStr">
        <is>
          <t>ใบทองพันชั่ง</t>
        </is>
      </c>
      <c r="I27" s="2" t="n">
        <v>1</v>
      </c>
      <c r="J27" s="2"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2" t="n"/>
      <c r="D28" s="2" t="inlineStr">
        <is>
          <t>พบเซลล์คุม ปากใบ (Stomata) และเนื้อเยื่อพาลิเซด (Palisade mesophyll)</t>
        </is>
      </c>
      <c r="E28" s="2" t="inlineStr">
        <is>
          <t>พบเนื้อเยื่อคอร์ก (Cork) และแคมเบียม (Cambium) หนาแน่น</t>
        </is>
      </c>
      <c r="F28" s="2" t="inlineStr">
        <is>
          <t>พบเซลล์สเคอรีด (Sclereids) รูปหิน และท่อน้ำเรซิน</t>
        </is>
      </c>
      <c r="G28" s="2" t="inlineStr">
        <is>
          <t>พบเนื้อเยื่อคอร์เทกซ์ (Cortex) และไซเลม (Xylem) โดยไม่มีปากใบ</t>
        </is>
      </c>
      <c r="H28" s="2" t="inlineStr">
        <is>
          <t>พบเม็ดแป้งขนาดใหญ่และผลึกแคลเซียมออกซาเลตเฉพาะในเซลล์หัว</t>
        </is>
      </c>
      <c r="I28" s="2" t="n">
        <v>1</v>
      </c>
      <c r="J28" s="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นข้อใดต่อไปนี้ไม่มีสรรพคุณเด่นในการบรรเทาอาการไอและขับเสมหะโดยตรงตามงานสาธารณสุขมูลฐาน</t>
        </is>
      </c>
      <c r="C29" s="2" t="n"/>
      <c r="D29" s="2" t="inlineStr">
        <is>
          <t>ฟ้าทะลายโจร</t>
        </is>
      </c>
      <c r="E29" s="2" t="inlineStr">
        <is>
          <t>มะแว้งต้น</t>
        </is>
      </c>
      <c r="F29" s="2" t="inlineStr">
        <is>
          <t>ชะเอมเทศ</t>
        </is>
      </c>
      <c r="G29" s="2" t="inlineStr">
        <is>
          <t>มะขามป้อม</t>
        </is>
      </c>
      <c r="H29" s="2" t="inlineStr">
        <is>
          <t>ขิง</t>
        </is>
      </c>
      <c r="I29" s="2" t="n">
        <v>1</v>
      </c>
      <c r="J29" s="2"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t>
        </is>
      </c>
      <c r="C30" s="2" t="n"/>
      <c r="D30" s="2" t="inlineStr">
        <is>
          <t>ยาทิงเจอร์พลู</t>
        </is>
      </c>
      <c r="E30" s="2" t="inlineStr">
        <is>
          <t>ยาครีมพญายอ</t>
        </is>
      </c>
      <c r="F30" s="2" t="inlineStr">
        <is>
          <t>ยาเจลเปลือกมังคุด</t>
        </is>
      </c>
      <c r="G30" s="2" t="inlineStr">
        <is>
          <t>ยาเจลว่านหางจระเข้</t>
        </is>
      </c>
      <c r="H30" s="2" t="inlineStr">
        <is>
          <t>ยาครีมบัวบก</t>
        </is>
      </c>
      <c r="I30" s="2" t="n">
        <v>1</v>
      </c>
      <c r="J30" s="2"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t>
        </is>
      </c>
      <c r="C31" s="2" t="n"/>
      <c r="D31" s="2" t="inlineStr">
        <is>
          <t>ยาประสะไพล</t>
        </is>
      </c>
      <c r="E31" s="2" t="inlineStr">
        <is>
          <t>ยาสหัสธารา</t>
        </is>
      </c>
      <c r="F31" s="2" t="inlineStr">
        <is>
          <t>ยาจันทน์ลีลา</t>
        </is>
      </c>
      <c r="G31" s="2" t="inlineStr">
        <is>
          <t>ยาหอมอินทรจักร</t>
        </is>
      </c>
      <c r="H31" s="2" t="inlineStr">
        <is>
          <t>ยาประสะกะเพรา</t>
        </is>
      </c>
      <c r="I31" s="2" t="n">
        <v>1</v>
      </c>
      <c r="J31" s="2"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สมุนไพรในงานสาธารณสุขมูลฐานข้อใดที่มีสาร Cucurbitine และมีสรรพคุณในการถ่ายพยาธิ โดยเฉพาะพยาธิตัวตืด (Tapeworms)</t>
        </is>
      </c>
      <c r="C32" s="2" t="n"/>
      <c r="D32" s="2" t="inlineStr">
        <is>
          <t>เมล็ดฟักทอง</t>
        </is>
      </c>
      <c r="E32" s="2" t="inlineStr">
        <is>
          <t>ใบตำลึง</t>
        </is>
      </c>
      <c r="F32" s="2" t="inlineStr">
        <is>
          <t>เปลือกมังคุด</t>
        </is>
      </c>
      <c r="G32" s="2" t="inlineStr">
        <is>
          <t>ผลแก่แมงลัก</t>
        </is>
      </c>
      <c r="H32" s="2" t="inlineStr">
        <is>
          <t>น้ำมันมะพร้าว</t>
        </is>
      </c>
      <c r="I32" s="2" t="n">
        <v>1</v>
      </c>
      <c r="J32" s="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2" t="n"/>
      <c r="D33" s="2" t="inlineStr">
        <is>
          <t>กระเจี๊ยบแดง</t>
        </is>
      </c>
      <c r="E33" s="2" t="inlineStr">
        <is>
          <t>ชาพลู</t>
        </is>
      </c>
      <c r="F33" s="2" t="inlineStr">
        <is>
          <t>รางจืด</t>
        </is>
      </c>
      <c r="G33" s="2" t="inlineStr">
        <is>
          <t>หญ้าปักกิ่ง</t>
        </is>
      </c>
      <c r="H33" s="2" t="inlineStr">
        <is>
          <t>ฟ้าทะลายโจร</t>
        </is>
      </c>
      <c r="I33" s="2" t="n">
        <v>1</v>
      </c>
      <c r="J33" s="2"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2" t="n"/>
      <c r="D34" s="2" t="inlineStr">
        <is>
          <t>ขิง</t>
        </is>
      </c>
      <c r="E34" s="2" t="inlineStr">
        <is>
          <t>รางจืด</t>
        </is>
      </c>
      <c r="F34" s="2" t="inlineStr">
        <is>
          <t>ขมิ้นชัน</t>
        </is>
      </c>
      <c r="G34" s="2" t="inlineStr">
        <is>
          <t>เถาวัลย์เปรียง</t>
        </is>
      </c>
      <c r="H34" s="2" t="inlineStr">
        <is>
          <t>ฟ้าทะลายโจร</t>
        </is>
      </c>
      <c r="I34" s="2" t="n">
        <v>1</v>
      </c>
      <c r="J34" s="2"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2" t="n"/>
      <c r="D35" s="2" t="inlineStr">
        <is>
          <t>พญายอ</t>
        </is>
      </c>
      <c r="E35" s="2" t="inlineStr">
        <is>
          <t>ขมิ้นชัน</t>
        </is>
      </c>
      <c r="F35" s="2" t="inlineStr">
        <is>
          <t>เหง้าไพล</t>
        </is>
      </c>
      <c r="G35" s="2" t="inlineStr">
        <is>
          <t>เปลือกมังคุด</t>
        </is>
      </c>
      <c r="H35" s="2" t="inlineStr">
        <is>
          <t>ว่านหางจระเข้</t>
        </is>
      </c>
      <c r="I35" s="2" t="n">
        <v>1</v>
      </c>
      <c r="J35" s="2"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2" t="n"/>
      <c r="D36" s="2" t="inlineStr">
        <is>
          <t>ขิง</t>
        </is>
      </c>
      <c r="E36" s="2" t="inlineStr">
        <is>
          <t>ไพล</t>
        </is>
      </c>
      <c r="F36" s="2" t="inlineStr">
        <is>
          <t>ดีปลี</t>
        </is>
      </c>
      <c r="G36" s="2" t="inlineStr">
        <is>
          <t>มะขามแขก</t>
        </is>
      </c>
      <c r="H36" s="2" t="inlineStr">
        <is>
          <t>ฟ้าทะลายโจร</t>
        </is>
      </c>
      <c r="I36" s="2" t="n">
        <v>1</v>
      </c>
      <c r="J36" s="2"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2" t="n"/>
      <c r="D37" s="2" t="inlineStr">
        <is>
          <t>หญ้าหนวดแมว</t>
        </is>
      </c>
      <c r="E37" s="2" t="inlineStr">
        <is>
          <t>ขิง</t>
        </is>
      </c>
      <c r="F37" s="2" t="inlineStr">
        <is>
          <t>กระชาย</t>
        </is>
      </c>
      <c r="G37" s="2" t="inlineStr">
        <is>
          <t>ข่า</t>
        </is>
      </c>
      <c r="H37" s="2" t="inlineStr">
        <is>
          <t>ทองพันชั่ง</t>
        </is>
      </c>
      <c r="I37" s="2" t="n">
        <v>1</v>
      </c>
      <c r="J37" s="2"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2" t="n"/>
      <c r="D38" s="2" t="inlineStr">
        <is>
          <t>หญ้าดอกขาว</t>
        </is>
      </c>
      <c r="E38" s="2" t="inlineStr">
        <is>
          <t>เพชรสังฆาต</t>
        </is>
      </c>
      <c r="F38" s="2" t="inlineStr">
        <is>
          <t>พริก</t>
        </is>
      </c>
      <c r="G38" s="2" t="inlineStr">
        <is>
          <t>ขลู่</t>
        </is>
      </c>
      <c r="H38" s="2" t="inlineStr">
        <is>
          <t>มะระขี้นก</t>
        </is>
      </c>
      <c r="I38" s="2" t="n">
        <v>1</v>
      </c>
      <c r="J38" s="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เป็นสมุนไพรไทยที่ได้รับการยอมรับในระดับสากลเกี่ยวกับการช่วยเลิกบุหรี่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t>
        </is>
      </c>
      <c r="I39" s="2" t="n">
        <v>1</v>
      </c>
      <c r="J39" s="2"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2" t="n"/>
      <c r="D40" s="2" t="inlineStr">
        <is>
          <t>เถาวัลย์เปรียง</t>
        </is>
      </c>
      <c r="E40" s="2" t="inlineStr">
        <is>
          <t>ขมิ้นชัน</t>
        </is>
      </c>
      <c r="F40" s="2" t="inlineStr">
        <is>
          <t>ใบฝรั่ง</t>
        </is>
      </c>
      <c r="G40" s="2" t="inlineStr">
        <is>
          <t>เมล็ดน้อยหน่า</t>
        </is>
      </c>
      <c r="H40" s="2" t="inlineStr">
        <is>
          <t>เจลพริก</t>
        </is>
      </c>
      <c r="I40" s="2" t="n">
        <v>1</v>
      </c>
      <c r="J40" s="2"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สมุนไพรในข้อใดที่มีข้อบ่งใช้ตามบัญชียาหลักแห่งชาติในการรักษากลาก เกลื้อน และโรคน้ำกัดเท้าที่เกิดจากเชื้อรา</t>
        </is>
      </c>
      <c r="C41" s="2" t="n"/>
      <c r="D41" s="2" t="inlineStr">
        <is>
          <t>ยาทาทองพันชั่ง</t>
        </is>
      </c>
      <c r="E41" s="2" t="inlineStr">
        <is>
          <t>ยาทาขลู่</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2" t="n"/>
      <c r="D42" s="2" t="inlineStr">
        <is>
          <t>ครีมพญายอ</t>
        </is>
      </c>
      <c r="E42" s="2" t="inlineStr">
        <is>
          <t>เจลว่านหางจระเข้</t>
        </is>
      </c>
      <c r="F42" s="2" t="inlineStr">
        <is>
          <t>ยาเปลือกมังคุด</t>
        </is>
      </c>
      <c r="G42" s="2" t="inlineStr">
        <is>
          <t>ทิงเจอร์พลู</t>
        </is>
      </c>
      <c r="H42" s="2" t="inlineStr">
        <is>
          <t>ยาบัวบก</t>
        </is>
      </c>
      <c r="I42" s="2" t="n">
        <v>1</v>
      </c>
      <c r="J42" s="2"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2" t="n"/>
      <c r="D43" s="2" t="inlineStr">
        <is>
          <t>กระเทียม</t>
        </is>
      </c>
      <c r="E43" s="2" t="inlineStr">
        <is>
          <t>บอระเพ็ด</t>
        </is>
      </c>
      <c r="F43" s="2" t="inlineStr">
        <is>
          <t>ฟ้าทะลายโจร</t>
        </is>
      </c>
      <c r="G43" s="2" t="inlineStr">
        <is>
          <t>ชุมเห็ดเทศ</t>
        </is>
      </c>
      <c r="H43" s="2" t="inlineStr">
        <is>
          <t>บัวบก</t>
        </is>
      </c>
      <c r="I43" s="2" t="n">
        <v>1</v>
      </c>
      <c r="J43" s="2"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2" t="n"/>
      <c r="D44" s="2" t="inlineStr">
        <is>
          <t>ขมิ้นชัน</t>
        </is>
      </c>
      <c r="E44" s="2" t="inlineStr">
        <is>
          <t>ชุมเห็ดเทศ</t>
        </is>
      </c>
      <c r="F44" s="2" t="inlineStr">
        <is>
          <t>มะขามแขก</t>
        </is>
      </c>
      <c r="G44" s="2" t="inlineStr">
        <is>
          <t>ฟ้าทะลายโจร</t>
        </is>
      </c>
      <c r="H44" s="2" t="inlineStr">
        <is>
          <t>หญ้าหนวดแมว</t>
        </is>
      </c>
      <c r="I44" s="2" t="n">
        <v>1</v>
      </c>
      <c r="J44" s="2"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2" t="n"/>
      <c r="D45" s="2" t="inlineStr">
        <is>
          <t>มะขามแขก</t>
        </is>
      </c>
      <c r="E45" s="2" t="inlineStr">
        <is>
          <t>ขมิ้นชัน</t>
        </is>
      </c>
      <c r="F45" s="2" t="inlineStr">
        <is>
          <t>ขิง</t>
        </is>
      </c>
      <c r="G45" s="2" t="inlineStr">
        <is>
          <t>พญายอ</t>
        </is>
      </c>
      <c r="H45" s="2" t="inlineStr">
        <is>
          <t>บัวบก</t>
        </is>
      </c>
      <c r="I45" s="2" t="n">
        <v>1</v>
      </c>
      <c r="J45" s="2"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2" t="n"/>
      <c r="D46" s="2" t="inlineStr">
        <is>
          <t>ขิง</t>
        </is>
      </c>
      <c r="E46" s="2" t="inlineStr">
        <is>
          <t>ชุมเห็ดเทศ</t>
        </is>
      </c>
      <c r="F46" s="2" t="inlineStr">
        <is>
          <t>มะขามแขก</t>
        </is>
      </c>
      <c r="G46" s="2" t="inlineStr">
        <is>
          <t>บัวบก</t>
        </is>
      </c>
      <c r="H46" s="2" t="inlineStr">
        <is>
          <t>รางจืด</t>
        </is>
      </c>
      <c r="I46" s="2" t="n">
        <v>1</v>
      </c>
      <c r="J46" s="2"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2" t="n"/>
      <c r="D47" s="2" t="inlineStr">
        <is>
          <t>มะแว้งต้น</t>
        </is>
      </c>
      <c r="E47" s="2" t="inlineStr">
        <is>
          <t>มะขามป้อม</t>
        </is>
      </c>
      <c r="F47" s="2" t="inlineStr">
        <is>
          <t>มะระขี้นก</t>
        </is>
      </c>
      <c r="G47" s="2" t="inlineStr">
        <is>
          <t>มะนาว</t>
        </is>
      </c>
      <c r="H47" s="2" t="inlineStr">
        <is>
          <t>มะหาด</t>
        </is>
      </c>
      <c r="I47" s="2" t="n">
        <v>3</v>
      </c>
      <c r="J47" s="2"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2" t="n"/>
      <c r="D48" s="2" t="inlineStr">
        <is>
          <t>1A 301/50</t>
        </is>
      </c>
      <c r="E48" s="2" t="inlineStr">
        <is>
          <t>2D 11/51</t>
        </is>
      </c>
      <c r="F48" s="2" t="inlineStr">
        <is>
          <t>3G 32/52</t>
        </is>
      </c>
      <c r="G48" s="2" t="inlineStr">
        <is>
          <t>2G 18/53</t>
        </is>
      </c>
      <c r="H48" s="2" t="inlineStr">
        <is>
          <t>1J 102/54</t>
        </is>
      </c>
      <c r="I48" s="2" t="n">
        <v>4</v>
      </c>
      <c r="J48" s="2"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2" t="n"/>
      <c r="D49" s="2" t="inlineStr">
        <is>
          <t>เหง้าขิงแก่</t>
        </is>
      </c>
      <c r="E49" s="2" t="inlineStr">
        <is>
          <t>ผลยอสุก</t>
        </is>
      </c>
      <c r="F49" s="2" t="inlineStr">
        <is>
          <t>ผลฝรั่งอ่อน</t>
        </is>
      </c>
      <c r="G49" s="2" t="inlineStr">
        <is>
          <t>ใบชุมเห็ดเทศ</t>
        </is>
      </c>
      <c r="H49" s="2" t="inlineStr">
        <is>
          <t>ดอกกานพลู</t>
        </is>
      </c>
      <c r="I49" s="2" t="n">
        <v>1</v>
      </c>
      <c r="J49" s="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2" t="n"/>
      <c r="D50" s="2" t="inlineStr">
        <is>
          <t>ขมิ้นชัน</t>
        </is>
      </c>
      <c r="E50" s="2" t="inlineStr">
        <is>
          <t>ขี้เหล็ก</t>
        </is>
      </c>
      <c r="F50" s="2" t="inlineStr">
        <is>
          <t>ขิง</t>
        </is>
      </c>
      <c r="G50" s="2" t="inlineStr">
        <is>
          <t>กระเจี๊ยบแดง</t>
        </is>
      </c>
      <c r="H50" s="2" t="inlineStr">
        <is>
          <t>หญ้าหนวดแมว</t>
        </is>
      </c>
      <c r="I50" s="2" t="n">
        <v>2</v>
      </c>
      <c r="J50" s="2"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2" t="n"/>
      <c r="D51" s="2" t="inlineStr">
        <is>
          <t>ชะเอมเทศ</t>
        </is>
      </c>
      <c r="E51" s="2" t="inlineStr">
        <is>
          <t>กวาวเครือขาว</t>
        </is>
      </c>
      <c r="F51" s="2" t="inlineStr">
        <is>
          <t>ยี่โถ</t>
        </is>
      </c>
      <c r="G51" s="2" t="inlineStr">
        <is>
          <t>มะคำดีควาย</t>
        </is>
      </c>
      <c r="H51" s="2" t="inlineStr">
        <is>
          <t>บัวบก</t>
        </is>
      </c>
      <c r="I51" s="2" t="n">
        <v>2</v>
      </c>
      <c r="J51" s="2"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2" t="n"/>
      <c r="D52" s="2" t="inlineStr">
        <is>
          <t>ดื่มน้ำคั้นมะระขี้นก 100 mL ก่อนอาหารกลางวันเป็นประจำ</t>
        </is>
      </c>
      <c r="E52" s="2" t="inlineStr">
        <is>
          <t>ดื่มชาชงชุมเห็ดเทศเป็นครั้งคราวเมื่อมีอาการท้องผูก</t>
        </is>
      </c>
      <c r="F52" s="2" t="inlineStr">
        <is>
          <t>รับประทานแคปซูลขมิ้นชันหลังอาหารเพื่อขับลม</t>
        </is>
      </c>
      <c r="G52" s="2" t="inlineStr">
        <is>
          <t>รับประทานยาเม็ดฟ้าทะลายโจรเมื่อมีอาการเจ็บคอ</t>
        </is>
      </c>
      <c r="H52" s="2" t="inlineStr">
        <is>
          <t>รับประทานแคปซูลใบบัวบกเพื่อบรรเทาอาการฟกช้ำ</t>
        </is>
      </c>
      <c r="I52" s="2" t="n">
        <v>1</v>
      </c>
      <c r="J52" s="2"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2" t="n"/>
      <c r="D53" s="2" t="inlineStr">
        <is>
          <t>กระเทียม</t>
        </is>
      </c>
      <c r="E53" s="2" t="inlineStr">
        <is>
          <t>ยอ</t>
        </is>
      </c>
      <c r="F53" s="2" t="inlineStr">
        <is>
          <t>ขมิ้นชัน</t>
        </is>
      </c>
      <c r="G53" s="2" t="inlineStr">
        <is>
          <t>พญายอ</t>
        </is>
      </c>
      <c r="H53" s="2" t="inlineStr">
        <is>
          <t>ฟ้าทะลายโจร</t>
        </is>
      </c>
      <c r="I53" s="2" t="n">
        <v>4</v>
      </c>
      <c r="J53" s="2"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2" t="n"/>
      <c r="D54" s="2" t="inlineStr">
        <is>
          <t>ฝรั่ง</t>
        </is>
      </c>
      <c r="E54" s="2" t="inlineStr">
        <is>
          <t>ขมิ้นชัน</t>
        </is>
      </c>
      <c r="F54" s="2" t="inlineStr">
        <is>
          <t>หอมแดง</t>
        </is>
      </c>
      <c r="G54" s="2" t="inlineStr">
        <is>
          <t>กานพลู</t>
        </is>
      </c>
      <c r="H54" s="2" t="inlineStr">
        <is>
          <t>ฟ้าทะลายโจร</t>
        </is>
      </c>
      <c r="I54" s="2" t="n">
        <v>2</v>
      </c>
      <c r="J54" s="2"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2" t="n"/>
      <c r="D55" s="2" t="inlineStr">
        <is>
          <t>น้ำมันหอมระเหย (Volatile oils เช่น Turmerone, Zingiberene)</t>
        </is>
      </c>
      <c r="E55" s="2" t="inlineStr">
        <is>
          <t>สารสกัดเคอร์คูมินอยด์ (Curcuminoids)</t>
        </is>
      </c>
      <c r="F55" s="2" t="inlineStr">
        <is>
          <t>สารแทนนิน (Tannins)</t>
        </is>
      </c>
      <c r="G55" s="2" t="inlineStr">
        <is>
          <t>สารอัลคาลอยด์ (Alkaloids)</t>
        </is>
      </c>
      <c r="H55" s="2" t="inlineStr">
        <is>
          <t>สารไกลโคไซด์ (Glycosides)</t>
        </is>
      </c>
      <c r="I55" s="2" t="n">
        <v>1</v>
      </c>
      <c r="J55" s="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2" t="n"/>
      <c r="L55" s="2" t="inlineStr">
        <is>
          <t>Herbal Extraction methods</t>
        </is>
      </c>
      <c r="M55" s="2" t="inlineStr">
        <is>
          <t>Product</t>
        </is>
      </c>
      <c r="N55" s="2" t="inlineStr">
        <is>
          <t>ข้อ 5 (PLE_CC1_2533.md)</t>
        </is>
      </c>
      <c r="O55" s="2" t="n"/>
      <c r="P55" s="2" t="n"/>
    </row>
    <row r="56" ht="13.2" customHeight="1" s="49">
      <c r="A56" s="2" t="n">
        <v>54</v>
      </c>
      <c r="B56" s="2"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2" t="n"/>
      <c r="D56" s="2" t="inlineStr">
        <is>
          <t>โรคธาลัสซีเมีย (Thalassemia)</t>
        </is>
      </c>
      <c r="E56" s="2" t="inlineStr">
        <is>
          <t>ภาวะโลหิตจางจากการขาดโฟเลต (Folate deficiency anemia)</t>
        </is>
      </c>
      <c r="F56" s="2" t="inlineStr">
        <is>
          <t>โรคกระดูกพรุน (Osteoporosis)</t>
        </is>
      </c>
      <c r="G56" s="2" t="inlineStr">
        <is>
          <t>โรคแผลในกระเพาะอาหาร (Peptic ulcer disease)</t>
        </is>
      </c>
      <c r="H56" s="2" t="inlineStr">
        <is>
          <t>ภาวะโลหิตจางจากการขาดธาตุเหล็ก (Iron deficiency anemia)</t>
        </is>
      </c>
      <c r="I56" s="2" t="n">
        <v>1</v>
      </c>
      <c r="J56" s="2"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2" t="n"/>
      <c r="L56" s="2" t="inlineStr">
        <is>
          <t>Herbal Extraction methods</t>
        </is>
      </c>
      <c r="M56" s="2" t="inlineStr">
        <is>
          <t>Product</t>
        </is>
      </c>
      <c r="N56" s="2" t="inlineStr">
        <is>
          <t>ข้อ 7 (PLE_CC1_2533.md)</t>
        </is>
      </c>
      <c r="O56" s="2" t="n"/>
      <c r="P56" s="2" t="n"/>
    </row>
    <row r="57" ht="13.2" customHeight="1" s="49">
      <c r="A57" s="2" t="n">
        <v>55</v>
      </c>
      <c r="B57" s="2" t="inlineStr">
        <is>
          <t>สมุนไพรในงานสาธารณสุขมูลฐานข้อใดที่มีรสขมจัด มีสารสำคัญช่วยกระตุ้นการหลั่งน้ำย่อยและแก้อาการเบื่ออาหาร</t>
        </is>
      </c>
      <c r="C57" s="2" t="n"/>
      <c r="D57" s="2" t="inlineStr">
        <is>
          <t>บอระเพ็ด</t>
        </is>
      </c>
      <c r="E57" s="2" t="inlineStr">
        <is>
          <t>ขิง</t>
        </is>
      </c>
      <c r="F57" s="2" t="inlineStr">
        <is>
          <t>มังคุด</t>
        </is>
      </c>
      <c r="G57" s="2" t="inlineStr">
        <is>
          <t>ไพล</t>
        </is>
      </c>
      <c r="H57" s="2" t="inlineStr">
        <is>
          <t>ชุมเห็ดเทศ</t>
        </is>
      </c>
      <c r="I57" s="2" t="n">
        <v>1</v>
      </c>
      <c r="J57" s="2"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2" t="n"/>
      <c r="L57" s="2" t="inlineStr">
        <is>
          <t>Herbal Extraction methods</t>
        </is>
      </c>
      <c r="M57" s="2" t="inlineStr">
        <is>
          <t>Product</t>
        </is>
      </c>
      <c r="N57" s="2" t="inlineStr">
        <is>
          <t>ข้อ 5 (PLE_CC1_2533.md)</t>
        </is>
      </c>
      <c r="O57" s="2" t="n"/>
      <c r="P57" s="2" t="n"/>
    </row>
    <row r="58" ht="13.2" customHeight="1" s="49">
      <c r="A58" s="2" t="n">
        <v>56</v>
      </c>
      <c r="B58" s="2"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2" t="n"/>
      <c r="D58" s="2" t="inlineStr">
        <is>
          <t>ถูกต้อง หากได้รับอนุญาตให้ขึ้นทะเบียนตำรับยาสมุนไพรแล้ว</t>
        </is>
      </c>
      <c r="E58" s="2" t="inlineStr">
        <is>
          <t>ถูกต้อง หากเป็นผลิตภัณฑ์สมุนไพรที่จำหน่ายในร้านขายยา</t>
        </is>
      </c>
      <c r="F58" s="2"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2" t="inlineStr">
        <is>
          <t>ไม่ถูกต้อง เฉพาะกรณีที่ไม่ได้ส่งมอบยาโดยแพทย์แผนปัจจุบัน</t>
        </is>
      </c>
      <c r="H58" s="2" t="inlineStr">
        <is>
          <t>ถูกต้อง หากผลิตภัณฑ์นั้นได้รับเครื่องหมายมาตรฐานอุตสาหกรรม (มอก.)</t>
        </is>
      </c>
      <c r="I58" s="2" t="n">
        <v>3</v>
      </c>
      <c r="J58" s="2"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2" t="n"/>
      <c r="D59" s="2" t="inlineStr">
        <is>
          <t>มะแว้งต้น</t>
        </is>
      </c>
      <c r="E59" s="2" t="inlineStr">
        <is>
          <t>ขมิ้นชัน</t>
        </is>
      </c>
      <c r="F59" s="2" t="inlineStr">
        <is>
          <t>ฟ้าทะลายโจร</t>
        </is>
      </c>
      <c r="G59" s="2" t="inlineStr">
        <is>
          <t>ชุมเห็ดเทศ</t>
        </is>
      </c>
      <c r="H59" s="2" t="inlineStr">
        <is>
          <t>บัวบก</t>
        </is>
      </c>
      <c r="I59" s="2" t="n">
        <v>1</v>
      </c>
      <c r="J59" s="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2" t="n"/>
      <c r="D60" s="2" t="inlineStr">
        <is>
          <t>เปลี่ยนยา Amlodipine เป็นยารักษาความดันโลหิตสูงกลุ่มอื่น เช่น ACEI หรือ ARB</t>
        </is>
      </c>
      <c r="E60" s="2" t="inlineStr">
        <is>
          <t>ใช้ยาตามเดิมและติดตามอาการเป็นระยะ</t>
        </is>
      </c>
      <c r="F60" s="2" t="inlineStr">
        <is>
          <t>เปลี่ยนยาสำหรับรักษาความดันโลหิตทั้ง 2 ตัว พร้อมออกบัตรแพ้ยาให้แก่ผู้ป่วย</t>
        </is>
      </c>
      <c r="G60" s="2" t="inlineStr">
        <is>
          <t>ปรับลดขนาดยา Metformin ลงครึ่งหนึ่งเนื่องจากสงสัยไตวาย</t>
        </is>
      </c>
      <c r="H60" s="2" t="inlineStr">
        <is>
          <t>ให้ยาขับปัสสาวะขนาดสูงทันทีโดยไม่ปรับเปลี่ยน Amlodipine</t>
        </is>
      </c>
      <c r="I60" s="2" t="n">
        <v>1</v>
      </c>
      <c r="J60" s="2"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2" t="n"/>
      <c r="D62" s="2" t="inlineStr">
        <is>
          <t>ว่านหางจระเข้</t>
        </is>
      </c>
      <c r="E62" s="2" t="inlineStr">
        <is>
          <t>ผักคราดหัวแหวน</t>
        </is>
      </c>
      <c r="F62" s="2" t="inlineStr">
        <is>
          <t>ฝรั่ง</t>
        </is>
      </c>
      <c r="G62" s="2" t="inlineStr">
        <is>
          <t>ตะไคร้</t>
        </is>
      </c>
      <c r="H62" s="2" t="inlineStr">
        <is>
          <t>บอระเพ็ด</t>
        </is>
      </c>
      <c r="I62" s="2" t="n">
        <v>1</v>
      </c>
      <c r="J62" s="2"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สมุนไพรในข้อใดที่มีสารอัลคาลอยด์ Arecoline และมีสรรพคุณตามตำรายาไทยในการถ่ายพยาธิตัวตืดและพยาธิใบไม้</t>
        </is>
      </c>
      <c r="C63" s="2" t="n"/>
      <c r="D63" s="2" t="inlineStr">
        <is>
          <t>หมาก</t>
        </is>
      </c>
      <c r="E63" s="2" t="inlineStr">
        <is>
          <t>สับปะรด</t>
        </is>
      </c>
      <c r="F63" s="2" t="inlineStr">
        <is>
          <t>กระเจี๊ยบมอญ</t>
        </is>
      </c>
      <c r="G63" s="2" t="inlineStr">
        <is>
          <t>กานพลู</t>
        </is>
      </c>
      <c r="H63" s="2" t="inlineStr">
        <is>
          <t>ตะไคร้</t>
        </is>
      </c>
      <c r="I63" s="2" t="n">
        <v>1</v>
      </c>
      <c r="J63" s="2"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ยาเคมีบำบัดรักษามะเร็ง Vincristine และ Vinblastine มีสารตั้งต้นทางชีวภาพที่สกัดได้จากสมุนไพรชนิดใด</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2" t="n"/>
      <c r="D65" s="2" t="inlineStr">
        <is>
          <t>โคคา (Coca)</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2" t="n"/>
      <c r="D66" s="2" t="inlineStr">
        <is>
          <t>ขิง</t>
        </is>
      </c>
      <c r="E66" s="2" t="inlineStr">
        <is>
          <t>พริกไทย</t>
        </is>
      </c>
      <c r="F66" s="2" t="inlineStr">
        <is>
          <t>กระวาน</t>
        </is>
      </c>
      <c r="G66" s="2" t="inlineStr">
        <is>
          <t>ขมิ้น</t>
        </is>
      </c>
      <c r="H66" s="2" t="inlineStr">
        <is>
          <t>ตะไคร้</t>
        </is>
      </c>
      <c r="I66" s="2" t="n">
        <v>1</v>
      </c>
      <c r="J66" s="2"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สมุนไพรในข้อใดต่อไปนี้สามารถใช้แก้อาการท้องผูกได้ ยกเว้นข้อใด</t>
        </is>
      </c>
      <c r="C68" s="2" t="n"/>
      <c r="D68" s="2" t="inlineStr">
        <is>
          <t>ขิง</t>
        </is>
      </c>
      <c r="E68" s="2" t="inlineStr">
        <is>
          <t>มะขามแขก</t>
        </is>
      </c>
      <c r="F68" s="2" t="inlineStr">
        <is>
          <t>ชุมเห็ดเทศ</t>
        </is>
      </c>
      <c r="G68" s="2" t="inlineStr">
        <is>
          <t>มะขามเปียก</t>
        </is>
      </c>
      <c r="H68" s="2" t="inlineStr">
        <is>
          <t>คูน (เนื้อในฝัก)</t>
        </is>
      </c>
      <c r="I68" s="2" t="n">
        <v>1</v>
      </c>
      <c r="J68" s="2"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2" t="n"/>
      <c r="D69" s="2" t="inlineStr">
        <is>
          <t>ฤทธิ์สมานแผลและต้านเชื้อแบคทีเรียสำหรับล้างแผลสด แผลเรื้อรัง</t>
        </is>
      </c>
      <c r="E69" s="2" t="inlineStr">
        <is>
          <t>ฤทธิ์ขับปัสสาวะและขับนิ่ว</t>
        </is>
      </c>
      <c r="F69" s="2" t="inlineStr">
        <is>
          <t>ฤทธิ์ลดระดับไขมันในเลือด</t>
        </is>
      </c>
      <c r="G69" s="2" t="inlineStr">
        <is>
          <t>ฤทธิ์ระงับอาการปวดข้อเข่าเสื่อม</t>
        </is>
      </c>
      <c r="H69" s="2" t="inlineStr">
        <is>
          <t>ฤทธิ์ช่วยให้นอนหลับ</t>
        </is>
      </c>
      <c r="I69" s="2" t="n">
        <v>1</v>
      </c>
      <c r="J69" s="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ข้อใดระบุ 'ส่วนที่ใช้' ของสมุนไพรที่มีสรรพคุณแก้ท้องอืด ท้องเฟ้อ แน่น จุกเสียด ในงานสาธารณสุขมูลฐาน ไม่ถูกต้อง</t>
        </is>
      </c>
      <c r="C70" s="2" t="n"/>
      <c r="D70" s="2" t="inlineStr">
        <is>
          <t>กะเพรา ใช้ส่วนรากแก่</t>
        </is>
      </c>
      <c r="E70" s="2" t="inlineStr">
        <is>
          <t>ขมิ้นชัน ใช้ส่วนเหง้าแก่ใต้ดิน</t>
        </is>
      </c>
      <c r="F70" s="2" t="inlineStr">
        <is>
          <t>ขิง ใช้ส่วนเหง้าแก่ใต้ดิน</t>
        </is>
      </c>
      <c r="G70" s="2" t="inlineStr">
        <is>
          <t>กระชาย ใช้ส่วนเหง้าและรากใต้ดิน</t>
        </is>
      </c>
      <c r="H70" s="2" t="inlineStr">
        <is>
          <t>ตะไคร้ ใช้ส่วนโคนต้นและลำต้นแก่</t>
        </is>
      </c>
      <c r="I70" s="2" t="n">
        <v>1</v>
      </c>
      <c r="J70" s="2"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สมุนไพรในข้อใดที่มีสารสำคัญ Allicin และได้รับการยอมรับว่ามีฤทธิ์ลดระดับไขมันคอเลสเตอรอลในเลือด</t>
        </is>
      </c>
      <c r="C71" s="2" t="n"/>
      <c r="D71" s="2" t="inlineStr">
        <is>
          <t>กระเทียม</t>
        </is>
      </c>
      <c r="E71" s="2" t="inlineStr">
        <is>
          <t>บอระเพ็ด</t>
        </is>
      </c>
      <c r="F71" s="2" t="inlineStr">
        <is>
          <t>ฟ้าทะลายโจร</t>
        </is>
      </c>
      <c r="G71" s="2" t="inlineStr">
        <is>
          <t>ขมิ้นชัน</t>
        </is>
      </c>
      <c r="H71" s="2" t="inlineStr">
        <is>
          <t>ชุมเห็ดเทศ</t>
        </is>
      </c>
      <c r="I71" s="2" t="n">
        <v>1</v>
      </c>
      <c r="J71" s="2"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2" t="n"/>
      <c r="D72" s="2" t="inlineStr">
        <is>
          <t>ผลฝรั่งอ่อน / ผลดิบ</t>
        </is>
      </c>
      <c r="E72" s="2" t="inlineStr">
        <is>
          <t>เนื้อมังคุดสุก</t>
        </is>
      </c>
      <c r="F72" s="2" t="inlineStr">
        <is>
          <t>เมล็ดทับทิม</t>
        </is>
      </c>
      <c r="G72" s="2" t="inlineStr">
        <is>
          <t>ใบสีเสียด</t>
        </is>
      </c>
      <c r="H72" s="2" t="inlineStr">
        <is>
          <t>กล้วยน้ำว้าสุกงอม</t>
        </is>
      </c>
      <c r="I72" s="2" t="n">
        <v>1</v>
      </c>
      <c r="J72" s="2"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2" t="n"/>
      <c r="D73" s="2" t="inlineStr">
        <is>
          <t>เปลือกผลแห้งมังคุด และ เปลือกผลแห้งทับทิม</t>
        </is>
      </c>
      <c r="E73" s="2" t="inlineStr">
        <is>
          <t>เมล็ดแฟลกซ์ และ เมล็ดฟักทอง</t>
        </is>
      </c>
      <c r="F73" s="2" t="inlineStr">
        <is>
          <t>ใบฟ้าทะลายโจร และ ใบฝรั่ง</t>
        </is>
      </c>
      <c r="G73" s="2" t="inlineStr">
        <is>
          <t>เหง้าขิง และ เหง้าขมิ้นชัน</t>
        </is>
      </c>
      <c r="H73" s="2" t="inlineStr">
        <is>
          <t>เนื้อในฝักคูน และ เนื้อส้มแขก</t>
        </is>
      </c>
      <c r="I73" s="2" t="n">
        <v>1</v>
      </c>
      <c r="J73" s="2"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2" t="n"/>
      <c r="D74" s="2"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2" t="inlineStr">
        <is>
          <t>รับซื้อยานี้ไว้และวางจำหน่ายในร้านเพื่ออำนวยความสะดวกให้ผู้ป่วย</t>
        </is>
      </c>
      <c r="F74" s="2" t="inlineStr">
        <is>
          <t>แนะนำให้ผู้ป่วยใช้ต่อไปหากอาการดีขึ้นเพราะเป็นยาสมุนไพรธรรมชาติ</t>
        </is>
      </c>
      <c r="G74" s="2" t="inlineStr">
        <is>
          <t>นำยานี้ไปแบ่งบรรจุใส่ซองยาของร้านแล้วขายต่อ</t>
        </is>
      </c>
      <c r="H74" s="2" t="inlineStr">
        <is>
          <t>แนะนำให้ผู้ป่วยเพิ่มขนาดยาเป็นสองเท่าเพื่อให้เชื้อราหายขาด</t>
        </is>
      </c>
      <c r="I74" s="2" t="n">
        <v>1</v>
      </c>
      <c r="J74" s="2"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2" t="n"/>
      <c r="D75" s="2" t="inlineStr">
        <is>
          <t>เป็นความผิดตาม พ.ร.บ. ผลิตภัณฑ์สมุนไพร พ.ศ. 2562 และ พ.ร.บ. ยา พ.ศ. 2510 ฐานขายยาที่ไม่ได้ขึ้นทะเบียนตำรับ</t>
        </is>
      </c>
      <c r="E75" s="2" t="inlineStr">
        <is>
          <t>ไม่มีความผิด หากเป็นยาสมุนไพรที่ปรุงขึ้นตามภูมิปัญญาชาวบ้าน</t>
        </is>
      </c>
      <c r="F75" s="2" t="inlineStr">
        <is>
          <t>ไม่มีความผิด หากผู้ซื้อยินยอมรับความเสี่ยงด้วยตนเอง</t>
        </is>
      </c>
      <c r="G75" s="2" t="inlineStr">
        <is>
          <t>มีความผิดเฉพาะกรณีที่ผู้ป่วยเกิดอาการไม่พึงประสงค์รุนแรงเท่านั้น</t>
        </is>
      </c>
      <c r="H75" s="2" t="inlineStr">
        <is>
          <t>ไม่มีความผิด หากจำหน่ายในราคาไม่เกินราคากลาง</t>
        </is>
      </c>
      <c r="I75" s="2" t="n">
        <v>1</v>
      </c>
      <c r="J75" s="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2" t="n"/>
      <c r="D76" s="2" t="inlineStr">
        <is>
          <t>ดื่มน้ำคั้นมะระขี้นก 100 mL ก่อนอาหารกลางวันเป็นประจำ</t>
        </is>
      </c>
      <c r="E76" s="2" t="inlineStr">
        <is>
          <t>รับประทานแคปซูลขมิ้นชัน 1 เม็ดหลังอาหารเย็น</t>
        </is>
      </c>
      <c r="F76" s="2" t="inlineStr">
        <is>
          <t>ดื่มน้ำขิงต้มอุ่นๆ วันละ 1 แก้วเพื่อขับลม</t>
        </is>
      </c>
      <c r="G76" s="2" t="inlineStr">
        <is>
          <t>รับประทานยาเม็ดฟ้าทะลายโจรเมื่อมีอาการเจ็บคอ</t>
        </is>
      </c>
      <c r="H76" s="2" t="inlineStr">
        <is>
          <t>รับประทานยาชงชุมเห็ดเทศสัปดาห์ละ 1 ครั้ง</t>
        </is>
      </c>
      <c r="I76" s="2" t="n">
        <v>1</v>
      </c>
      <c r="J76" s="2"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2" t="n"/>
      <c r="D77" s="2" t="inlineStr">
        <is>
          <t>แคปซูลเถาวัลย์เปรียง</t>
        </is>
      </c>
      <c r="E77" s="2" t="inlineStr">
        <is>
          <t>แคปซูลขมิ้นชัน</t>
        </is>
      </c>
      <c r="F77" s="2" t="inlineStr">
        <is>
          <t>แคปซูลชุมเห็ดเทศ</t>
        </is>
      </c>
      <c r="G77" s="2" t="inlineStr">
        <is>
          <t>แคปซูลตรีผลา</t>
        </is>
      </c>
      <c r="H77" s="2" t="inlineStr">
        <is>
          <t>แคปซูลดองดึง</t>
        </is>
      </c>
      <c r="I77" s="2" t="n">
        <v>1</v>
      </c>
      <c r="J77" s="2"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2" t="n"/>
      <c r="D78" s="2" t="inlineStr">
        <is>
          <t>ปวดมวนท้อง แน่นเกร็งในช่องท้อง (Abdominal cramping / pain)</t>
        </is>
      </c>
      <c r="E78" s="2" t="inlineStr">
        <is>
          <t>ไตวายเฉียบพลัน (Acute renal failure)</t>
        </is>
      </c>
      <c r="F78" s="2" t="inlineStr">
        <is>
          <t>ลำไส้เฉื่อยชา (Atonic colon)</t>
        </is>
      </c>
      <c r="G78" s="2" t="inlineStr">
        <is>
          <t>ความดันโลหิตสูงเฉียบพลัน</t>
        </is>
      </c>
      <c r="H78" s="2" t="inlineStr">
        <is>
          <t>ตับวายเฉียบพลัน</t>
        </is>
      </c>
      <c r="I78" s="2" t="n">
        <v>1</v>
      </c>
      <c r="J78" s="2"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2" t="n"/>
      <c r="D79" s="2" t="inlineStr">
        <is>
          <t>ขี้เหล็ก</t>
        </is>
      </c>
      <c r="E79" s="2" t="inlineStr">
        <is>
          <t>ขมิ้นชัน</t>
        </is>
      </c>
      <c r="F79" s="2" t="inlineStr">
        <is>
          <t>ขิง</t>
        </is>
      </c>
      <c r="G79" s="2" t="inlineStr">
        <is>
          <t>กระเจี๊ยบแดง</t>
        </is>
      </c>
      <c r="H79" s="2" t="inlineStr">
        <is>
          <t>หญ้าหนวดแมว</t>
        </is>
      </c>
      <c r="I79" s="2" t="n">
        <v>1</v>
      </c>
      <c r="J79" s="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2" t="n"/>
      <c r="D80" s="2"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2" t="inlineStr">
        <is>
          <t>ไม่มีความผิด หากยาสมุนไพรนั้นได้รับการรับรองจากกระทรวงสาธารณสุขแล้ว</t>
        </is>
      </c>
      <c r="F80" s="2" t="inlineStr">
        <is>
          <t>ไม่มีความผิด หากติดป้ายเฉพาะภายในบริเวณหน้าร้านของตนเอง</t>
        </is>
      </c>
      <c r="G80" s="2" t="inlineStr">
        <is>
          <t>ผิด เฉพาะกรณีที่ยาดังกล่าวมีส่วนผสมของสารสเตียรอยด์เท่านั้น</t>
        </is>
      </c>
      <c r="H80" s="2" t="inlineStr">
        <is>
          <t>ไม่มีความผิด หากมีงานวิจัยทางวิทยาศาสตร์รองรับ</t>
        </is>
      </c>
      <c r="I80" s="2" t="n">
        <v>1</v>
      </c>
      <c r="J80" s="2"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2" t="n"/>
      <c r="D82" s="2" t="inlineStr">
        <is>
          <t>หญ้าดอกขาว</t>
        </is>
      </c>
      <c r="E82" s="2" t="inlineStr">
        <is>
          <t>เพชรสังฆาต</t>
        </is>
      </c>
      <c r="F82" s="2" t="inlineStr">
        <is>
          <t>พริก</t>
        </is>
      </c>
      <c r="G82" s="2" t="inlineStr">
        <is>
          <t>ขลู่</t>
        </is>
      </c>
      <c r="H82" s="2" t="inlineStr">
        <is>
          <t>มะระขี้นก</t>
        </is>
      </c>
      <c r="I82" s="2" t="n">
        <v>1</v>
      </c>
      <c r="J82" s="2"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2" t="n"/>
      <c r="D83" s="2" t="inlineStr">
        <is>
          <t>โฆษณาว่ายาสมุนไพรสามารถรักษาโรคเบาหวานให้หายขาดได้</t>
        </is>
      </c>
      <c r="E83" s="2" t="inlineStr">
        <is>
          <t>โฆษณาแสดงเลขทะเบียนตำรับผลิตภัณฑ์สมุนไพรที่ได้รับอนุญาต</t>
        </is>
      </c>
      <c r="F83" s="2" t="inlineStr">
        <is>
          <t>โฆษณาระบุข้อบ่งใช้ตามที่ระบุไว้ในฉลากและเอกสารกำกับยาที่ได้รับอนุมัติ</t>
        </is>
      </c>
      <c r="G83" s="2" t="inlineStr">
        <is>
          <t>โฆษณาระบุชื่อและที่ตั้งของผู้ผลิตอย่างถูกต้อง</t>
        </is>
      </c>
      <c r="H83" s="2" t="inlineStr">
        <is>
          <t>โฆษณาคำเตือนและข้อควรระวังตามประกาศของกระทรวงสาธารณสุข</t>
        </is>
      </c>
      <c r="I83" s="2" t="n">
        <v>1</v>
      </c>
      <c r="J83" s="2"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2" t="n"/>
      <c r="D84" s="2" t="inlineStr">
        <is>
          <t>กระเทียม</t>
        </is>
      </c>
      <c r="E84" s="2" t="inlineStr">
        <is>
          <t>บอระเพ็ด</t>
        </is>
      </c>
      <c r="F84" s="2" t="inlineStr">
        <is>
          <t>ฟ้าทะลายโจร</t>
        </is>
      </c>
      <c r="G84" s="2" t="inlineStr">
        <is>
          <t>ชุมเห็ดเทศ</t>
        </is>
      </c>
      <c r="H84" s="2" t="inlineStr">
        <is>
          <t>บัวบก</t>
        </is>
      </c>
      <c r="I84" s="2" t="n">
        <v>1</v>
      </c>
      <c r="J84" s="2"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2" t="n"/>
      <c r="D85" s="2" t="inlineStr">
        <is>
          <t>เพื่อส่งเสริมให้ประชาชนสามารถเข้าถึงยาจำเป็นที่มีราคาแพงและช่วยแก้ปัญหาวิกฤตสาธารณสุขของประเทศ</t>
        </is>
      </c>
      <c r="E85" s="2" t="inlineStr">
        <is>
          <t>เพื่อส่งเสริมการพัฒนาอุตสาหกรรมการผลิตยาและชีววัตถุภายในประเทศเพื่อการพาณิชย์</t>
        </is>
      </c>
      <c r="F85" s="2" t="inlineStr">
        <is>
          <t>เพื่อยกเลิกการคุ้มครองทรัพย์สินทางปัญญาทุกประเภทในประเทศ</t>
        </is>
      </c>
      <c r="G85" s="2" t="inlineStr">
        <is>
          <t>เพื่อยุติการโฆษณาส่งเสริมการขายยาที่ผิดจริยธรรม</t>
        </is>
      </c>
      <c r="H85" s="2" t="inlineStr">
        <is>
          <t>เพื่อบังคับให้บริษัทยาย้ายฐานการผลิตเข้ามาในประเทศ</t>
        </is>
      </c>
      <c r="I85" s="2" t="n">
        <v>1</v>
      </c>
      <c r="J85" s="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เหตุใดจึงมีข้อห้ามใช้สมุนไพรหญ้าหนวดแมว (Orthosiphon aristatus) ในผู้ป่วยโรคไตวายและผู้ป่วยโรคหัวใจล้มเหลว</t>
        </is>
      </c>
      <c r="D88" t="inlineStr">
        <is>
          <t>มีปริมาณเกลือโพแทสเซียมสูงมาก เสี่ยงต่อการเกิดภาวะ Hyperkalemia รุนแรง</t>
        </is>
      </c>
      <c r="E88" t="inlineStr">
        <is>
          <t>อาจทำให้ระดับไขมันคอเลสเตอรอลในเลือดสูงขึ้นอย่างรวดเร็ว</t>
        </is>
      </c>
      <c r="F88" t="inlineStr">
        <is>
          <t>อาจทำให้ระดับน้ำตาลในเลือดสูงขึ้นจนเกิดภาวะ DKA</t>
        </is>
      </c>
      <c r="G88" t="inlineStr">
        <is>
          <t>มีฤทธิ์กระตุ้นระบบประสาทซิมพาเทติกทำให้ความดันโลหิตสูงวิกฤต</t>
        </is>
      </c>
      <c r="H88" t="inlineStr">
        <is>
          <t>มีสารพิษทำลายเซลล์ตับทำให้ตับวายเฉียบพลัน</t>
        </is>
      </c>
      <c r="I88" t="n">
        <v>1</v>
      </c>
      <c r="J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5" customHeight="1" s="49">
      <c r="A1" s="55">
        <f>HYPERLINK("#'สารบัญ'!A1", "🏠 กลับสู่หน้าแรก (Go to Home Page)")</f>
        <v/>
      </c>
    </row>
    <row r="2" ht="28" customHeight="1" s="49">
      <c r="A2" s="56" t="inlineStr">
        <is>
          <t>ลำดับ</t>
        </is>
      </c>
      <c r="B2" s="56" t="inlineStr">
        <is>
          <t>Case ID (รหัสเคสมาตรฐาน)</t>
        </is>
      </c>
      <c r="C2" s="56" t="inlineStr">
        <is>
          <t>ประเภทเคส (Type)</t>
        </is>
      </c>
      <c r="D2" s="56" t="inlineStr">
        <is>
          <t>ชุดข้อสอบ (Set)</t>
        </is>
      </c>
      <c r="E2" s="56" t="inlineStr">
        <is>
          <t>โรค/หัวข้อ (Topic)</t>
        </is>
      </c>
      <c r="F2" s="56" t="inlineStr">
        <is>
          <t>ลำดับเคส (Case No)</t>
        </is>
      </c>
      <c r="G2" s="56" t="inlineStr">
        <is>
          <t>จำนวนข้อย่อย (Items)</t>
        </is>
      </c>
      <c r="H2" s="56" t="inlineStr">
        <is>
          <t>ตำแหน่งในชีต (Sheet / Rows)</t>
        </is>
      </c>
    </row>
    <row r="3">
      <c r="A3" s="57" t="n">
        <v>1</v>
      </c>
      <c r="B3" s="58" t="inlineStr">
        <is>
          <t>CASE_CLN_M83_AR_C01</t>
        </is>
      </c>
      <c r="C3" s="57" t="inlineStr">
        <is>
          <t>CLN</t>
        </is>
      </c>
      <c r="D3" s="57" t="inlineStr">
        <is>
          <t>M83</t>
        </is>
      </c>
      <c r="E3" s="57" t="inlineStr">
        <is>
          <t>AR</t>
        </is>
      </c>
      <c r="F3" s="57" t="inlineStr">
        <is>
          <t>C01</t>
        </is>
      </c>
      <c r="G3" s="57" t="n">
        <v>5</v>
      </c>
      <c r="H3" s="58" t="inlineStr">
        <is>
          <t>📥 รวมข้อสอบด่วน (แถว 43), 📥 รวมข้อสอบด่วน (แถว 44), 📥 รวมข้อสอบด่วน (แถว 45), 📥 รวมข้อสอบด่วน (แถว 46), 📥 รวมข้อสอบด่วน (แถว 47)</t>
        </is>
      </c>
    </row>
    <row r="4">
      <c r="A4" s="57" t="n">
        <v>2</v>
      </c>
      <c r="B4" s="58" t="inlineStr">
        <is>
          <t>CASE_CLN_M83_AR_C02</t>
        </is>
      </c>
      <c r="C4" s="57" t="inlineStr">
        <is>
          <t>CLN</t>
        </is>
      </c>
      <c r="D4" s="57" t="inlineStr">
        <is>
          <t>M83</t>
        </is>
      </c>
      <c r="E4" s="57" t="inlineStr">
        <is>
          <t>AR</t>
        </is>
      </c>
      <c r="F4" s="57" t="inlineStr">
        <is>
          <t>C02</t>
        </is>
      </c>
      <c r="G4" s="57" t="n">
        <v>1</v>
      </c>
      <c r="H4" s="58" t="inlineStr">
        <is>
          <t>📥 รวมข้อสอบด่วน (แถว 52)</t>
        </is>
      </c>
    </row>
    <row r="5">
      <c r="A5" s="57" t="n">
        <v>3</v>
      </c>
      <c r="B5" s="58" t="inlineStr">
        <is>
          <t>CASE_CLN_M83_DM_C01</t>
        </is>
      </c>
      <c r="C5" s="57" t="inlineStr">
        <is>
          <t>CLN</t>
        </is>
      </c>
      <c r="D5" s="57" t="inlineStr">
        <is>
          <t>M83</t>
        </is>
      </c>
      <c r="E5" s="57" t="inlineStr">
        <is>
          <t>DM</t>
        </is>
      </c>
      <c r="F5" s="57" t="inlineStr">
        <is>
          <t>C01</t>
        </is>
      </c>
      <c r="G5" s="57" t="n">
        <v>5</v>
      </c>
      <c r="H5" s="58" t="inlineStr">
        <is>
          <t>📥 รวมข้อสอบด่วน (แถว 28), 📥 รวมข้อสอบด่วน (แถว 29), 📥 รวมข้อสอบด่วน (แถว 30), 📥 รวมข้อสอบด่วน (แถว 31), 📥 รวมข้อสอบด่วน (แถว 32)</t>
        </is>
      </c>
    </row>
    <row r="6">
      <c r="A6" s="57" t="n">
        <v>4</v>
      </c>
      <c r="B6" s="58" t="inlineStr">
        <is>
          <t>CASE_CLN_M83_DM_C02</t>
        </is>
      </c>
      <c r="C6" s="57" t="inlineStr">
        <is>
          <t>CLN</t>
        </is>
      </c>
      <c r="D6" s="57" t="inlineStr">
        <is>
          <t>M83</t>
        </is>
      </c>
      <c r="E6" s="57" t="inlineStr">
        <is>
          <t>DM</t>
        </is>
      </c>
      <c r="F6" s="57" t="inlineStr">
        <is>
          <t>C02</t>
        </is>
      </c>
      <c r="G6" s="57" t="n">
        <v>2</v>
      </c>
      <c r="H6" s="58" t="inlineStr">
        <is>
          <t>📥 รวมข้อสอบด่วน (แถว 41), 📥 รวมข้อสอบด่วน (แถว 42)</t>
        </is>
      </c>
    </row>
    <row r="7">
      <c r="A7" s="57" t="n">
        <v>5</v>
      </c>
      <c r="B7" s="58" t="inlineStr">
        <is>
          <t>CASE_CLN_M83_GOUT_C01</t>
        </is>
      </c>
      <c r="C7" s="57" t="inlineStr">
        <is>
          <t>CLN</t>
        </is>
      </c>
      <c r="D7" s="57" t="inlineStr">
        <is>
          <t>M83</t>
        </is>
      </c>
      <c r="E7" s="57" t="inlineStr">
        <is>
          <t>GOUT</t>
        </is>
      </c>
      <c r="F7" s="57" t="inlineStr">
        <is>
          <t>C01</t>
        </is>
      </c>
      <c r="G7" s="57" t="n">
        <v>5</v>
      </c>
      <c r="H7" s="58" t="inlineStr">
        <is>
          <t>📥 รวมข้อสอบด่วน (แถว 3), 📥 รวมข้อสอบด่วน (แถว 4), 📥 รวมข้อสอบด่วน (แถว 5), 📥 รวมข้อสอบด่วน (แถว 6), 📥 รวมข้อสอบด่วน (แถว 7)</t>
        </is>
      </c>
    </row>
    <row r="8">
      <c r="A8" s="57" t="n">
        <v>6</v>
      </c>
      <c r="B8" s="58" t="inlineStr">
        <is>
          <t>CASE_CLN_M83_GOUT_C02</t>
        </is>
      </c>
      <c r="C8" s="57" t="inlineStr">
        <is>
          <t>CLN</t>
        </is>
      </c>
      <c r="D8" s="57" t="inlineStr">
        <is>
          <t>M83</t>
        </is>
      </c>
      <c r="E8" s="57" t="inlineStr">
        <is>
          <t>GOUT</t>
        </is>
      </c>
      <c r="F8" s="57" t="inlineStr">
        <is>
          <t>C02</t>
        </is>
      </c>
      <c r="G8" s="57" t="n">
        <v>1</v>
      </c>
      <c r="H8" s="58" t="inlineStr">
        <is>
          <t>📥 รวมข้อสอบด่วน (แถว 14)</t>
        </is>
      </c>
    </row>
    <row r="9">
      <c r="A9" s="57" t="n">
        <v>7</v>
      </c>
      <c r="B9" s="58" t="inlineStr">
        <is>
          <t>CASE_CLN_M83_HSV_C01</t>
        </is>
      </c>
      <c r="C9" s="57" t="inlineStr">
        <is>
          <t>CLN</t>
        </is>
      </c>
      <c r="D9" s="57" t="inlineStr">
        <is>
          <t>M83</t>
        </is>
      </c>
      <c r="E9" s="57" t="inlineStr">
        <is>
          <t>HSV</t>
        </is>
      </c>
      <c r="F9" s="57" t="inlineStr">
        <is>
          <t>C01</t>
        </is>
      </c>
      <c r="G9" s="57" t="n">
        <v>5</v>
      </c>
      <c r="H9" s="58" t="inlineStr">
        <is>
          <t>📥 รวมข้อสอบด่วน (แถว 121), 📥 รวมข้อสอบด่วน (แถว 122), 📥 รวมข้อสอบด่วน (แถว 123), 📥 รวมข้อสอบด่วน (แถว 124), 📥 รวมข้อสอบด่วน (แถว 125)</t>
        </is>
      </c>
    </row>
    <row r="10">
      <c r="A10" s="57" t="n">
        <v>8</v>
      </c>
      <c r="B10" s="58" t="inlineStr">
        <is>
          <t>CASE_CLN_M83_HTN_C01</t>
        </is>
      </c>
      <c r="C10" s="57" t="inlineStr">
        <is>
          <t>CLN</t>
        </is>
      </c>
      <c r="D10" s="57" t="inlineStr">
        <is>
          <t>M83</t>
        </is>
      </c>
      <c r="E10" s="57" t="inlineStr">
        <is>
          <t>HTN</t>
        </is>
      </c>
      <c r="F10" s="57" t="inlineStr">
        <is>
          <t>C01</t>
        </is>
      </c>
      <c r="G10" s="57" t="n">
        <v>5</v>
      </c>
      <c r="H10" s="58" t="inlineStr">
        <is>
          <t>📥 รวมข้อสอบด่วน (แถว 15), 📥 รวมข้อสอบด่วน (แถว 16), 📥 รวมข้อสอบด่วน (แถว 17), 📥 รวมข้อสอบด่วน (แถว 18), 📥 รวมข้อสอบด่วน (แถว 19)</t>
        </is>
      </c>
    </row>
    <row r="11">
      <c r="A11" s="57" t="n">
        <v>9</v>
      </c>
      <c r="B11" s="58" t="inlineStr">
        <is>
          <t>CASE_CLN_M83_HTN_C02</t>
        </is>
      </c>
      <c r="C11" s="57" t="inlineStr">
        <is>
          <t>CLN</t>
        </is>
      </c>
      <c r="D11" s="57" t="inlineStr">
        <is>
          <t>M83</t>
        </is>
      </c>
      <c r="E11" s="57" t="inlineStr">
        <is>
          <t>HTN</t>
        </is>
      </c>
      <c r="F11" s="57" t="inlineStr">
        <is>
          <t>C02</t>
        </is>
      </c>
      <c r="G11" s="57" t="n">
        <v>2</v>
      </c>
      <c r="H11" s="58" t="inlineStr">
        <is>
          <t>📥 รวมข้อสอบด่วน (แถว 26), 📥 รวมข้อสอบด่วน (แถว 27)</t>
        </is>
      </c>
    </row>
    <row r="12">
      <c r="A12" s="57" t="n">
        <v>10</v>
      </c>
      <c r="B12" s="58" t="inlineStr">
        <is>
          <t>CASE_CLN_M83_IDA_C01</t>
        </is>
      </c>
      <c r="C12" s="57" t="inlineStr">
        <is>
          <t>CLN</t>
        </is>
      </c>
      <c r="D12" s="57" t="inlineStr">
        <is>
          <t>M83</t>
        </is>
      </c>
      <c r="E12" s="57" t="inlineStr">
        <is>
          <t>IDA</t>
        </is>
      </c>
      <c r="F12" s="57" t="inlineStr">
        <is>
          <t>C01</t>
        </is>
      </c>
      <c r="G12" s="57" t="n">
        <v>5</v>
      </c>
      <c r="H12" s="58" t="inlineStr">
        <is>
          <t>📥 รวมข้อสอบด่วน (แถว 54), 📥 รวมข้อสอบด่วน (แถว 55), 📥 รวมข้อสอบด่วน (แถว 56), 📥 รวมข้อสอบด่วน (แถว 57), 📥 รวมข้อสอบด่วน (แถว 58)</t>
        </is>
      </c>
    </row>
    <row r="13">
      <c r="A13" s="57" t="n">
        <v>11</v>
      </c>
      <c r="B13" s="58" t="inlineStr">
        <is>
          <t>CASE_CLN_M83_IDA_C02</t>
        </is>
      </c>
      <c r="C13" s="57" t="inlineStr">
        <is>
          <t>CLN</t>
        </is>
      </c>
      <c r="D13" s="57" t="inlineStr">
        <is>
          <t>M83</t>
        </is>
      </c>
      <c r="E13" s="57" t="inlineStr">
        <is>
          <t>IDA</t>
        </is>
      </c>
      <c r="F13" s="57" t="inlineStr">
        <is>
          <t>C02</t>
        </is>
      </c>
      <c r="G13" s="57" t="n">
        <v>3</v>
      </c>
      <c r="H13" s="58" t="inlineStr">
        <is>
          <t>📥 รวมข้อสอบด่วน (แถว 62), 📥 รวมข้อสอบด่วน (แถว 63), 📥 รวมข้อสอบด่วน (แถว 65)</t>
        </is>
      </c>
    </row>
    <row r="14">
      <c r="A14" s="57" t="n">
        <v>12</v>
      </c>
      <c r="B14" s="58" t="inlineStr">
        <is>
          <t>CASE_CLN_M83_LUNG_C01</t>
        </is>
      </c>
      <c r="C14" s="57" t="inlineStr">
        <is>
          <t>CLN</t>
        </is>
      </c>
      <c r="D14" s="57" t="inlineStr">
        <is>
          <t>M83</t>
        </is>
      </c>
      <c r="E14" s="57" t="inlineStr">
        <is>
          <t>LUNG</t>
        </is>
      </c>
      <c r="F14" s="57" t="inlineStr">
        <is>
          <t>C01</t>
        </is>
      </c>
      <c r="G14" s="57" t="n">
        <v>5</v>
      </c>
      <c r="H14" s="58" t="inlineStr">
        <is>
          <t>📥 รวมข้อสอบด่วน (แถว 68), 📥 รวมข้อสอบด่วน (แถว 69), 📥 รวมข้อสอบด่วน (แถว 70), 📥 รวมข้อสอบด่วน (แถว 71), 📥 รวมข้อสอบด่วน (แถว 72)</t>
        </is>
      </c>
    </row>
    <row r="15">
      <c r="A15" s="57" t="n">
        <v>13</v>
      </c>
      <c r="B15" s="58" t="inlineStr">
        <is>
          <t>CASE_CLN_M83_LUNG_C02</t>
        </is>
      </c>
      <c r="C15" s="57" t="inlineStr">
        <is>
          <t>CLN</t>
        </is>
      </c>
      <c r="D15" s="57" t="inlineStr">
        <is>
          <t>M83</t>
        </is>
      </c>
      <c r="E15" s="57" t="inlineStr">
        <is>
          <t>LUNG</t>
        </is>
      </c>
      <c r="F15" s="57" t="inlineStr">
        <is>
          <t>C02</t>
        </is>
      </c>
      <c r="G15" s="57" t="n">
        <v>4</v>
      </c>
      <c r="H15" s="58" t="inlineStr">
        <is>
          <t>📥 รวมข้อสอบด่วน (แถว 78), 📥 รวมข้อสอบด่วน (แถว 79), 📥 รวมข้อสอบด่วน (แถว 82), 📥 รวมข้อสอบด่วน (แถว 83)</t>
        </is>
      </c>
    </row>
    <row r="16">
      <c r="A16" s="57" t="n">
        <v>14</v>
      </c>
      <c r="B16" s="58" t="inlineStr">
        <is>
          <t>CASE_CLN_M83_MIG_C01</t>
        </is>
      </c>
      <c r="C16" s="57" t="inlineStr">
        <is>
          <t>CLN</t>
        </is>
      </c>
      <c r="D16" s="57" t="inlineStr">
        <is>
          <t>M83</t>
        </is>
      </c>
      <c r="E16" s="57" t="inlineStr">
        <is>
          <t>MIG</t>
        </is>
      </c>
      <c r="F16" s="57" t="inlineStr">
        <is>
          <t>C01</t>
        </is>
      </c>
      <c r="G16" s="57" t="n">
        <v>5</v>
      </c>
      <c r="H16" s="58" t="inlineStr">
        <is>
          <t>📥 รวมข้อสอบด่วน (แถว 110), 📥 รวมข้อสอบด่วน (แถว 111), 📥 รวมข้อสอบด่วน (แถว 112), 📥 รวมข้อสอบด่วน (แถว 113), 📥 รวมข้อสอบด่วน (แถว 114)</t>
        </is>
      </c>
    </row>
    <row r="17">
      <c r="A17" s="57" t="n">
        <v>15</v>
      </c>
      <c r="B17" s="58" t="inlineStr">
        <is>
          <t>CASE_CLN_M83_MIG_C02</t>
        </is>
      </c>
      <c r="C17" s="57" t="inlineStr">
        <is>
          <t>CLN</t>
        </is>
      </c>
      <c r="D17" s="57" t="inlineStr">
        <is>
          <t>M83</t>
        </is>
      </c>
      <c r="E17" s="57" t="inlineStr">
        <is>
          <t>MIG</t>
        </is>
      </c>
      <c r="F17" s="57" t="inlineStr">
        <is>
          <t>C02</t>
        </is>
      </c>
      <c r="G17" s="57" t="n">
        <v>1</v>
      </c>
      <c r="H17" s="58" t="inlineStr">
        <is>
          <t>📥 รวมข้อสอบด่วน (แถว 120)</t>
        </is>
      </c>
    </row>
    <row r="18">
      <c r="A18" s="57" t="n">
        <v>16</v>
      </c>
      <c r="B18" s="58" t="inlineStr">
        <is>
          <t>CASE_CLN_M83_OC_C01</t>
        </is>
      </c>
      <c r="C18" s="57" t="inlineStr">
        <is>
          <t>CLN</t>
        </is>
      </c>
      <c r="D18" s="57" t="inlineStr">
        <is>
          <t>M83</t>
        </is>
      </c>
      <c r="E18" s="57" t="inlineStr">
        <is>
          <t>OC</t>
        </is>
      </c>
      <c r="F18" s="57" t="inlineStr">
        <is>
          <t>C01</t>
        </is>
      </c>
      <c r="G18" s="57" t="n">
        <v>4</v>
      </c>
      <c r="H18" s="58" t="inlineStr">
        <is>
          <t>📥 รวมข้อสอบด่วน (แถว 86), 📥 รวมข้อสอบด่วน (แถว 87), 📥 รวมข้อสอบด่วน (แถว 89), 📥 รวมข้อสอบด่วน (แถว 90)</t>
        </is>
      </c>
    </row>
    <row r="19">
      <c r="A19" s="57" t="n">
        <v>17</v>
      </c>
      <c r="B19" s="58" t="inlineStr">
        <is>
          <t>CASE_CLN_M83_TB_C01</t>
        </is>
      </c>
      <c r="C19" s="57" t="inlineStr">
        <is>
          <t>CLN</t>
        </is>
      </c>
      <c r="D19" s="57" t="inlineStr">
        <is>
          <t>M83</t>
        </is>
      </c>
      <c r="E19" s="57" t="inlineStr">
        <is>
          <t>TB</t>
        </is>
      </c>
      <c r="F19" s="57" t="inlineStr">
        <is>
          <t>C01</t>
        </is>
      </c>
      <c r="G19" s="57" t="n">
        <v>5</v>
      </c>
      <c r="H19" s="58" t="inlineStr">
        <is>
          <t>📥 รวมข้อสอบด่วน (แถว 100), 📥 รวมข้อสอบด่วน (แถว 101), 📥 รวมข้อสอบด่วน (แถว 97), 📥 รวมข้อสอบด่วน (แถว 98), 📥 รวมข้อสอบด่วน (แถว 99)</t>
        </is>
      </c>
    </row>
    <row r="20">
      <c r="A20" s="57" t="n">
        <v>18</v>
      </c>
      <c r="B20" s="58" t="inlineStr">
        <is>
          <t>CASE_CLN_M83_TB_C02</t>
        </is>
      </c>
      <c r="C20" s="57" t="inlineStr">
        <is>
          <t>CLN</t>
        </is>
      </c>
      <c r="D20" s="57" t="inlineStr">
        <is>
          <t>M83</t>
        </is>
      </c>
      <c r="E20" s="57" t="inlineStr">
        <is>
          <t>TB</t>
        </is>
      </c>
      <c r="F20" s="57" t="inlineStr">
        <is>
          <t>C02</t>
        </is>
      </c>
      <c r="G20" s="57" t="n">
        <v>1</v>
      </c>
      <c r="H20" s="58" t="inlineStr">
        <is>
          <t>📥 รวมข้อสอบด่วน (แถว 106)</t>
        </is>
      </c>
    </row>
    <row r="21">
      <c r="A21" s="57" t="n">
        <v>19</v>
      </c>
      <c r="B21" s="58" t="inlineStr">
        <is>
          <t>CASE_PRD_M83_AR_C01</t>
        </is>
      </c>
      <c r="C21" s="57" t="inlineStr">
        <is>
          <t>PRD</t>
        </is>
      </c>
      <c r="D21" s="57" t="inlineStr">
        <is>
          <t>M83</t>
        </is>
      </c>
      <c r="E21" s="57" t="inlineStr">
        <is>
          <t>AR</t>
        </is>
      </c>
      <c r="F21" s="57" t="inlineStr">
        <is>
          <t>C01</t>
        </is>
      </c>
      <c r="G21" s="57" t="n">
        <v>4</v>
      </c>
      <c r="H21" s="58" t="inlineStr">
        <is>
          <t>📥 รวมข้อสอบด่วน (แถว 48), 📥 รวมข้อสอบด่วน (แถว 49), 📥 รวมข้อสอบด่วน (แถว 50), 📥 รวมข้อสอบด่วน (แถว 51)</t>
        </is>
      </c>
    </row>
    <row r="22">
      <c r="A22" s="57" t="n">
        <v>20</v>
      </c>
      <c r="B22" s="58" t="inlineStr">
        <is>
          <t>CASE_PRD_M83_DM_C01</t>
        </is>
      </c>
      <c r="C22" s="57" t="inlineStr">
        <is>
          <t>PRD</t>
        </is>
      </c>
      <c r="D22" s="57" t="inlineStr">
        <is>
          <t>M83</t>
        </is>
      </c>
      <c r="E22" s="57" t="inlineStr">
        <is>
          <t>DM</t>
        </is>
      </c>
      <c r="F22" s="57" t="inlineStr">
        <is>
          <t>C01</t>
        </is>
      </c>
      <c r="G22" s="57" t="n">
        <v>7</v>
      </c>
      <c r="H22" s="58" t="inlineStr">
        <is>
          <t>📥 รวมข้อสอบด่วน (แถว 33), 📥 รวมข้อสอบด่วน (แถว 34), 📥 รวมข้อสอบด่วน (แถว 35), 📥 รวมข้อสอบด่วน (แถว 36), 📥 รวมข้อสอบด่วน (แถว 37), 📥 รวมข้อสอบด่วน (แถว 38), 📥 รวมข้อสอบด่วน (แถว 39)</t>
        </is>
      </c>
    </row>
    <row r="23">
      <c r="A23" s="57" t="n">
        <v>21</v>
      </c>
      <c r="B23" s="58" t="inlineStr">
        <is>
          <t>CASE_PRD_M83_GOUT_C01</t>
        </is>
      </c>
      <c r="C23" s="57" t="inlineStr">
        <is>
          <t>PRD</t>
        </is>
      </c>
      <c r="D23" s="57" t="inlineStr">
        <is>
          <t>M83</t>
        </is>
      </c>
      <c r="E23" s="57" t="inlineStr">
        <is>
          <t>GOUT</t>
        </is>
      </c>
      <c r="F23" s="57" t="inlineStr">
        <is>
          <t>C01</t>
        </is>
      </c>
      <c r="G23" s="57" t="n">
        <v>5</v>
      </c>
      <c r="H23" s="58" t="inlineStr">
        <is>
          <t>📥 รวมข้อสอบด่วน (แถว 10), 📥 รวมข้อสอบด่วน (แถว 11), 📥 รวมข้อสอบด่วน (แถว 12), 📥 รวมข้อสอบด่วน (แถว 8), 📥 รวมข้อสอบด่วน (แถว 9)</t>
        </is>
      </c>
    </row>
    <row r="24">
      <c r="A24" s="57" t="n">
        <v>22</v>
      </c>
      <c r="B24" s="58" t="inlineStr">
        <is>
          <t>CASE_PRD_M83_HSV_C01</t>
        </is>
      </c>
      <c r="C24" s="57" t="inlineStr">
        <is>
          <t>PRD</t>
        </is>
      </c>
      <c r="D24" s="57" t="inlineStr">
        <is>
          <t>M83</t>
        </is>
      </c>
      <c r="E24" s="57" t="inlineStr">
        <is>
          <t>HSV</t>
        </is>
      </c>
      <c r="F24" s="57" t="inlineStr">
        <is>
          <t>C01</t>
        </is>
      </c>
      <c r="G24" s="57" t="n">
        <v>8</v>
      </c>
      <c r="H24" s="58" t="inlineStr">
        <is>
          <t>📥 รวมข้อสอบด่วน (แถว 126), 📥 รวมข้อสอบด่วน (แถว 128), 📥 รวมข้อสอบด่วน (แถว 129), 📥 รวมข้อสอบด่วน (แถว 130), 📥 รวมข้อสอบด่วน (แถว 131), 📥 รวมข้อสอบด่วน (แถว 132), 📥 รวมข้อสอบด่วน (แถว 133), 📥 รวมข้อสอบด่วน (แถว 134)</t>
        </is>
      </c>
    </row>
    <row r="25">
      <c r="A25" s="57" t="n">
        <v>23</v>
      </c>
      <c r="B25" s="58" t="inlineStr">
        <is>
          <t>CASE_PRD_M83_HTN_C01</t>
        </is>
      </c>
      <c r="C25" s="57" t="inlineStr">
        <is>
          <t>PRD</t>
        </is>
      </c>
      <c r="D25" s="57" t="inlineStr">
        <is>
          <t>M83</t>
        </is>
      </c>
      <c r="E25" s="57" t="inlineStr">
        <is>
          <t>HTN</t>
        </is>
      </c>
      <c r="F25" s="57" t="inlineStr">
        <is>
          <t>C01</t>
        </is>
      </c>
      <c r="G25" s="57" t="n">
        <v>5</v>
      </c>
      <c r="H25" s="58" t="inlineStr">
        <is>
          <t>📥 รวมข้อสอบด่วน (แถว 20), 📥 รวมข้อสอบด่วน (แถว 21), 📥 รวมข้อสอบด่วน (แถว 22), 📥 รวมข้อสอบด่วน (แถว 23), 📥 รวมข้อสอบด่วน (แถว 24)</t>
        </is>
      </c>
    </row>
    <row r="26">
      <c r="A26" s="57" t="n">
        <v>24</v>
      </c>
      <c r="B26" s="58" t="inlineStr">
        <is>
          <t>CASE_PRD_M83_IDA_C01</t>
        </is>
      </c>
      <c r="C26" s="57" t="inlineStr">
        <is>
          <t>PRD</t>
        </is>
      </c>
      <c r="D26" s="57" t="inlineStr">
        <is>
          <t>M83</t>
        </is>
      </c>
      <c r="E26" s="57" t="inlineStr">
        <is>
          <t>IDA</t>
        </is>
      </c>
      <c r="F26" s="57" t="inlineStr">
        <is>
          <t>C01</t>
        </is>
      </c>
      <c r="G26" s="57" t="n">
        <v>5</v>
      </c>
      <c r="H26" s="58" t="inlineStr">
        <is>
          <t>📥 รวมข้อสอบด่วน (แถว 59), 📥 รวมข้อสอบด่วน (แถว 60), 📥 รวมข้อสอบด่วน (แถว 61), 📥 รวมข้อสอบด่วน (แถว 64), 📥 รวมข้อสอบด่วน (แถว 66)</t>
        </is>
      </c>
    </row>
    <row r="27">
      <c r="A27" s="57" t="n">
        <v>25</v>
      </c>
      <c r="B27" s="58" t="inlineStr">
        <is>
          <t>CASE_PRD_M83_LUNG_C01</t>
        </is>
      </c>
      <c r="C27" s="57" t="inlineStr">
        <is>
          <t>PRD</t>
        </is>
      </c>
      <c r="D27" s="57" t="inlineStr">
        <is>
          <t>M83</t>
        </is>
      </c>
      <c r="E27" s="57" t="inlineStr">
        <is>
          <t>LUNG</t>
        </is>
      </c>
      <c r="F27" s="57" t="inlineStr">
        <is>
          <t>C01</t>
        </is>
      </c>
      <c r="G27" s="57" t="n">
        <v>8</v>
      </c>
      <c r="H27" s="58" t="inlineStr">
        <is>
          <t>📥 รวมข้อสอบด่วน (แถว 73), 📥 รวมข้อสอบด่วน (แถว 74), 📥 รวมข้อสอบด่วน (แถว 75), 📥 รวมข้อสอบด่วน (แถว 76), 📥 รวมข้อสอบด่วน (แถว 77), 📥 รวมข้อสอบด่วน (แถว 80), 📥 รวมข้อสอบด่วน (แถว 81), 📥 รวมข้อสอบด่วน (แถว 84)</t>
        </is>
      </c>
    </row>
    <row r="28">
      <c r="A28" s="57" t="n">
        <v>26</v>
      </c>
      <c r="B28" s="58" t="inlineStr">
        <is>
          <t>CASE_PRD_M83_MIG_C01</t>
        </is>
      </c>
      <c r="C28" s="57" t="inlineStr">
        <is>
          <t>PRD</t>
        </is>
      </c>
      <c r="D28" s="57" t="inlineStr">
        <is>
          <t>M83</t>
        </is>
      </c>
      <c r="E28" s="57" t="inlineStr">
        <is>
          <t>MIG</t>
        </is>
      </c>
      <c r="F28" s="57" t="inlineStr">
        <is>
          <t>C01</t>
        </is>
      </c>
      <c r="G28" s="57" t="n">
        <v>5</v>
      </c>
      <c r="H28" s="58" t="inlineStr">
        <is>
          <t>📥 รวมข้อสอบด่วน (แถว 115), 📥 รวมข้อสอบด่วน (แถว 116), 📥 รวมข้อสอบด่วน (แถว 117), 📥 รวมข้อสอบด่วน (แถว 118), 📥 รวมข้อสอบด่วน (แถว 119)</t>
        </is>
      </c>
    </row>
    <row r="29">
      <c r="A29" s="57" t="n">
        <v>27</v>
      </c>
      <c r="B29" s="58" t="inlineStr">
        <is>
          <t>CASE_PRD_M83_OC_C01</t>
        </is>
      </c>
      <c r="C29" s="57" t="inlineStr">
        <is>
          <t>PRD</t>
        </is>
      </c>
      <c r="D29" s="57" t="inlineStr">
        <is>
          <t>M83</t>
        </is>
      </c>
      <c r="E29" s="57" t="inlineStr">
        <is>
          <t>OC</t>
        </is>
      </c>
      <c r="F29" s="57" t="inlineStr">
        <is>
          <t>C01</t>
        </is>
      </c>
      <c r="G29" s="57" t="n">
        <v>6</v>
      </c>
      <c r="H29" s="58" t="inlineStr">
        <is>
          <t>📥 รวมข้อสอบด่วน (แถว 88), 📥 รวมข้อสอบด่วน (แถว 91), 📥 รวมข้อสอบด่วน (แถว 92), 📥 รวมข้อสอบด่วน (แถว 93), 📥 รวมข้อสอบด่วน (แถว 94), 📥 รวมข้อสอบด่วน (แถว 95)</t>
        </is>
      </c>
    </row>
    <row r="30">
      <c r="A30" s="57" t="n">
        <v>28</v>
      </c>
      <c r="B30" s="58" t="inlineStr">
        <is>
          <t>CASE_PRD_M83_TB_C01</t>
        </is>
      </c>
      <c r="C30" s="57" t="inlineStr">
        <is>
          <t>PRD</t>
        </is>
      </c>
      <c r="D30" s="57" t="inlineStr">
        <is>
          <t>M83</t>
        </is>
      </c>
      <c r="E30" s="57" t="inlineStr">
        <is>
          <t>TB</t>
        </is>
      </c>
      <c r="F30" s="57" t="inlineStr">
        <is>
          <t>C01</t>
        </is>
      </c>
      <c r="G30" s="57" t="n">
        <v>5</v>
      </c>
      <c r="H30" s="58" t="inlineStr">
        <is>
          <t>📥 รวมข้อสอบด่วน (แถว 102), 📥 รวมข้อสอบด่วน (แถว 103), 📥 รวมข้อสอบด่วน (แถว 104), 📥 รวมข้อสอบด่วน (แถว 105), 📥 รวมข้อสอบด่วน (แถว 107)</t>
        </is>
      </c>
    </row>
    <row r="31">
      <c r="A31" s="57" t="n">
        <v>29</v>
      </c>
      <c r="B31" s="58" t="inlineStr">
        <is>
          <t>CASE_SAP_M83_AR_C01</t>
        </is>
      </c>
      <c r="C31" s="57" t="inlineStr">
        <is>
          <t>SAP</t>
        </is>
      </c>
      <c r="D31" s="57" t="inlineStr">
        <is>
          <t>M83</t>
        </is>
      </c>
      <c r="E31" s="57" t="inlineStr">
        <is>
          <t>AR</t>
        </is>
      </c>
      <c r="F31" s="57" t="inlineStr">
        <is>
          <t>C01</t>
        </is>
      </c>
      <c r="G31" s="57" t="n">
        <v>1</v>
      </c>
      <c r="H31" s="58" t="inlineStr">
        <is>
          <t>📥 รวมข้อสอบด่วน (แถว 53)</t>
        </is>
      </c>
    </row>
    <row r="32">
      <c r="A32" s="57" t="n">
        <v>30</v>
      </c>
      <c r="B32" s="58" t="inlineStr">
        <is>
          <t>CASE_SAP_M83_DM_C01</t>
        </is>
      </c>
      <c r="C32" s="57" t="inlineStr">
        <is>
          <t>SAP</t>
        </is>
      </c>
      <c r="D32" s="57" t="inlineStr">
        <is>
          <t>M83</t>
        </is>
      </c>
      <c r="E32" s="57" t="inlineStr">
        <is>
          <t>DM</t>
        </is>
      </c>
      <c r="F32" s="57" t="inlineStr">
        <is>
          <t>C01</t>
        </is>
      </c>
      <c r="G32" s="57" t="n">
        <v>1</v>
      </c>
      <c r="H32" s="58" t="inlineStr">
        <is>
          <t>📥 รวมข้อสอบด่วน (แถว 40)</t>
        </is>
      </c>
    </row>
    <row r="33">
      <c r="A33" s="57" t="n">
        <v>31</v>
      </c>
      <c r="B33" s="58" t="inlineStr">
        <is>
          <t>CASE_SAP_M83_GOUT_C01</t>
        </is>
      </c>
      <c r="C33" s="57" t="inlineStr">
        <is>
          <t>SAP</t>
        </is>
      </c>
      <c r="D33" s="57" t="inlineStr">
        <is>
          <t>M83</t>
        </is>
      </c>
      <c r="E33" s="57" t="inlineStr">
        <is>
          <t>GOUT</t>
        </is>
      </c>
      <c r="F33" s="57" t="inlineStr">
        <is>
          <t>C01</t>
        </is>
      </c>
      <c r="G33" s="57" t="n">
        <v>1</v>
      </c>
      <c r="H33" s="58" t="inlineStr">
        <is>
          <t>📥 รวมข้อสอบด่วน (แถว 13)</t>
        </is>
      </c>
    </row>
    <row r="34">
      <c r="A34" s="57" t="n">
        <v>32</v>
      </c>
      <c r="B34" s="58" t="inlineStr">
        <is>
          <t>CASE_SAP_M83_HSV_C01</t>
        </is>
      </c>
      <c r="C34" s="57" t="inlineStr">
        <is>
          <t>SAP</t>
        </is>
      </c>
      <c r="D34" s="57" t="inlineStr">
        <is>
          <t>M83</t>
        </is>
      </c>
      <c r="E34" s="57" t="inlineStr">
        <is>
          <t>HSV</t>
        </is>
      </c>
      <c r="F34" s="57" t="inlineStr">
        <is>
          <t>C01</t>
        </is>
      </c>
      <c r="G34" s="57" t="n">
        <v>1</v>
      </c>
      <c r="H34" s="58" t="inlineStr">
        <is>
          <t>📥 รวมข้อสอบด่วน (แถว 127)</t>
        </is>
      </c>
    </row>
    <row r="35">
      <c r="A35" s="57" t="n">
        <v>33</v>
      </c>
      <c r="B35" s="58" t="inlineStr">
        <is>
          <t>CASE_SAP_M83_HTN_C01</t>
        </is>
      </c>
      <c r="C35" s="57" t="inlineStr">
        <is>
          <t>SAP</t>
        </is>
      </c>
      <c r="D35" s="57" t="inlineStr">
        <is>
          <t>M83</t>
        </is>
      </c>
      <c r="E35" s="57" t="inlineStr">
        <is>
          <t>HTN</t>
        </is>
      </c>
      <c r="F35" s="57" t="inlineStr">
        <is>
          <t>C01</t>
        </is>
      </c>
      <c r="G35" s="57" t="n">
        <v>1</v>
      </c>
      <c r="H35" s="58" t="inlineStr">
        <is>
          <t>📥 รวมข้อสอบด่วน (แถว 25)</t>
        </is>
      </c>
    </row>
    <row r="36">
      <c r="A36" s="57" t="n">
        <v>34</v>
      </c>
      <c r="B36" s="58" t="inlineStr">
        <is>
          <t>CASE_SAP_M83_IDA_C01</t>
        </is>
      </c>
      <c r="C36" s="57" t="inlineStr">
        <is>
          <t>SAP</t>
        </is>
      </c>
      <c r="D36" s="57" t="inlineStr">
        <is>
          <t>M83</t>
        </is>
      </c>
      <c r="E36" s="57" t="inlineStr">
        <is>
          <t>IDA</t>
        </is>
      </c>
      <c r="F36" s="57" t="inlineStr">
        <is>
          <t>C01</t>
        </is>
      </c>
      <c r="G36" s="57" t="n">
        <v>1</v>
      </c>
      <c r="H36" s="58" t="inlineStr">
        <is>
          <t>📥 รวมข้อสอบด่วน (แถว 67)</t>
        </is>
      </c>
    </row>
    <row r="37">
      <c r="A37" s="57" t="n">
        <v>35</v>
      </c>
      <c r="B37" s="58" t="inlineStr">
        <is>
          <t>CASE_SAP_M83_LUNG_C01</t>
        </is>
      </c>
      <c r="C37" s="57" t="inlineStr">
        <is>
          <t>SAP</t>
        </is>
      </c>
      <c r="D37" s="57" t="inlineStr">
        <is>
          <t>M83</t>
        </is>
      </c>
      <c r="E37" s="57" t="inlineStr">
        <is>
          <t>LUNG</t>
        </is>
      </c>
      <c r="F37" s="57" t="inlineStr">
        <is>
          <t>C01</t>
        </is>
      </c>
      <c r="G37" s="57" t="n">
        <v>1</v>
      </c>
      <c r="H37" s="58" t="inlineStr">
        <is>
          <t>📥 รวมข้อสอบด่วน (แถว 85)</t>
        </is>
      </c>
    </row>
    <row r="38">
      <c r="A38" s="57" t="n">
        <v>36</v>
      </c>
      <c r="B38" s="58" t="inlineStr">
        <is>
          <t>CASE_SAP_M83_OC_C01</t>
        </is>
      </c>
      <c r="C38" s="57" t="inlineStr">
        <is>
          <t>SAP</t>
        </is>
      </c>
      <c r="D38" s="57" t="inlineStr">
        <is>
          <t>M83</t>
        </is>
      </c>
      <c r="E38" s="57" t="inlineStr">
        <is>
          <t>OC</t>
        </is>
      </c>
      <c r="F38" s="57" t="inlineStr">
        <is>
          <t>C01</t>
        </is>
      </c>
      <c r="G38" s="57" t="n">
        <v>1</v>
      </c>
      <c r="H38" s="58" t="inlineStr">
        <is>
          <t>📥 รวมข้อสอบด่วน (แถว 96)</t>
        </is>
      </c>
    </row>
    <row r="39">
      <c r="A39" s="57" t="n">
        <v>37</v>
      </c>
      <c r="B39" s="58" t="inlineStr">
        <is>
          <t>CASE_SAP_M83_TB_C01</t>
        </is>
      </c>
      <c r="C39" s="57" t="inlineStr">
        <is>
          <t>SAP</t>
        </is>
      </c>
      <c r="D39" s="57" t="inlineStr">
        <is>
          <t>M83</t>
        </is>
      </c>
      <c r="E39" s="57" t="inlineStr">
        <is>
          <t>TB</t>
        </is>
      </c>
      <c r="F39" s="57" t="inlineStr">
        <is>
          <t>C01</t>
        </is>
      </c>
      <c r="G39" s="57" t="n">
        <v>2</v>
      </c>
      <c r="H39" s="58" t="inlineStr">
        <is>
          <t>📥 รวมข้อสอบด่วน (แถว 108), 📥 รวมข้อสอบด่วน (แถว 109)</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2026-09-30T07:00:48Z</dcterms:modified>
  <cp:lastModifiedBy>Thanadol Nareekum</cp:lastModifiedBy>
</cp:coreProperties>
</file>