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1888"/>
  <sheetViews>
    <sheetView workbookViewId="0">
      <selection activeCell="A1" sqref="A1"/>
    </sheetView>
  </sheetViews>
  <sheetFormatPr baseColWidth="8" defaultRowHeight="15"/>
  <sheetData>
    <row r="1">
      <c r="A1" s="1" t="inlineStr">
        <is>
          <t>Original Text</t>
        </is>
      </c>
      <c r="B1" s="1" t="inlineStr">
        <is>
          <t>Translated Text</t>
        </is>
      </c>
      <c r="C1" s="1" t="inlineStr">
        <is>
          <t>Previous Context</t>
        </is>
      </c>
    </row>
    <row r="2">
      <c r="A2" t="inlineStr">
        <is>
          <t>Kortsluitstroomberekeningen</t>
        </is>
      </c>
      <c r="B2" t="inlineStr">
        <is>
          <t>Kortsluitstroomberekeningen</t>
        </is>
      </c>
      <c r="C2" t="inlineStr"/>
    </row>
    <row r="3">
      <c r="A3" t="inlineStr">
        <is>
          <t>In hoofdstuk 10 wordt de berekening van de stromen in geval van een kortsluiting ergens in het net toegelicht. Voor diverse soorten kortsluiting wordt uitvoerig beschreven hoe aan de hand van de internationaal erkende norm IEC 60909 de stroom op de kortsluitplaats en de bijdrage aan de kortsluitstroom vanuit overige delen van het net kan worden berekend. Ook wordt de methode van sequentiële storingsanalyse toegelicht, waarmee meer informatie over stromen en spanningen tijdens een kortsluiting kan worden verkregen.</t>
        </is>
      </c>
      <c r="B3" t="inlineStr">
        <is>
          <t>Chapter 10 explains the calculation of currents in the event of a short circuit somewhere in the network. For various types of short circuits, it is extensively described how, based on the internationally recognized standard IEC 60909, the current at the short circuit location and the contribution to the short circuit current from other parts of the network can be calculated. The method of sequential fault analysis is also explained, which can provide more information about currents and voltages during a short circuit.</t>
        </is>
      </c>
      <c r="C3" t="inlineStr">
        <is>
          <t xml:space="preserve"> Kortsluitstroomberekeningen</t>
        </is>
      </c>
    </row>
    <row r="4">
      <c r="A4" t="inlineStr">
        <is>
          <t>10  Kortsluitstroomberekeningen</t>
        </is>
      </c>
      <c r="B4" t="inlineStr">
        <is>
          <t>10  Short Circuit Current Calculations</t>
        </is>
      </c>
      <c r="C4" t="inlineStr">
        <is>
          <t>other parts of the network can be calculated. The method of sequential fault analysis is also explained, which can provide more information about currents and voltages during a short circuit.</t>
        </is>
      </c>
    </row>
    <row r="5">
      <c r="A5" t="inlineStr">
        <is>
          <t>10.1  Verloop van de kortsluitstroom</t>
        </is>
      </c>
      <c r="B5" t="inlineStr">
        <is>
          <t>10.1  Progression of the Short Circuit Current</t>
        </is>
      </c>
      <c r="C5" t="inlineStr">
        <is>
          <t>can be calculated. The method of sequential fault analysis is also explained, which can provide more information about currents and voltages during a short circuit. 10 Short Circuit Current Calculations</t>
        </is>
      </c>
    </row>
    <row r="6">
      <c r="A6" t="inlineStr">
        <is>
          <t>10.2  Karakteristieke begrippen en grootheden</t>
        </is>
      </c>
      <c r="B6" t="inlineStr">
        <is>
          <t>10.2  Characteristic Terms and Quantities</t>
        </is>
      </c>
      <c r="C6" t="inlineStr">
        <is>
          <t>fault analysis is also explained, which can provide more information about currents and voltages during a short circuit. 10 Short Circuit Current Calculations 10.1 Progression of the Short Circuit Current</t>
        </is>
      </c>
    </row>
    <row r="7">
      <c r="A7" t="inlineStr">
        <is>
          <t>10.3  Kortsluitstroomberekening volgens IEC 60909</t>
        </is>
      </c>
      <c r="B7" t="inlineStr">
        <is>
          <t>10.3 Short Circuit Current Calculation according to IEC 60909</t>
        </is>
      </c>
      <c r="C7" t="inlineStr">
        <is>
          <t>which can provide more information about currents and voltages during a short circuit. 10 Short Circuit Current Calculations 10.1 Progression of the Short Circuit Current 10.2 Characteristic Terms and Quantities</t>
        </is>
      </c>
    </row>
    <row r="8">
      <c r="A8" t="inlineStr">
        <is>
          <t>10.3.1  Berekening</t>
        </is>
      </c>
      <c r="B8" t="inlineStr">
        <is>
          <t>10.3.1  Calculation</t>
        </is>
      </c>
      <c r="C8" t="inlineStr">
        <is>
          <t>during a short circuit. 10 Short Circuit Current Calculations 10.1 Progression of the Short Circuit Current 10.2 Characteristic Terms and Quantities 10.3 Short Circuit Current Calculation according to IEC 60909</t>
        </is>
      </c>
    </row>
    <row r="9">
      <c r="A9" t="inlineStr">
        <is>
          <t>10.3.2  Driefasen- en tweefasenfout zonder aardcontact in een MS-net</t>
        </is>
      </c>
      <c r="B9" t="inlineStr">
        <is>
          <t>10.3.2  Three-phase and two-phase fault without ground contact in an MV network</t>
        </is>
      </c>
      <c r="C9" t="inlineStr">
        <is>
          <t>short circuit. 10 Short Circuit Current Calculations 10.1 Progression of the Short Circuit Current 10.2 Characteristic Terms and Quantities 10.3 Short Circuit Current Calculation according to IEC 60909 10.3.1 Calculation</t>
        </is>
      </c>
    </row>
    <row r="10">
      <c r="A10" t="inlineStr">
        <is>
          <t>10.3.3  Fase-aardfout in een zwevend MS-net</t>
        </is>
      </c>
      <c r="B10" t="inlineStr">
        <is>
          <t>10.3.3  Phase-to-ground fault in an ungrounded MV network</t>
        </is>
      </c>
      <c r="C10" t="inlineStr">
        <is>
          <t>Circuit Current 10.2 Characteristic Terms and Quantities 10.3 Short Circuit Current Calculation according to IEC 60909 10.3.1 Calculation 10.3.2 Three-phase and two-phase fault without ground contact in an MV network</t>
        </is>
      </c>
    </row>
    <row r="11">
      <c r="A11" t="inlineStr">
        <is>
          <t>10.3.4  Fase-aardfout in een blusspoel-geaard net</t>
        </is>
      </c>
      <c r="B11" t="inlineStr">
        <is>
          <t>10.3.4  Phase-to-ground fault in a resonant grounded network</t>
        </is>
      </c>
      <c r="C11" t="inlineStr">
        <is>
          <t>Short Circuit Current Calculation according to IEC 60909 10.3.1 Calculation 10.3.2 Three-phase and two-phase fault without ground contact in an MV network 10.3.3 Phase-to-ground fault in an ungrounded MV network</t>
        </is>
      </c>
    </row>
    <row r="12">
      <c r="A12" t="inlineStr">
        <is>
          <t>10.3.5  Fase-aardfout in een impedantiegeaard MS-net</t>
        </is>
      </c>
      <c r="B12" t="inlineStr">
        <is>
          <t>10.3.5 Phase-to-ground fault in an impedance-grounded MV network</t>
        </is>
      </c>
      <c r="C12" t="inlineStr">
        <is>
          <t>10.3.1 Calculation 10.3.2 Three-phase and two-phase fault without ground contact in an MV network 10.3.3 Phase-to-ground fault in an ungrounded MV network 10.3.4 Phase-to-ground fault in a resonant grounded network</t>
        </is>
      </c>
    </row>
    <row r="13">
      <c r="A13" t="inlineStr">
        <is>
          <t>10.3.6  Berekening van de kortsluitstroom in een LS-net</t>
        </is>
      </c>
      <c r="B13" t="inlineStr">
        <is>
          <t>10.3.6 Calculation of the short-circuit current in an LV network</t>
        </is>
      </c>
      <c r="C13" t="inlineStr">
        <is>
          <t>ground contact in an MV network 10.3.3 Phase-to-ground fault in an ungrounded MV network 10.3.4 Phase-to-ground fault in a resonant grounded network 10.3.5 Phase-to-ground fault in an impedance-grounded MV network</t>
        </is>
      </c>
    </row>
    <row r="14">
      <c r="A14" t="inlineStr">
        <is>
          <t>10.3.7  Aardingsconcept</t>
        </is>
      </c>
      <c r="B14" t="inlineStr">
        <is>
          <t>10.3.7 Grounding Concept</t>
        </is>
      </c>
      <c r="C14" t="inlineStr">
        <is>
          <t>an ungrounded MV network 10.3.4 Phase-to-ground fault in a resonant grounded network 10.3.5 Phase-to-ground fault in an impedance-grounded MV network 10.3.6 Calculation of the short-circuit current in an LV network</t>
        </is>
      </c>
    </row>
    <row r="15">
      <c r="A15" t="inlineStr">
        <is>
          <t>10.4  Berekening van de kortsluitvastheid</t>
        </is>
      </c>
      <c r="B15" t="inlineStr">
        <is>
          <t>10.4 Calculation of the short-circuit strength</t>
        </is>
      </c>
      <c r="C15" t="inlineStr">
        <is>
          <t>network 10.3.4 Phase-to-ground fault in a resonant grounded network 10.3.5 Phase-to-ground fault in an impedance-grounded MV network 10.3.6 Calculation of the short-circuit current in an LV network 10.3.7 Grounding Concept</t>
        </is>
      </c>
    </row>
    <row r="16">
      <c r="A16" t="inlineStr">
        <is>
          <t>10.4.1  Kortsluitvastheid van kabels</t>
        </is>
      </c>
      <c r="B16" t="inlineStr">
        <is>
          <t>10.4.1  Short-circuit strength of cables</t>
        </is>
      </c>
      <c r="C16" t="inlineStr">
        <is>
          <t>resonant grounded network 10.3.5 Phase-to-ground fault in an impedance-grounded MV network 10.3.6 Calculation of the short-circuit current in an LV network 10.3.7 Grounding Concept 10.4 Calculation of the short-circuit strength</t>
        </is>
      </c>
    </row>
    <row r="17">
      <c r="A17" t="inlineStr">
        <is>
          <t>10.4.2  Kortsluitvastheid van transformatoren</t>
        </is>
      </c>
      <c r="B17" t="inlineStr">
        <is>
          <t>10.4.2 Short-circuit strength of transformers</t>
        </is>
      </c>
      <c r="C17" t="inlineStr">
        <is>
          <t>fault in an impedance-grounded MV network 10.3.6 Calculation of the short-circuit current in an LV network 10.3.7 Grounding Concept 10.4 Calculation of the short-circuit strength 10.4.1 Short-circuit strength of cables</t>
        </is>
      </c>
    </row>
    <row r="18">
      <c r="A18" t="inlineStr">
        <is>
          <t>10.4.3  Kortsluitvastheid van MS-schakelinstallaties</t>
        </is>
      </c>
      <c r="B18" t="inlineStr">
        <is>
          <t>10.4.3 Short-circuit strength of MV switchgear installations</t>
        </is>
      </c>
      <c r="C18" t="inlineStr">
        <is>
          <t>network 10.3.6 Calculation of the short-circuit current in an LV network 10.3.7 Grounding Concept 10.4 Calculation of the short-circuit strength 10.4.1 Short-circuit strength of cables 10.4.2 Short-circuit strength of transformers</t>
        </is>
      </c>
    </row>
    <row r="19">
      <c r="A19" t="inlineStr">
        <is>
          <t>10.5  Maatregelen ter beperking van de kortsluitstroom</t>
        </is>
      </c>
      <c r="B19" t="inlineStr">
        <is>
          <t>10.5  Measures to Limit the Short-Circuit Current</t>
        </is>
      </c>
      <c r="C19" t="inlineStr">
        <is>
          <t>in an LV network 10.3.7 Grounding Concept 10.4 Calculation of the short-circuit strength 10.4.1 Short-circuit strength of cables 10.4.2 Short-circuit strength of transformers 10.4.3 Short-circuit strength of MV switchgear installations</t>
        </is>
      </c>
    </row>
    <row r="20">
      <c r="A20" t="inlineStr">
        <is>
          <t>10.6  Sequentiële kortsluitstroomberekening</t>
        </is>
      </c>
      <c r="B20" t="inlineStr">
        <is>
          <t>10.6 Sequential Short-Circuit Current Calculation</t>
        </is>
      </c>
      <c r="C20" t="inlineStr">
        <is>
          <t>10.4 Calculation of the short-circuit strength 10.4.1 Short-circuit strength of cables 10.4.2 Short-circuit strength of transformers 10.4.3 Short-circuit strength of MV switchgear installations 10.5 Measures to Limit the Short-Circuit Current</t>
        </is>
      </c>
    </row>
    <row r="21">
      <c r="A21" t="inlineStr">
        <is>
          <t>10.6.1  Methode</t>
        </is>
      </c>
      <c r="B21" t="inlineStr">
        <is>
          <t>10.6.1 Method</t>
        </is>
      </c>
      <c r="C21" t="inlineStr">
        <is>
          <t>strength 10.4.1 Short-circuit strength of cables 10.4.2 Short-circuit strength of transformers 10.4.3 Short-circuit strength of MV switchgear installations 10.5 Measures to Limit the Short-Circuit Current 10.6 Sequential Short-Circuit Current Calculation</t>
        </is>
      </c>
    </row>
    <row r="22">
      <c r="A22" t="inlineStr">
        <is>
          <t>10.6.2  Voorbeeld aan de hand van een registratie van een kortsluiting</t>
        </is>
      </c>
      <c r="B22" t="inlineStr">
        <is>
          <t>10.6.2 Example Based on a Short-Circuit Registration</t>
        </is>
      </c>
      <c r="C22" t="inlineStr">
        <is>
          <t>Short-circuit strength of cables 10.4.2 Short-circuit strength of transformers 10.4.3 Short-circuit strength of MV switchgear installations 10.5 Measures to Limit the Short-Circuit Current 10.6 Sequential Short-Circuit Current Calculation 10.6.1 Method</t>
        </is>
      </c>
    </row>
    <row r="23">
      <c r="A23" t="inlineStr">
        <is>
          <t>10.7  Foutplaatslokalisatie</t>
        </is>
      </c>
      <c r="B23" t="inlineStr">
        <is>
          <t>10.7 Fault Location</t>
        </is>
      </c>
      <c r="C23" t="inlineStr">
        <is>
          <t>of transformers 10.4.3 Short-circuit strength of MV switchgear installations 10.5 Measures to Limit the Short-Circuit Current 10.6 Sequential Short-Circuit Current Calculation 10.6.1 Method 10.6.2 Example Based on a Short-Circuit Registration</t>
        </is>
      </c>
    </row>
    <row r="24">
      <c r="A24" t="inlineStr">
        <is>
          <t>10 Kortsluitstroomberekeningen</t>
        </is>
      </c>
      <c r="B24" t="inlineStr">
        <is>
          <t>10 Short-Circuit Current Calculations</t>
        </is>
      </c>
      <c r="C24" t="inlineStr">
        <is>
          <t>Short-circuit strength of MV switchgear installations 10.5 Measures to Limit the Short-Circuit Current 10.6 Sequential Short-Circuit Current Calculation 10.6.1 Method 10.6.2 Example Based on a Short-Circuit Registration 10.7 Fault Location</t>
        </is>
      </c>
    </row>
    <row r="25">
      <c r="A25" t="inlineStr">
        <is>
          <t>Elektrische installaties moeten zodanig worden ontworpen en gebouwd dat bij het optreden van kortsluitingen geen gevaar ontstaat voor personen en dat de
          installatie niet beschadigd raakt. Bij de grote stromen, die tijdens kortsluitingen vloeien, treden grote elektromagnetische krachten tussen de
          stroomvoerende delen op. Daarnaast worden de stroomvoerende delen snel warm. De gevolgen van een kortsluiting kunnen worden beperkt met een doelmatige
          beveiliging, die in staat is de grootst optredende kortsluitstroom te onderbreken. Kortsluitberekeningen spelen een grote rol bij het ontwerpen van het
          elektriciteitsnet. Met de kortsluitstroomberekeningen wordt onderzocht of de netcomponenten bij het optreden van een kortsluiting kortsluitvast zijn. De
          kortsluitstroomberekening richt zich op het vaststellen van het stroomgedrag in het elektriciteitsnet en op de fysieke eigenschappen van de netcomponent.
          Het doel van de berekeningen is drieledig:</t>
        </is>
      </c>
      <c r="B25" t="inlineStr">
        <is>
          <t>Electrical installations must be designed and constructed in such a way that no danger arises for individuals in the event of short circuits and that the installation is not damaged. During short circuits, large currents flow, resulting in significant electromagnetic forces between the conductive parts. Additionally, the conductive parts heat up quickly. The consequences of a short circuit can be mitigated with effective protection capable of interrupting the highest occurring short-circuit current. Short-circuit calculations play a crucial role in the design of the electrical network. These calculations investigate whether the network components can withstand short circuits when they occur. The short-circuit current calculation focuses on determining the current behavior in the electrical network and the physical properties of the network component. The purpose of these calculations is threefold:</t>
        </is>
      </c>
      <c r="C25" t="inlineStr">
        <is>
          <t>switchgear installations 10.5 Measures to Limit the Short-Circuit Current 10.6 Sequential Short-Circuit Current Calculation 10.6.1 Method 10.6.2 Example Based on a Short-Circuit Registration 10.7 Fault Location 10 Short-Circuit Current Calculations</t>
        </is>
      </c>
    </row>
    <row r="26">
      <c r="A26" t="inlineStr">
        <is>
          <t>vaststellen thermische effecten op netcomponenten door de kortsluitstroom</t>
        </is>
      </c>
      <c r="B26" t="inlineStr">
        <is>
          <t>determine thermal effects on network components due to the short-circuit current</t>
        </is>
      </c>
      <c r="C26" t="inlineStr">
        <is>
          <t>occur. The short-circuit current calculation focuses on determining the current behavior in the electrical network and the physical properties of the network component. The purpose of these calculations is threefold:</t>
        </is>
      </c>
    </row>
    <row r="27">
      <c r="A27" t="inlineStr">
        <is>
          <t>vaststellen mechanische krachtenwerking op netcomponenten door de kortsluitstroom</t>
        </is>
      </c>
      <c r="B27" t="inlineStr">
        <is>
          <t>determine mechanical forces on network components due to the short-circuit current</t>
        </is>
      </c>
      <c r="C27" t="inlineStr">
        <is>
          <t>in the electrical network and the physical properties of the network component. The purpose of these calculations is threefold: determine thermal effects on network components due to the short-circuit current</t>
        </is>
      </c>
    </row>
    <row r="28">
      <c r="A28" t="inlineStr">
        <is>
          <t>coördinatie en instellingen van beveiligingen.</t>
        </is>
      </c>
      <c r="B28" t="inlineStr">
        <is>
          <t>coordination and settings of protections.</t>
        </is>
      </c>
      <c r="C28" t="inlineStr">
        <is>
          <t>component. The purpose of these calculations is threefold: determine thermal effects on network components due to the short-circuit current determine mechanical forces on network components due to the short-circuit current</t>
        </is>
      </c>
    </row>
    <row r="29">
      <c r="A29" t="inlineStr">
        <is>
          <t>Een kortsluiting gaat in de regel gepaard met een relatief grote stroom. Hierbij geldt dat het kwadraat van de stroomwaarde evenredig is met:</t>
        </is>
      </c>
      <c r="B29" t="inlineStr">
        <is>
          <t>A short circuit is generally accompanied by a relatively large current. In this case, the square of the current value is proportional to:</t>
        </is>
      </c>
      <c r="C29" t="inlineStr">
        <is>
          <t>calculations is threefold: determine thermal effects on network components due to the short-circuit current determine mechanical forces on network components due to the short-circuit current coordination and settings of protections.</t>
        </is>
      </c>
    </row>
    <row r="30">
      <c r="A30" t="inlineStr">
        <is>
          <t>verwarming van de netcomponenten die zich in de stroombaan bevinden: een thermisch effect</t>
        </is>
      </c>
      <c r="B30" t="inlineStr">
        <is>
          <t>heating of the network components that are in the circuit: a thermal effect</t>
        </is>
      </c>
      <c r="C30" t="inlineStr">
        <is>
          <t>short-circuit current coordination and settings of protections. A short circuit is generally accompanied by a relatively large current. In this case, the square of the current value is proportional to:</t>
        </is>
      </c>
    </row>
    <row r="31">
      <c r="A31" t="inlineStr">
        <is>
          <t>elektromagnetische krachtwerking tussen stroomvoerende geleiders: een dynamisch effect.</t>
        </is>
      </c>
      <c r="B31" t="inlineStr">
        <is>
          <t>electromagnetic force interaction between current-carrying conductors: a dynamic effect.</t>
        </is>
      </c>
      <c r="C31" t="inlineStr">
        <is>
          <t>by a relatively large current. In this case, the square of the current value is proportional to: heating of the network components that are in the circuit: a thermal effect</t>
        </is>
      </c>
    </row>
    <row r="32">
      <c r="A32" t="inlineStr">
        <is>
          <t>De uitwerking van beide effecten moet worden onderzocht voor alle netcomponenten waar de als gevolg van de kortsluiting verhoogde stroom doorheen loopt. In
          distributienetten blijkt dat het thermische effect de meeste aandacht verdient. Maar ook het dynamische effect moet worden berekend, vanwege de soms zeer
          grote krachten die in de installaties kunnen optreden. Om die reden worden componenten getest om de schade voor personen en de omgeving bij het doorlaten
          van een kortsluitstroom zoveel mogelijk te beperken.</t>
        </is>
      </c>
      <c r="B32" t="inlineStr">
        <is>
          <t>The impact of both effects must be investigated for all network components through which the increased current due to the short circuit flows. In distribution networks, it turns out that the thermal effect deserves the most attention. However, the dynamic effect must also be calculated because of the sometimes very large forces that can occur in the installations. For this reason, components are tested to minimize the damage to people and the environment when allowing a short-circuit current to pass through.</t>
        </is>
      </c>
      <c r="C32" t="inlineStr">
        <is>
          <t>square of the current value is proportional to: heating of the network components that are in the circuit: a thermal effect electromagnetic force interaction between current-carrying conductors: a dynamic effect.</t>
        </is>
      </c>
    </row>
    <row r="33">
      <c r="A33" t="inlineStr">
        <is>
          <t>Als voorbeeld voor de uitwerking van de krachten die vrijkomen bij een kortsluiting, toont figuur 10.1 het resultaat van een kortsluiting in een 10
          kV-kabel, die op 60 cm diepte begraven is. De kortsluitstroom bedroeg ongeveer 8 kA. De kracht van de explosie was zo groot, dat de grond naast de put
          omhoog is gekomen en deze de stoeptegels heeft opgelicht.</t>
        </is>
      </c>
      <c r="B33" t="inlineStr">
        <is>
          <t>As an example of the forces released during a short circuit, figure 10.1 shows the result of a short circuit in a 10 kV cable buried at a depth of 60 cm. The short-circuit current was approximately 8 kA. The force of the explosion was so great that the ground next to the pit was lifted, causing the sidewalk tiles to be displaced.</t>
        </is>
      </c>
      <c r="C33" t="inlineStr">
        <is>
          <t>forces that can occur in the installations. For this reason, components are tested to minimize the damage to people and the environment when allowing a short-circuit current to pass through.</t>
        </is>
      </c>
    </row>
    <row r="34">
      <c r="A34" t="inlineStr">
        <is>
          <t>Figuur 10.1 Schade door een kortsluiting in een 10 kV-kabel</t>
        </is>
      </c>
      <c r="B34" t="inlineStr">
        <is>
          <t>Figure 10.1 Damage caused by a short circuit in a 10 kV cable</t>
        </is>
      </c>
      <c r="C34" t="inlineStr">
        <is>
          <t>short-circuit current was approximately 8 kA. The force of the explosion was so great that the ground next to the pit was lifted, causing the sidewalk tiles to be displaced.</t>
        </is>
      </c>
    </row>
    <row r="35">
      <c r="A35" t="inlineStr">
        <is>
          <t>Voor de berekening van de kortsluitvastheid is het van belang de maximale waarde van de kortsluitstroom te kennen. Voor de coördinatie van de
          beveiligingen en de selectiviteit is tevens de minimale kortsluitstroom van belang. Bij een goede selectiviteit worden de gevolgen van de storingen
          beperkt.</t>
        </is>
      </c>
      <c r="B35" t="inlineStr">
        <is>
          <t>For the calculation of short-circuit strength, it is important to know the maximum value of the short-circuit current. For the coordination of protections and selectivity, the minimum short-circuit current is also important. With good selectivity, the consequences of faults are limited.</t>
        </is>
      </c>
      <c r="C35" t="inlineStr">
        <is>
          <t>great that the ground next to the pit was lifted, causing the sidewalk tiles to be displaced. Figure 10.1 Damage caused by a short circuit in a 10 kV cable</t>
        </is>
      </c>
    </row>
    <row r="36">
      <c r="A36" t="inlineStr">
        <is>
          <t>Het is mogelijk met behulp van een dynamische simulatie een redelijk nauwkeurig beeld te berekenen van het verloop van de stroom op de foutplaats als
          functie van de tijd, vanaf het begin van de kortsluiting tot het moment dat deze is opgeheven. In de meeste praktische gevallen is een dergelijke
          uitgebreide berekening echter niet nodig. Van belang zijn slechts enkele kenmerkende waarden van het stroomverloop. Deze kunnen met voldoende
          nauwkeurigheid worden bepaald met eenvoudiger methoden, waarvan er in dit hoofdstuk twee worden behandeld:</t>
        </is>
      </c>
      <c r="B36" t="inlineStr">
        <is>
          <t>It is possible to calculate a reasonably accurate picture of the current behavior at the fault location over time using a dynamic simulation, from the onset of the short circuit to the moment it is cleared. However, in most practical cases, such an extensive calculation is not necessary. Only a few characteristic values of the current behavior are important. These can be determined with sufficient accuracy using simpler methods, two of which are discussed in this chapter:</t>
        </is>
      </c>
      <c r="C36" t="inlineStr">
        <is>
          <t>the maximum value of the short-circuit current. For the coordination of protections and selectivity, the minimum short-circuit current is also important. With good selectivity, the consequences of faults are limited.</t>
        </is>
      </c>
    </row>
    <row r="37">
      <c r="A37" t="inlineStr">
        <is>
          <t>De eerste methode is de kortsluitstroomberekening volgens de internationaal erkende norm IEC 60909. Deze methode is conservatief, maar geeft
            resultaten die voldoende nauwkeurig zijn. De methode is ontworpen als handberekening en is daarom eenvoudig. De methode kan op alle distributienetten
            worden toegepast. De methode is met name populair bij het ontwerpen van industriële netten, omdat de berekeningen aan de norm getoetst kunnen worden.
            Deze methode wordt behandeld in</t>
        </is>
      </c>
      <c r="B37" t="inlineStr">
        <is>
          <t>The first method is the short-circuit current calculation according to the internationally recognized standard IEC 60909. This method is conservative but provides results that are sufficiently accurate. The method is designed for manual calculation and is therefore simple. It can be applied to all distribution networks. The method is particularly popular in the design of industrial networks because the calculations can be verified against the standard. This method is discussed in</t>
        </is>
      </c>
      <c r="C37" t="inlineStr">
        <is>
          <t>necessary. Only a few characteristic values of the current behavior are important. These can be determined with sufficient accuracy using simpler methods, two of which are discussed in this chapter:</t>
        </is>
      </c>
    </row>
    <row r="38">
      <c r="A38" t="inlineStr">
        <is>
          <t>paragraaf 10.3</t>
        </is>
      </c>
      <c r="B38" t="inlineStr">
        <is>
          <t>paragraph 10.3</t>
        </is>
      </c>
      <c r="C38" t="inlineStr">
        <is>
          <t>applied to all distribution networks. The method is particularly popular in the design of industrial networks because the calculations can be verified against the standard. This method is discussed in</t>
        </is>
      </c>
    </row>
    <row r="39">
      <c r="A39" t="inlineStr">
        <is>
          <t>.</t>
        </is>
      </c>
      <c r="B39" t="inlineStr">
        <is>
          <t>.</t>
        </is>
      </c>
      <c r="C39" t="inlineStr">
        <is>
          <t>all distribution networks. The method is particularly popular in the design of industrial networks because the calculations can be verified against the standard. This method is discussed in paragraph 10.3</t>
        </is>
      </c>
    </row>
    <row r="40">
      <c r="A40" t="inlineStr">
        <is>
          <t>De tweede methode is gebaseerd op de werkelijke belastingssituatie en berekent de complete toestand van het net. Hierbij wordt de kortsluiting
            aangebracht in het actieve net in de situatie voor de fout. Omdat het bij deze methode mogelijk is na het berekenen van een enkele storing een tweede
            storing aan te brengen en te berekenen, wordt deze methode ook wel sequentiële storingsanalyse genoemd. Bij deze methode zijn na de berekening alle
            stromen en spanningen tijdens de storing bekend. De methode wordt behandeld in</t>
        </is>
      </c>
      <c r="B40" t="inlineStr">
        <is>
          <t>The second method is based on the actual load situation and calculates the complete state of the network. Here, the short circuit is introduced into the active network in the pre-fault condition. Because this method allows for the introduction and calculation of a second fault after calculating a single fault, it is also known as sequential fault analysis. With this method, all currents and voltages during the fault are known after the calculation. The method is discussed in</t>
        </is>
      </c>
      <c r="C40" t="inlineStr">
        <is>
          <t>distribution networks. The method is particularly popular in the design of industrial networks because the calculations can be verified against the standard. This method is discussed in paragraph 10.3 .</t>
        </is>
      </c>
    </row>
    <row r="41">
      <c r="A41" t="inlineStr">
        <is>
          <t>paragraaf 10.6</t>
        </is>
      </c>
      <c r="B41" t="inlineStr">
        <is>
          <t>paragraph 10.6</t>
        </is>
      </c>
      <c r="C41" t="inlineStr">
        <is>
          <t>single fault, it is also known as sequential fault analysis. With this method, all currents and voltages during the fault are known after the calculation. The method is discussed in</t>
        </is>
      </c>
    </row>
    <row r="42">
      <c r="A42" t="inlineStr">
        <is>
          <t>.</t>
        </is>
      </c>
      <c r="B42" t="inlineStr">
        <is>
          <t>.</t>
        </is>
      </c>
      <c r="C42" t="inlineStr">
        <is>
          <t>it is also known as sequential fault analysis. With this method, all currents and voltages during the fault are known after the calculation. The method is discussed in paragraph 10.6</t>
        </is>
      </c>
    </row>
    <row r="43">
      <c r="A43" t="inlineStr">
        <is>
          <t>10.1 Verloop van de kortsluitstroom</t>
        </is>
      </c>
      <c r="B43" t="inlineStr">
        <is>
          <t>10.1 Course of the Short-Circuit Current</t>
        </is>
      </c>
      <c r="C43" t="inlineStr">
        <is>
          <t>is also known as sequential fault analysis. With this method, all currents and voltages during the fault are known after the calculation. The method is discussed in paragraph 10.6 .</t>
        </is>
      </c>
    </row>
    <row r="44">
      <c r="A44" t="inlineStr">
        <is>
          <t>Om een goed beeld te krijgen van het gedrag van een kortsluitstroom, geeft figuur 10.2 het verloop weer van de stroom tijdens een driefasenkortsluiting. In
          dit voorbeeld bevindt de kortsluiting zich elektrisch gezien ver van een generator. Het valt op dat de stroom bij een kleine waarde begint en vervolgens
          een waarde bereikt van bijna twee maal de amplitude van de kortsluitstroom. Deze hoogste stroomwaarde treedt op binnen de eerste periode van de
          kortsluitstroom en wordt de piek-waarde</t>
        </is>
      </c>
      <c r="B44" t="inlineStr">
        <is>
          <t>To get a good understanding of the behavior of a short-circuit current, figure 10.2 shows the progression of the current during a three-phase short circuit. In this example, the short circuit is electrically far from a generator. It is noticeable that the current starts at a small value and then reaches a value of nearly twice the amplitude of the short-circuit current. This highest current value occurs within the first period of the short-circuit current and is referred to as the peak value.</t>
        </is>
      </c>
      <c r="C44" t="inlineStr">
        <is>
          <t>analysis. With this method, all currents and voltages during the fault are known after the calculation. The method is discussed in paragraph 10.6 . 10.1 Course of the Short-Circuit Current</t>
        </is>
      </c>
    </row>
    <row r="45">
      <c r="A45" t="inlineStr">
        <is>
          <t>i</t>
        </is>
      </c>
      <c r="B45" t="inlineStr">
        <is>
          <t>i</t>
        </is>
      </c>
      <c r="C45" t="inlineStr">
        <is>
          <t>of nearly twice the amplitude of the short-circuit current. This highest current value occurs within the first period of the short-circuit current and is referred to as the peak value.</t>
        </is>
      </c>
    </row>
    <row r="46">
      <c r="A46" t="inlineStr">
        <is>
          <t>p</t>
        </is>
      </c>
      <c r="B46" t="inlineStr">
        <is>
          <t>p</t>
        </is>
      </c>
      <c r="C46" t="inlineStr">
        <is>
          <t>nearly twice the amplitude of the short-circuit current. This highest current value occurs within the first period of the short-circuit current and is referred to as the peak value. i</t>
        </is>
      </c>
    </row>
    <row r="47">
      <c r="A47" t="inlineStr">
        <is>
          <t>genoemd. De maximale waarde die</t>
        </is>
      </c>
      <c r="B47" t="inlineStr">
        <is>
          <t>mentioned. The maximum value that</t>
        </is>
      </c>
      <c r="C47" t="inlineStr">
        <is>
          <t>twice the amplitude of the short-circuit current. This highest current value occurs within the first period of the short-circuit current and is referred to as the peak value. i p</t>
        </is>
      </c>
    </row>
    <row r="48">
      <c r="A48" t="inlineStr">
        <is>
          <t>i</t>
        </is>
      </c>
      <c r="B48" t="inlineStr">
        <is>
          <t>i</t>
        </is>
      </c>
      <c r="C48" t="inlineStr">
        <is>
          <t>short-circuit current. This highest current value occurs within the first period of the short-circuit current and is referred to as the peak value. i p mentioned. The maximum value that</t>
        </is>
      </c>
    </row>
    <row r="49">
      <c r="A49" t="inlineStr">
        <is>
          <t>p</t>
        </is>
      </c>
      <c r="B49" t="inlineStr">
        <is>
          <t>p</t>
        </is>
      </c>
      <c r="C49" t="inlineStr">
        <is>
          <t>current. This highest current value occurs within the first period of the short-circuit current and is referred to as the peak value. i p mentioned. The maximum value that i</t>
        </is>
      </c>
    </row>
    <row r="50">
      <c r="A50" t="inlineStr">
        <is>
          <t>kan aannemen kan worden bereikt als de kortsluiting
          begint op het moment van de spanningsnuldoorgang in de betrokken fase. In een driefasesysteem kan dit maar bij één fase tegelijk plaatsvinden en
          daarom kan dit maximum alleen in die betreffende fase optreden. De hoogste topwaarde van de kortsluitstroom wordt ook wel de stootkortsluitstroom genoemd.</t>
        </is>
      </c>
      <c r="B50" t="inlineStr">
        <is>
          <t>can assume can be reached if the short circuit begins at the moment of the voltage zero crossing in the involved phase. In a three-phase system, this can only occur in one phase at a time, and therefore this maximum can only occur in that particular phase. The highest peak value of the short-circuit current is also referred to as the peak short-circuit current.</t>
        </is>
      </c>
      <c r="C50" t="inlineStr">
        <is>
          <t>This highest current value occurs within the first period of the short-circuit current and is referred to as the peak value. i p mentioned. The maximum value that i p</t>
        </is>
      </c>
    </row>
    <row r="51">
      <c r="A51" t="inlineStr">
        <is>
          <t>Figuur 10.2 Kortsluiting ver van generatoren</t>
        </is>
      </c>
      <c r="B51" t="inlineStr">
        <is>
          <t>Figure 10.2 Short circuit far from generators</t>
        </is>
      </c>
      <c r="C51" t="inlineStr">
        <is>
          <t>a time, and therefore this maximum can only occur in that particular phase. The highest peak value of the short-circuit current is also referred to as the peak short-circuit current.</t>
        </is>
      </c>
    </row>
    <row r="52">
      <c r="A52" t="inlineStr">
        <is>
          <t>De effectieve waarde van de kortsluitstroom direct na het begin van de kortsluiting is de beginkortsluitstroom</t>
        </is>
      </c>
      <c r="B52" t="inlineStr">
        <is>
          <t>The effective value of the short-circuit current immediately after the onset of the short circuit is the initial short-circuit current.</t>
        </is>
      </c>
      <c r="C52" t="inlineStr">
        <is>
          <t>only occur in that particular phase. The highest peak value of the short-circuit current is also referred to as the peak short-circuit current. Figure 10.2 Short circuit far from generators</t>
        </is>
      </c>
    </row>
    <row r="53">
      <c r="A53" t="inlineStr">
        <is>
          <t>I</t>
        </is>
      </c>
      <c r="B53" t="inlineStr">
        <is>
          <t>I</t>
        </is>
      </c>
      <c r="C53" t="inlineStr">
        <is>
          <t>peak short-circuit current. Figure 10.2 Short circuit far from generators The effective value of the short-circuit current immediately after the onset of the short circuit is the initial short-circuit current.</t>
        </is>
      </c>
    </row>
    <row r="54">
      <c r="A54" t="inlineStr">
        <is>
          <t>k</t>
        </is>
      </c>
      <c r="B54" t="inlineStr">
        <is>
          <t>k</t>
        </is>
      </c>
      <c r="C54" t="inlineStr">
        <is>
          <t>short-circuit current. Figure 10.2 Short circuit far from generators The effective value of the short-circuit current immediately after the onset of the short circuit is the initial short-circuit current. I</t>
        </is>
      </c>
    </row>
    <row r="55">
      <c r="A55" t="inlineStr">
        <is>
          <t>"</t>
        </is>
      </c>
      <c r="B55" t="inlineStr">
        <is>
          <t>"</t>
        </is>
      </c>
      <c r="C55" t="inlineStr">
        <is>
          <t>current. Figure 10.2 Short circuit far from generators The effective value of the short-circuit current immediately after the onset of the short circuit is the initial short-circuit current. I k</t>
        </is>
      </c>
    </row>
    <row r="56">
      <c r="A56" t="inlineStr">
        <is>
          <t>. De beginkortsluitstroom is
          de basis voor alle andere grootheden die een rol spelen bij de berekening van de kortsluitbelasting. In het voorbeeld van figuur 10.2 is de top-topwaarde
          van de kortsluitstroom, bepaald door de onderlinge afstand van de lijnen die de positieve toppen en de negatieve toppen van de sinusvormige wisselstroom
          met elkaar verbinden, constant. De afstand van de omhullende lijnen ten opzichte van elkaar is gelijk aan</t>
        </is>
      </c>
      <c r="B56" t="inlineStr">
        <is>
          <t>The initial short-circuit current is the basis for all other quantities that play a role in the calculation of the short-circuit load. In the example of Figure 10.2, the peak-to-peak value of the short-circuit current, determined by the mutual distance of the lines connecting the positive peaks and the negative peaks of the sinusoidal alternating current, is constant. The distance between the envelope lines relative to each other is equal to</t>
        </is>
      </c>
      <c r="C56" t="inlineStr">
        <is>
          <t>Figure 10.2 Short circuit far from generators The effective value of the short-circuit current immediately after the onset of the short circuit is the initial short-circuit current. I k "</t>
        </is>
      </c>
    </row>
    <row r="57">
      <c r="A57" t="inlineStr">
        <is>
          <t>2√2 ⋅ I</t>
        </is>
      </c>
      <c r="B57" t="inlineStr">
        <is>
          <t>2√2 ⋅ I</t>
        </is>
      </c>
      <c r="C57" t="inlineStr">
        <is>
          <t>the lines connecting the positive peaks and the negative peaks of the sinusoidal alternating current, is constant. The distance between the envelope lines relative to each other is equal to</t>
        </is>
      </c>
    </row>
    <row r="58">
      <c r="A58" t="inlineStr">
        <is>
          <t>k</t>
        </is>
      </c>
      <c r="B58" t="inlineStr">
        <is>
          <t>k</t>
        </is>
      </c>
      <c r="C58" t="inlineStr">
        <is>
          <t>the positive peaks and the negative peaks of the sinusoidal alternating current, is constant. The distance between the envelope lines relative to each other is equal to 2√2 ⋅ I</t>
        </is>
      </c>
    </row>
    <row r="59">
      <c r="A59" t="inlineStr">
        <is>
          <t>"</t>
        </is>
      </c>
      <c r="B59" t="inlineStr">
        <is>
          <t>"</t>
        </is>
      </c>
      <c r="C59" t="inlineStr">
        <is>
          <t>positive peaks and the negative peaks of the sinusoidal alternating current, is constant. The distance between the envelope lines relative to each other is equal to 2√2 ⋅ I k</t>
        </is>
      </c>
    </row>
    <row r="60">
      <c r="A60" t="inlineStr">
        <is>
          <t>.</t>
        </is>
      </c>
      <c r="B60" t="inlineStr">
        <is>
          <t>.</t>
        </is>
      </c>
      <c r="C60" t="inlineStr">
        <is>
          <t>peaks and the negative peaks of the sinusoidal alternating current, is constant. The distance between the envelope lines relative to each other is equal to 2√2 ⋅ I k "</t>
        </is>
      </c>
    </row>
    <row r="61">
      <c r="A61" t="inlineStr">
        <is>
          <t>Er is sprake van een exponentieel uitdempende gelijkstroomcomponent, die in figuur 10.2 is aangegeven met de middelste gestreepte lijn. De waarde ervan is
          gelijk aan de gemiddelde waarde van de kortsluitstroom. De gelijkstroomcomponent zorgt voor een hoge eerste piek in de kortsluitstroom. De hoogte ervan
          hangt af van de locatie van de kortsluiting in het net. Figuur 10.3 geeft het verloop weer van de stroom tijdens een driefasenkortsluiting die elektrisch
          gezien dicht bij een generator plaatsvindt. Bij het vergelijken van deze figuur met figuur 10.2 valt op dat het wisselstroomdeel tussen de omhullende
          lijnen in figuur 10.2 een constante amplitude heeft maar in figuur 10.3 een afnemende amplitude. Dit verschil wordt veroorzaakt doordat een generator, die
          zich dicht bij de kortsluiting bevindt, een relatief grote invloed op de kortsluitstroom heeft. De impedantie van de generator neemt bij het genereren van
          zijn bijdrage aan de kortsluitstroom in de tijd toe, waardoor als gevolg hiervan de kortsluitstroombijdrage van deze generator afneemt.</t>
        </is>
      </c>
      <c r="B61" t="inlineStr">
        <is>
          <t>There is an exponentially decaying direct current component, indicated in figure 10.2 by the middle dashed line. Its value is equal to the average value of the short-circuit current. The direct current component causes a high initial peak in the short-circuit current. The height of this peak depends on the location of the short circuit in the network. Figure 10.3 shows the current behavior during a three-phase short circuit that occurs electrically close to a generator. When comparing this figure with figure 10.2, it is noticeable that the alternating current component between the envelope lines in figure 10.2 has a constant amplitude, but in figure 10.3, it has a decreasing amplitude. This difference is caused by the fact that a generator, which is close to the short circuit, has a relatively large influence on the short-circuit current. The impedance of the generator increases over time as it generates its contribution to the short-circuit current, resulting in a decrease in the short-circuit current contribution from this generator.</t>
        </is>
      </c>
      <c r="C61" t="inlineStr">
        <is>
          <t>and the negative peaks of the sinusoidal alternating current, is constant. The distance between the envelope lines relative to each other is equal to 2√2 ⋅ I k " .</t>
        </is>
      </c>
    </row>
    <row r="62">
      <c r="A62" t="inlineStr">
        <is>
          <t>Figuur 10.3 Kortsluiting dichtbij generatoren</t>
        </is>
      </c>
      <c r="B62" t="inlineStr">
        <is>
          <t>Figure 10.3 Short Circuit Near Generators</t>
        </is>
      </c>
      <c r="C62" t="inlineStr">
        <is>
          <t>current. The impedance of the generator increases over time as it generates its contribution to the short-circuit current, resulting in a decrease in the short-circuit current contribution from this generator.</t>
        </is>
      </c>
    </row>
    <row r="63">
      <c r="A63" t="inlineStr">
        <is>
          <t>Na verloop van tijd zal het overgangsverschijnsel in de kortsluitstroom zijn weggedempt en vloeit de stationaire kortsluitstroom</t>
        </is>
      </c>
      <c r="B63" t="inlineStr">
        <is>
          <t>Over time, the transient phenomenon in the short-circuit current will be damped, and the steady-state short-circuit current will flow.</t>
        </is>
      </c>
      <c r="C63" t="inlineStr">
        <is>
          <t>increases over time as it generates its contribution to the short-circuit current, resulting in a decrease in the short-circuit current contribution from this generator. Figure 10.3 Short Circuit Near Generators</t>
        </is>
      </c>
    </row>
    <row r="64">
      <c r="A64" t="inlineStr">
        <is>
          <t>I</t>
        </is>
      </c>
      <c r="B64" t="inlineStr">
        <is>
          <t>I</t>
        </is>
      </c>
      <c r="C64" t="inlineStr">
        <is>
          <t>current contribution from this generator. Figure 10.3 Short Circuit Near Generators Over time, the transient phenomenon in the short-circuit current will be damped, and the steady-state short-circuit current will flow.</t>
        </is>
      </c>
    </row>
    <row r="65">
      <c r="A65" t="inlineStr">
        <is>
          <t>k</t>
        </is>
      </c>
      <c r="B65" t="inlineStr">
        <is>
          <t>k</t>
        </is>
      </c>
      <c r="C65" t="inlineStr">
        <is>
          <t>contribution from this generator. Figure 10.3 Short Circuit Near Generators Over time, the transient phenomenon in the short-circuit current will be damped, and the steady-state short-circuit current will flow. I</t>
        </is>
      </c>
    </row>
    <row r="66">
      <c r="A66" t="inlineStr">
        <is>
          <t>. Bij een
          kortsluiting ver van de generatoren neemt de effectieve waarde van de kortsluitstroom niet of nauwelijks af, zodat de stationaire kortsluitstroom gelijk
          verondersteld wordt aan de beginkortsluitstroom:</t>
        </is>
      </c>
      <c r="B66" t="inlineStr">
        <is>
          <t>. In the case of a short circuit far from the generators, the effective value of the short-circuit current hardly decreases, if at all, so the steady-state short-circuit current is assumed to be equal to the initial short-circuit current:</t>
        </is>
      </c>
      <c r="C66" t="inlineStr">
        <is>
          <t>from this generator. Figure 10.3 Short Circuit Near Generators Over time, the transient phenomenon in the short-circuit current will be damped, and the steady-state short-circuit current will flow. I k</t>
        </is>
      </c>
    </row>
    <row r="67">
      <c r="A67" t="inlineStr">
        <is>
          <t>I</t>
        </is>
      </c>
      <c r="B67" t="inlineStr">
        <is>
          <t>I</t>
        </is>
      </c>
      <c r="C67" t="inlineStr">
        <is>
          <t>from the generators, the effective value of the short-circuit current hardly decreases, if at all, so the steady-state short-circuit current is assumed to be equal to the initial short-circuit current:</t>
        </is>
      </c>
    </row>
    <row r="68">
      <c r="A68" t="inlineStr">
        <is>
          <t>k</t>
        </is>
      </c>
      <c r="B68" t="inlineStr">
        <is>
          <t>k</t>
        </is>
      </c>
      <c r="C68" t="inlineStr">
        <is>
          <t>the generators, the effective value of the short-circuit current hardly decreases, if at all, so the steady-state short-circuit current is assumed to be equal to the initial short-circuit current: I</t>
        </is>
      </c>
    </row>
    <row r="69">
      <c r="A69">
        <f> I</f>
        <v/>
      </c>
      <c r="B69">
        <f> I</f>
        <v/>
      </c>
      <c r="C69" t="inlineStr">
        <is>
          <t>generators, the effective value of the short-circuit current hardly decreases, if at all, so the steady-state short-circuit current is assumed to be equal to the initial short-circuit current: I k</t>
        </is>
      </c>
    </row>
    <row r="70">
      <c r="A70" t="inlineStr">
        <is>
          <t>k</t>
        </is>
      </c>
      <c r="B70" t="inlineStr">
        <is>
          <t>k</t>
        </is>
      </c>
      <c r="C70" t="inlineStr">
        <is>
          <t>effective value of the short-circuit current hardly decreases, if at all, so the steady-state short-circuit current is assumed to be equal to the initial short-circuit current: I k = I</t>
        </is>
      </c>
    </row>
    <row r="71">
      <c r="A71" t="inlineStr">
        <is>
          <t>"</t>
        </is>
      </c>
      <c r="B71" t="inlineStr">
        <is>
          <t>"</t>
        </is>
      </c>
      <c r="C71" t="inlineStr">
        <is>
          <t>value of the short-circuit current hardly decreases, if at all, so the steady-state short-circuit current is assumed to be equal to the initial short-circuit current: I k = I k</t>
        </is>
      </c>
    </row>
    <row r="72">
      <c r="A72" t="inlineStr">
        <is>
          <t>.</t>
        </is>
      </c>
      <c r="B72" t="inlineStr">
        <is>
          <t>.</t>
        </is>
      </c>
      <c r="C72" t="inlineStr">
        <is>
          <t>of the short-circuit current hardly decreases, if at all, so the steady-state short-circuit current is assumed to be equal to the initial short-circuit current: I k = I k "</t>
        </is>
      </c>
    </row>
    <row r="73">
      <c r="A73" t="inlineStr">
        <is>
          <t>De norm IEC 60909 hanteert de begrippen 'ver van generator' en 'dichtbij generator' als twee uitersten. In het eerste geval wordt de bijdrage van synchrone
          generatoren aan de kortsluitstroom in rekening gebracht en in het tweede geval niet. Volgens IEC 60909 geldt voor een kortsluiting 'ver van generator':</t>
        </is>
      </c>
      <c r="B73" t="inlineStr">
        <is>
          <t>The IEC 60909 standard uses the terms 'far from generator' and 'near generator' as two extremes. In the first case, the contribution of synchronous generators to the short-circuit current is taken into account, and in the second case, it is not. According to IEC 60909, for a short circuit 'far from generator':</t>
        </is>
      </c>
      <c r="C73" t="inlineStr">
        <is>
          <t>the short-circuit current hardly decreases, if at all, so the steady-state short-circuit current is assumed to be equal to the initial short-circuit current: I k = I k " .</t>
        </is>
      </c>
    </row>
    <row r="74">
      <c r="A74" t="inlineStr">
        <is>
          <t>een kortsluiting waaraan alle synchrone machines niet meer dan tweemaal de nominale machinestroom bijdragen aan de beginkortsluitstroom</t>
        </is>
      </c>
      <c r="B74" t="inlineStr">
        <is>
          <t>a short circuit to which all synchronous machines contribute no more than twice the nominal machine current to the initial short-circuit current</t>
        </is>
      </c>
      <c r="C74" t="inlineStr">
        <is>
          <t>of synchronous generators to the short-circuit current is taken into account, and in the second case, it is not. According to IEC 60909, for a short circuit 'far from generator':</t>
        </is>
      </c>
    </row>
    <row r="75">
      <c r="A75" t="inlineStr">
        <is>
          <t>I</t>
        </is>
      </c>
      <c r="B75" t="inlineStr">
        <is>
          <t>I</t>
        </is>
      </c>
      <c r="C75" t="inlineStr">
        <is>
          <t>60909, for a short circuit 'far from generator': a short circuit to which all synchronous machines contribute no more than twice the nominal machine current to the initial short-circuit current</t>
        </is>
      </c>
    </row>
    <row r="76">
      <c r="A76" t="inlineStr">
        <is>
          <t>k</t>
        </is>
      </c>
      <c r="B76" t="inlineStr">
        <is>
          <t>k</t>
        </is>
      </c>
      <c r="C76" t="inlineStr">
        <is>
          <t>for a short circuit 'far from generator': a short circuit to which all synchronous machines contribute no more than twice the nominal machine current to the initial short-circuit current I</t>
        </is>
      </c>
    </row>
    <row r="77">
      <c r="A77" t="inlineStr">
        <is>
          <t>"</t>
        </is>
      </c>
      <c r="B77" t="inlineStr">
        <is>
          <t>"</t>
        </is>
      </c>
      <c r="C77" t="inlineStr">
        <is>
          <t>a short circuit 'far from generator': a short circuit to which all synchronous machines contribute no more than twice the nominal machine current to the initial short-circuit current I k</t>
        </is>
      </c>
    </row>
    <row r="78">
      <c r="A78" t="inlineStr">
        <is>
          <t>en waaraan asynchrone motoren niet meer dan 5% bijdragen aan de beginkortsluitstroom</t>
        </is>
      </c>
      <c r="B78" t="inlineStr">
        <is>
          <t>and to which asynchronous motors contribute no more than 5% to the initial short-circuit current</t>
        </is>
      </c>
      <c r="C78" t="inlineStr">
        <is>
          <t>short circuit 'far from generator': a short circuit to which all synchronous machines contribute no more than twice the nominal machine current to the initial short-circuit current I k "</t>
        </is>
      </c>
    </row>
    <row r="79">
      <c r="A79" t="inlineStr">
        <is>
          <t>I</t>
        </is>
      </c>
      <c r="B79" t="inlineStr">
        <is>
          <t>I</t>
        </is>
      </c>
      <c r="C79" t="inlineStr">
        <is>
          <t>more than twice the nominal machine current to the initial short-circuit current I k " and to which asynchronous motors contribute no more than 5% to the initial short-circuit current</t>
        </is>
      </c>
    </row>
    <row r="80">
      <c r="A80" t="inlineStr">
        <is>
          <t>k</t>
        </is>
      </c>
      <c r="B80" t="inlineStr">
        <is>
          <t>k</t>
        </is>
      </c>
      <c r="C80" t="inlineStr">
        <is>
          <t>than twice the nominal machine current to the initial short-circuit current I k " and to which asynchronous motors contribute no more than 5% to the initial short-circuit current I</t>
        </is>
      </c>
    </row>
    <row r="81">
      <c r="A81" t="inlineStr">
        <is>
          <t>"</t>
        </is>
      </c>
      <c r="B81" t="inlineStr">
        <is>
          <t>"</t>
        </is>
      </c>
      <c r="C81" t="inlineStr">
        <is>
          <t>twice the nominal machine current to the initial short-circuit current I k " and to which asynchronous motors contribute no more than 5% to the initial short-circuit current I k</t>
        </is>
      </c>
    </row>
    <row r="82">
      <c r="A82" t="inlineStr">
        <is>
          <t>zonder motoren.</t>
        </is>
      </c>
      <c r="B82" t="inlineStr">
        <is>
          <t>without motors.</t>
        </is>
      </c>
      <c r="C82" t="inlineStr">
        <is>
          <t>the nominal machine current to the initial short-circuit current I k " and to which asynchronous motors contribute no more than 5% to the initial short-circuit current I k "</t>
        </is>
      </c>
    </row>
    <row r="83">
      <c r="A83" t="inlineStr">
        <is>
          <t>In dit geval van een kortsluiting 'ver van generator' bestaat de kortsluitstroom uit de som van de volgende twee componenten:</t>
        </is>
      </c>
      <c r="B83" t="inlineStr">
        <is>
          <t>In this case of a short circuit 'far from the generator,' the short-circuit current consists of the sum of the following two components:</t>
        </is>
      </c>
      <c r="C83" t="inlineStr">
        <is>
          <t>machine current to the initial short-circuit current I k " and to which asynchronous motors contribute no more than 5% to the initial short-circuit current I k " without motors.</t>
        </is>
      </c>
    </row>
    <row r="84">
      <c r="A84" t="inlineStr">
        <is>
          <t>een symmetrische wisselstroomcomponent met constante amplitude gedurende de kortsluiting</t>
        </is>
      </c>
      <c r="B84" t="inlineStr">
        <is>
          <t>a symmetrical alternating current component with constant amplitude during the short circuit</t>
        </is>
      </c>
      <c r="C84" t="inlineStr">
        <is>
          <t>short-circuit current I k " without motors. In this case of a short circuit 'far from the generator,' the short-circuit current consists of the sum of the following two components:</t>
        </is>
      </c>
    </row>
    <row r="85">
      <c r="A85" t="inlineStr">
        <is>
          <t>een gelijkstroomcomponent</t>
        </is>
      </c>
      <c r="B85" t="inlineStr">
        <is>
          <t>a direct current component</t>
        </is>
      </c>
      <c r="C85" t="inlineStr">
        <is>
          <t>short circuit 'far from the generator,' the short-circuit current consists of the sum of the following two components: a symmetrical alternating current component with constant amplitude during the short circuit</t>
        </is>
      </c>
    </row>
    <row r="86">
      <c r="A86" t="inlineStr">
        <is>
          <t>i</t>
        </is>
      </c>
      <c r="B86" t="inlineStr">
        <is>
          <t>i</t>
        </is>
      </c>
      <c r="C86" t="inlineStr">
        <is>
          <t>the generator,' the short-circuit current consists of the sum of the following two components: a symmetrical alternating current component with constant amplitude during the short circuit a direct current component</t>
        </is>
      </c>
    </row>
    <row r="87">
      <c r="A87" t="inlineStr">
        <is>
          <t>dc</t>
        </is>
      </c>
      <c r="B87" t="inlineStr">
        <is>
          <t>dc</t>
        </is>
      </c>
      <c r="C87" t="inlineStr">
        <is>
          <t>generator,' the short-circuit current consists of the sum of the following two components: a symmetrical alternating current component with constant amplitude during the short circuit a direct current component i</t>
        </is>
      </c>
    </row>
    <row r="88">
      <c r="A88" t="inlineStr">
        <is>
          <t>, die in de tijd afneemt naar nul.</t>
        </is>
      </c>
      <c r="B88" t="inlineStr">
        <is>
          <t>, which decreases to zero over time.</t>
        </is>
      </c>
      <c r="C88" t="inlineStr">
        <is>
          <t>the short-circuit current consists of the sum of the following two components: a symmetrical alternating current component with constant amplitude during the short circuit a direct current component i dc</t>
        </is>
      </c>
    </row>
    <row r="89">
      <c r="A89" t="inlineStr">
        <is>
          <t>De norm IEC 60909 definieert een kortsluiting 'dichtbij generator' als volgt:</t>
        </is>
      </c>
      <c r="B89" t="inlineStr">
        <is>
          <t>The IEC 60909 standard defines a 'near generator' short circuit as follows:</t>
        </is>
      </c>
      <c r="C89" t="inlineStr">
        <is>
          <t>of the following two components: a symmetrical alternating current component with constant amplitude during the short circuit a direct current component i dc , which decreases to zero over time.</t>
        </is>
      </c>
    </row>
    <row r="90">
      <c r="A90" t="inlineStr">
        <is>
          <t>een kortsluiting waaraan tenminste één synchrone machine bijdraagt aan de beginkortsluitstroom</t>
        </is>
      </c>
      <c r="B90" t="inlineStr">
        <is>
          <t>a short circuit to which at least one synchronous machine contributes to the initial short-circuit current</t>
        </is>
      </c>
      <c r="C90" t="inlineStr">
        <is>
          <t>amplitude during the short circuit a direct current component i dc , which decreases to zero over time. The IEC 60909 standard defines a 'near generator' short circuit as follows:</t>
        </is>
      </c>
    </row>
    <row r="91">
      <c r="A91" t="inlineStr">
        <is>
          <t>I</t>
        </is>
      </c>
      <c r="B91" t="inlineStr">
        <is>
          <t>I</t>
        </is>
      </c>
      <c r="C91" t="inlineStr">
        <is>
          <t>over time. The IEC 60909 standard defines a 'near generator' short circuit as follows: a short circuit to which at least one synchronous machine contributes to the initial short-circuit current</t>
        </is>
      </c>
    </row>
    <row r="92">
      <c r="A92" t="inlineStr">
        <is>
          <t>k</t>
        </is>
      </c>
      <c r="B92" t="inlineStr">
        <is>
          <t>k</t>
        </is>
      </c>
      <c r="C92" t="inlineStr">
        <is>
          <t>time. The IEC 60909 standard defines a 'near generator' short circuit as follows: a short circuit to which at least one synchronous machine contributes to the initial short-circuit current I</t>
        </is>
      </c>
    </row>
    <row r="93">
      <c r="A93" t="inlineStr">
        <is>
          <t>"</t>
        </is>
      </c>
      <c r="B93" t="inlineStr">
        <is>
          <t>"</t>
        </is>
      </c>
      <c r="C93" t="inlineStr">
        <is>
          <t>The IEC 60909 standard defines a 'near generator' short circuit as follows: a short circuit to which at least one synchronous machine contributes to the initial short-circuit current I k</t>
        </is>
      </c>
    </row>
    <row r="94">
      <c r="A94" t="inlineStr">
        <is>
          <t>en waarvan de
          kortsluitstroombijdrage meer dan tweemaal de nominale stroomwaarde van die machine bedraagt</t>
        </is>
      </c>
      <c r="B94" t="inlineStr">
        <is>
          <t>and whose short-circuit current contribution is more than twice the nominal current rating of that machine</t>
        </is>
      </c>
      <c r="C94" t="inlineStr">
        <is>
          <t>IEC 60909 standard defines a 'near generator' short circuit as follows: a short circuit to which at least one synchronous machine contributes to the initial short-circuit current I k "</t>
        </is>
      </c>
    </row>
    <row r="95">
      <c r="A95" t="inlineStr">
        <is>
          <t>of een kortsluiting waaraan asynchrone motoren met meer dan 5% bijdragen aan de beginkortsluitstroom</t>
        </is>
      </c>
      <c r="B95" t="inlineStr">
        <is>
          <t>or a short circuit to which asynchronous motors contribute more than 5% of the initial short-circuit current</t>
        </is>
      </c>
      <c r="C95" t="inlineStr">
        <is>
          <t>at least one synchronous machine contributes to the initial short-circuit current I k " and whose short-circuit current contribution is more than twice the nominal current rating of that machine</t>
        </is>
      </c>
    </row>
    <row r="96">
      <c r="A96" t="inlineStr">
        <is>
          <t>I</t>
        </is>
      </c>
      <c r="B96" t="inlineStr">
        <is>
          <t>I</t>
        </is>
      </c>
      <c r="C96" t="inlineStr">
        <is>
          <t>current contribution is more than twice the nominal current rating of that machine or a short circuit to which asynchronous motors contribute more than 5% of the initial short-circuit current</t>
        </is>
      </c>
    </row>
    <row r="97">
      <c r="A97" t="inlineStr">
        <is>
          <t>k</t>
        </is>
      </c>
      <c r="B97" t="inlineStr">
        <is>
          <t>k</t>
        </is>
      </c>
      <c r="C97" t="inlineStr">
        <is>
          <t>contribution is more than twice the nominal current rating of that machine or a short circuit to which asynchronous motors contribute more than 5% of the initial short-circuit current I</t>
        </is>
      </c>
    </row>
    <row r="98">
      <c r="A98" t="inlineStr">
        <is>
          <t>"</t>
        </is>
      </c>
      <c r="B98" t="inlineStr">
        <is>
          <t>"</t>
        </is>
      </c>
      <c r="C98" t="inlineStr">
        <is>
          <t>is more than twice the nominal current rating of that machine or a short circuit to which asynchronous motors contribute more than 5% of the initial short-circuit current I k</t>
        </is>
      </c>
    </row>
    <row r="99">
      <c r="A99" t="inlineStr">
        <is>
          <t>vergeleken met de situatie
        zonder motoren.</t>
        </is>
      </c>
      <c r="B99" t="inlineStr">
        <is>
          <t>compared to the situation
        without motors.</t>
        </is>
      </c>
      <c r="C99" t="inlineStr">
        <is>
          <t>more than twice the nominal current rating of that machine or a short circuit to which asynchronous motors contribute more than 5% of the initial short-circuit current I k "</t>
        </is>
      </c>
    </row>
    <row r="100">
      <c r="A100" t="inlineStr">
        <is>
          <t>In het geval van een kortsluiting 'dichtbij generator' bestaat de kortsluitstroom uit de som van de volgende twee componenten:</t>
        </is>
      </c>
      <c r="B100" t="inlineStr">
        <is>
          <t>In the case of a 'near generator' short circuit, the short-circuit current consists of the sum of the following two components:</t>
        </is>
      </c>
      <c r="C100" t="inlineStr">
        <is>
          <t>rating of that machine or a short circuit to which asynchronous motors contribute more than 5% of the initial short-circuit current I k " compared to the situation without motors.</t>
        </is>
      </c>
    </row>
    <row r="101">
      <c r="A101" t="inlineStr">
        <is>
          <t>een symmetrische wisselstroomcomponent met afnemende amplitude gedurende de kortsluiting</t>
        </is>
      </c>
      <c r="B101" t="inlineStr">
        <is>
          <t>a symmetrical alternating current component with decreasing amplitude during the short circuit</t>
        </is>
      </c>
      <c r="C101" t="inlineStr">
        <is>
          <t>I k " compared to the situation without motors. In the case of a 'near generator' short circuit, the short-circuit current consists of the sum of the following two components:</t>
        </is>
      </c>
    </row>
    <row r="102">
      <c r="A102" t="inlineStr">
        <is>
          <t>een gelijkstroomcomponent i</t>
        </is>
      </c>
      <c r="B102" t="inlineStr">
        <is>
          <t>a direct current component i</t>
        </is>
      </c>
      <c r="C102" t="inlineStr">
        <is>
          <t>of a 'near generator' short circuit, the short-circuit current consists of the sum of the following two components: a symmetrical alternating current component with decreasing amplitude during the short circuit</t>
        </is>
      </c>
    </row>
    <row r="103">
      <c r="A103" t="inlineStr">
        <is>
          <t>dc</t>
        </is>
      </c>
      <c r="B103" t="inlineStr">
        <is>
          <t>dc</t>
        </is>
      </c>
      <c r="C103" t="inlineStr">
        <is>
          <t>circuit, the short-circuit current consists of the sum of the following two components: a symmetrical alternating current component with decreasing amplitude during the short circuit a direct current component i</t>
        </is>
      </c>
    </row>
    <row r="104">
      <c r="A104" t="inlineStr">
        <is>
          <t>, die in de tijd afneemt naar nul.</t>
        </is>
      </c>
      <c r="B104" t="inlineStr">
        <is>
          <t>, which decreases to zero over time.</t>
        </is>
      </c>
      <c r="C104" t="inlineStr">
        <is>
          <t>the short-circuit current consists of the sum of the following two components: a symmetrical alternating current component with decreasing amplitude during the short circuit a direct current component i dc</t>
        </is>
      </c>
    </row>
    <row r="105">
      <c r="A105" t="inlineStr">
        <is>
          <t>In distributienetten zijn vooralsnog de meeste kortsluitingen van het type 'ver van generator'. Is er in het net sprake van grote motoren en decentrale
          opwekking, dan moet gerekend worden met de methode voor een kortsluiting 'dichtbij generator'.</t>
        </is>
      </c>
      <c r="B105" t="inlineStr">
        <is>
          <t>In distribution networks, most short circuits are currently of the 'far from generator' type. If the network includes large motors and decentralized generation, the method for a 'near generator' short circuit must be used.</t>
        </is>
      </c>
      <c r="C105" t="inlineStr">
        <is>
          <t>of the following two components: a symmetrical alternating current component with decreasing amplitude during the short circuit a direct current component i dc , which decreases to zero over time.</t>
        </is>
      </c>
    </row>
    <row r="106">
      <c r="A106" t="inlineStr">
        <is>
          <t>10.2 Karakteristieke begrippen en grootheden</t>
        </is>
      </c>
      <c r="B106" t="inlineStr">
        <is>
          <t>10.2 Characteristic Terms and Quantities</t>
        </is>
      </c>
      <c r="C106" t="inlineStr">
        <is>
          <t>short circuits are currently of the 'far from generator' type. If the network includes large motors and decentralized generation, the method for a 'near generator' short circuit must be used.</t>
        </is>
      </c>
    </row>
    <row r="107">
      <c r="A107" t="inlineStr">
        <is>
          <t>De beginkortsluitstroom</t>
        </is>
      </c>
      <c r="B107" t="inlineStr">
        <is>
          <t>The initial short-circuit current</t>
        </is>
      </c>
      <c r="C107" t="inlineStr">
        <is>
          <t>the 'far from generator' type. If the network includes large motors and decentralized generation, the method for a 'near generator' short circuit must be used. 10.2 Characteristic Terms and Quantities</t>
        </is>
      </c>
    </row>
    <row r="108">
      <c r="A108" t="inlineStr">
        <is>
          <t>I</t>
        </is>
      </c>
      <c r="B108" t="inlineStr">
        <is>
          <t>I</t>
        </is>
      </c>
      <c r="C108" t="inlineStr">
        <is>
          <t>type. If the network includes large motors and decentralized generation, the method for a 'near generator' short circuit must be used. 10.2 Characteristic Terms and Quantities The initial short-circuit current</t>
        </is>
      </c>
    </row>
    <row r="109">
      <c r="A109" t="inlineStr">
        <is>
          <t>k</t>
        </is>
      </c>
      <c r="B109" t="inlineStr">
        <is>
          <t>k</t>
        </is>
      </c>
      <c r="C109" t="inlineStr">
        <is>
          <t>If the network includes large motors and decentralized generation, the method for a 'near generator' short circuit must be used. 10.2 Characteristic Terms and Quantities The initial short-circuit current I</t>
        </is>
      </c>
    </row>
    <row r="110">
      <c r="A110" t="inlineStr">
        <is>
          <t>"</t>
        </is>
      </c>
      <c r="B110" t="inlineStr">
        <is>
          <t>"</t>
        </is>
      </c>
      <c r="C110" t="inlineStr">
        <is>
          <t>the network includes large motors and decentralized generation, the method for a 'near generator' short circuit must be used. 10.2 Characteristic Terms and Quantities The initial short-circuit current I k</t>
        </is>
      </c>
    </row>
    <row r="111">
      <c r="A111" t="inlineStr">
        <is>
          <t>Bij elke kortsluiting is er sprake van een symmetrisch wisselstroomdeel. De effectieve waarde daarvan bij het begin van de kortsluiting wordt de
          beginkortsluitstroom of sub-transiënte kortsluitstroom</t>
        </is>
      </c>
      <c r="B111" t="inlineStr">
        <is>
          <t>In every short circuit, there is a symmetrical alternating current component. The effective value of this at the beginning of the short circuit is called the initial short-circuit current or sub-transient short-circuit current.</t>
        </is>
      </c>
      <c r="C111" t="inlineStr">
        <is>
          <t>network includes large motors and decentralized generation, the method for a 'near generator' short circuit must be used. 10.2 Characteristic Terms and Quantities The initial short-circuit current I k "</t>
        </is>
      </c>
    </row>
    <row r="112">
      <c r="A112" t="inlineStr">
        <is>
          <t>I</t>
        </is>
      </c>
      <c r="B112" t="inlineStr">
        <is>
          <t>I</t>
        </is>
      </c>
      <c r="C112" t="inlineStr">
        <is>
          <t>circuit, there is a symmetrical alternating current component. The effective value of this at the beginning of the short circuit is called the initial short-circuit current or sub-transient short-circuit current.</t>
        </is>
      </c>
    </row>
    <row r="113">
      <c r="A113" t="inlineStr">
        <is>
          <t>k</t>
        </is>
      </c>
      <c r="B113" t="inlineStr">
        <is>
          <t>k</t>
        </is>
      </c>
      <c r="C113" t="inlineStr">
        <is>
          <t>there is a symmetrical alternating current component. The effective value of this at the beginning of the short circuit is called the initial short-circuit current or sub-transient short-circuit current. I</t>
        </is>
      </c>
    </row>
    <row r="114">
      <c r="A114" t="inlineStr">
        <is>
          <t>"</t>
        </is>
      </c>
      <c r="B114" t="inlineStr">
        <is>
          <t>"</t>
        </is>
      </c>
      <c r="C114" t="inlineStr">
        <is>
          <t>is a symmetrical alternating current component. The effective value of this at the beginning of the short circuit is called the initial short-circuit current or sub-transient short-circuit current. I k</t>
        </is>
      </c>
    </row>
    <row r="115">
      <c r="A115" t="inlineStr">
        <is>
          <t>genoemd. Deze grootheid is de basis voor alle andere grootheden die een rol
          spelen in de berekening van de kortsluitbelasting. Met behulp van de nominale gekoppelde spanning</t>
        </is>
      </c>
      <c r="B115" t="inlineStr">
        <is>
          <t>called. This quantity is the basis for all other quantities that play a role in the calculation of the short-circuit load. Using the nominal coupled voltage</t>
        </is>
      </c>
      <c r="C115" t="inlineStr">
        <is>
          <t>a symmetrical alternating current component. The effective value of this at the beginning of the short circuit is called the initial short-circuit current or sub-transient short-circuit current. I k "</t>
        </is>
      </c>
    </row>
    <row r="116">
      <c r="A116" t="inlineStr">
        <is>
          <t>U</t>
        </is>
      </c>
      <c r="B116" t="inlineStr">
        <is>
          <t>U</t>
        </is>
      </c>
      <c r="C116" t="inlineStr">
        <is>
          <t>current. I k " called. This quantity is the basis for all other quantities that play a role in the calculation of the short-circuit load. Using the nominal coupled voltage</t>
        </is>
      </c>
    </row>
    <row r="117">
      <c r="A117" t="inlineStr">
        <is>
          <t>nom</t>
        </is>
      </c>
      <c r="B117" t="inlineStr">
        <is>
          <t>nom</t>
        </is>
      </c>
      <c r="C117" t="inlineStr">
        <is>
          <t>I k " called. This quantity is the basis for all other quantities that play a role in the calculation of the short-circuit load. Using the nominal coupled voltage U</t>
        </is>
      </c>
    </row>
    <row r="118">
      <c r="A118" t="inlineStr">
        <is>
          <t>wordt het schijnbare
          beginkortsluitvermogen</t>
        </is>
      </c>
      <c r="B118" t="inlineStr">
        <is>
          <t>the apparent initial short-circuit power is</t>
        </is>
      </c>
      <c r="C118" t="inlineStr">
        <is>
          <t>k " called. This quantity is the basis for all other quantities that play a role in the calculation of the short-circuit load. Using the nominal coupled voltage U nom</t>
        </is>
      </c>
    </row>
    <row r="119">
      <c r="A119" t="inlineStr">
        <is>
          <t>S</t>
        </is>
      </c>
      <c r="B119" t="inlineStr">
        <is>
          <t>S</t>
        </is>
      </c>
      <c r="C119" t="inlineStr">
        <is>
          <t>the basis for all other quantities that play a role in the calculation of the short-circuit load. Using the nominal coupled voltage U nom the apparent initial short-circuit power is</t>
        </is>
      </c>
    </row>
    <row r="120">
      <c r="A120" t="inlineStr">
        <is>
          <t>k</t>
        </is>
      </c>
      <c r="B120" t="inlineStr">
        <is>
          <t>k</t>
        </is>
      </c>
      <c r="C120" t="inlineStr">
        <is>
          <t>basis for all other quantities that play a role in the calculation of the short-circuit load. Using the nominal coupled voltage U nom the apparent initial short-circuit power is S</t>
        </is>
      </c>
    </row>
    <row r="121">
      <c r="A121" t="inlineStr">
        <is>
          <t>"</t>
        </is>
      </c>
      <c r="B121" t="inlineStr">
        <is>
          <t>"</t>
        </is>
      </c>
      <c r="C121" t="inlineStr">
        <is>
          <t>for all other quantities that play a role in the calculation of the short-circuit load. Using the nominal coupled voltage U nom the apparent initial short-circuit power is S k</t>
        </is>
      </c>
    </row>
    <row r="122">
      <c r="A122" t="inlineStr">
        <is>
          <t>berekend:</t>
        </is>
      </c>
      <c r="B122" t="inlineStr">
        <is>
          <t>calculated:</t>
        </is>
      </c>
      <c r="C122" t="inlineStr">
        <is>
          <t>all other quantities that play a role in the calculation of the short-circuit load. Using the nominal coupled voltage U nom the apparent initial short-circuit power is S k "</t>
        </is>
      </c>
    </row>
    <row r="123">
      <c r="A123" t="inlineStr">
        <is>
          <t>[</t>
        </is>
      </c>
      <c r="B123" t="inlineStr">
        <is>
          <t>[</t>
        </is>
      </c>
      <c r="C123" t="inlineStr">
        <is>
          <t>other quantities that play a role in the calculation of the short-circuit load. Using the nominal coupled voltage U nom the apparent initial short-circuit power is S k " calculated:</t>
        </is>
      </c>
    </row>
    <row r="124">
      <c r="A124" t="inlineStr">
        <is>
          <t>10.1</t>
        </is>
      </c>
      <c r="B124" t="inlineStr">
        <is>
          <t>10.1</t>
        </is>
      </c>
      <c r="C124" t="inlineStr">
        <is>
          <t>quantities that play a role in the calculation of the short-circuit load. Using the nominal coupled voltage U nom the apparent initial short-circuit power is S k " calculated: [</t>
        </is>
      </c>
    </row>
    <row r="125">
      <c r="A125" t="inlineStr">
        <is>
          <t>]</t>
        </is>
      </c>
      <c r="B125" t="inlineStr">
        <is>
          <t>]</t>
        </is>
      </c>
      <c r="C125" t="inlineStr">
        <is>
          <t>that play a role in the calculation of the short-circuit load. Using the nominal coupled voltage U nom the apparent initial short-circuit power is S k " calculated: [ 10.1</t>
        </is>
      </c>
    </row>
    <row r="126">
      <c r="A126" t="inlineStr">
        <is>
          <t>Het kortsluitvermogen is een fictieve grootheid die vaak in plaats van</t>
        </is>
      </c>
      <c r="B126" t="inlineStr">
        <is>
          <t>The short-circuit power is a fictitious quantity that is often used instead of</t>
        </is>
      </c>
      <c r="C126" t="inlineStr">
        <is>
          <t>play a role in the calculation of the short-circuit load. Using the nominal coupled voltage U nom the apparent initial short-circuit power is S k " calculated: [ 10.1 ]</t>
        </is>
      </c>
    </row>
    <row r="127">
      <c r="A127" t="inlineStr">
        <is>
          <t>I</t>
        </is>
      </c>
      <c r="B127" t="inlineStr">
        <is>
          <t>I</t>
        </is>
      </c>
      <c r="C127" t="inlineStr">
        <is>
          <t>coupled voltage U nom the apparent initial short-circuit power is S k " calculated: [ 10.1 ] The short-circuit power is a fictitious quantity that is often used instead of</t>
        </is>
      </c>
    </row>
    <row r="128">
      <c r="A128" t="inlineStr">
        <is>
          <t>k</t>
        </is>
      </c>
      <c r="B128" t="inlineStr">
        <is>
          <t>k</t>
        </is>
      </c>
      <c r="C128" t="inlineStr">
        <is>
          <t>voltage U nom the apparent initial short-circuit power is S k " calculated: [ 10.1 ] The short-circuit power is a fictitious quantity that is often used instead of I</t>
        </is>
      </c>
    </row>
    <row r="129">
      <c r="A129" t="inlineStr">
        <is>
          <t>"</t>
        </is>
      </c>
      <c r="B129" t="inlineStr">
        <is>
          <t>"</t>
        </is>
      </c>
      <c r="C129" t="inlineStr">
        <is>
          <t>U nom the apparent initial short-circuit power is S k " calculated: [ 10.1 ] The short-circuit power is a fictitious quantity that is often used instead of I k</t>
        </is>
      </c>
    </row>
    <row r="130">
      <c r="A130" t="inlineStr">
        <is>
          <t>wordt gebruikt. In de meeste gevallen is alleen de maximale waarde
          van</t>
        </is>
      </c>
      <c r="B130" t="inlineStr">
        <is>
          <t>is used. In most cases, only the maximum value of</t>
        </is>
      </c>
      <c r="C130" t="inlineStr">
        <is>
          <t>nom the apparent initial short-circuit power is S k " calculated: [ 10.1 ] The short-circuit power is a fictitious quantity that is often used instead of I k "</t>
        </is>
      </c>
    </row>
    <row r="131">
      <c r="A131" t="inlineStr">
        <is>
          <t>I</t>
        </is>
      </c>
      <c r="B131" t="inlineStr">
        <is>
          <t>I</t>
        </is>
      </c>
      <c r="C131" t="inlineStr">
        <is>
          <t>calculated: [ 10.1 ] The short-circuit power is a fictitious quantity that is often used instead of I k " is used. In most cases, only the maximum value of</t>
        </is>
      </c>
    </row>
    <row r="132">
      <c r="A132" t="inlineStr">
        <is>
          <t>k</t>
        </is>
      </c>
      <c r="B132" t="inlineStr">
        <is>
          <t>k</t>
        </is>
      </c>
      <c r="C132" t="inlineStr">
        <is>
          <t>[ 10.1 ] The short-circuit power is a fictitious quantity that is often used instead of I k " is used. In most cases, only the maximum value of I</t>
        </is>
      </c>
    </row>
    <row r="133">
      <c r="A133" t="inlineStr">
        <is>
          <t>"</t>
        </is>
      </c>
      <c r="B133" t="inlineStr">
        <is>
          <t>"</t>
        </is>
      </c>
      <c r="C133" t="inlineStr">
        <is>
          <t>10.1 ] The short-circuit power is a fictitious quantity that is often used instead of I k " is used. In most cases, only the maximum value of I k</t>
        </is>
      </c>
    </row>
    <row r="134">
      <c r="A134" t="inlineStr">
        <is>
          <t>van belang. Voor beveiligingsvraagstukken moet ook de minimale waarde bekend zijn.</t>
        </is>
      </c>
      <c r="B134" t="inlineStr">
        <is>
          <t>important. For security issues, the minimum value must also be known.</t>
        </is>
      </c>
      <c r="C134" t="inlineStr">
        <is>
          <t>] The short-circuit power is a fictitious quantity that is often used instead of I k " is used. In most cases, only the maximum value of I k "</t>
        </is>
      </c>
    </row>
    <row r="135">
      <c r="A135" t="inlineStr">
        <is>
          <t>Gelijkstroomcomponent i</t>
        </is>
      </c>
      <c r="B135" t="inlineStr">
        <is>
          <t>Direct current component i</t>
        </is>
      </c>
      <c r="C135" t="inlineStr">
        <is>
          <t>used instead of I k " is used. In most cases, only the maximum value of I k " important. For security issues, the minimum value must also be known.</t>
        </is>
      </c>
    </row>
    <row r="136">
      <c r="A136" t="inlineStr">
        <is>
          <t>dc</t>
        </is>
      </c>
      <c r="B136" t="inlineStr">
        <is>
          <t>dc</t>
        </is>
      </c>
      <c r="C136" t="inlineStr">
        <is>
          <t>k " is used. In most cases, only the maximum value of I k " important. For security issues, the minimum value must also be known. Direct current component i</t>
        </is>
      </c>
    </row>
    <row r="137">
      <c r="A137" t="inlineStr">
        <is>
          <t>De gelijkstroomcomponent (DC-component) is de gemiddelde waarde van de kortsluitstroom. Deze neemt in de tijd af, van een initiële waarde, bepaald aan
          het begin van de kortsluiting, naar nul. De maximale gelijkstroomcomponent wordt berekend met formule 10.2, waarin de frequentie en de R/X verhouding in de
          kortsluitbaan zijn opgenomen.</t>
        </is>
      </c>
      <c r="B137" t="inlineStr">
        <is>
          <t>The direct current component (DC component) is the average value of the short-circuit current. It decreases over time, from an initial value determined at the beginning of the short circuit, to zero. The maximum direct current component is calculated using formula 10.2, which includes the frequency and the R/X ratio in the short-circuit path.</t>
        </is>
      </c>
      <c r="C137" t="inlineStr">
        <is>
          <t>" is used. In most cases, only the maximum value of I k " important. For security issues, the minimum value must also be known. Direct current component i dc</t>
        </is>
      </c>
    </row>
    <row r="138">
      <c r="A138" t="inlineStr">
        <is>
          <t>[</t>
        </is>
      </c>
      <c r="B138" t="inlineStr">
        <is>
          <t>[</t>
        </is>
      </c>
      <c r="C138" t="inlineStr">
        <is>
          <t>the beginning of the short circuit, to zero. The maximum direct current component is calculated using formula 10.2, which includes the frequency and the R/X ratio in the short-circuit path.</t>
        </is>
      </c>
    </row>
    <row r="139">
      <c r="A139" t="inlineStr">
        <is>
          <t>10.2</t>
        </is>
      </c>
      <c r="B139" t="inlineStr">
        <is>
          <t>10.2</t>
        </is>
      </c>
      <c r="C139" t="inlineStr">
        <is>
          <t>beginning of the short circuit, to zero. The maximum direct current component is calculated using formula 10.2, which includes the frequency and the R/X ratio in the short-circuit path. [</t>
        </is>
      </c>
    </row>
    <row r="140">
      <c r="A140" t="inlineStr">
        <is>
          <t>]</t>
        </is>
      </c>
      <c r="B140" t="inlineStr">
        <is>
          <t>]</t>
        </is>
      </c>
      <c r="C140" t="inlineStr">
        <is>
          <t>of the short circuit, to zero. The maximum direct current component is calculated using formula 10.2, which includes the frequency and the R/X ratio in the short-circuit path. [ 10.2</t>
        </is>
      </c>
    </row>
    <row r="141">
      <c r="A141" t="inlineStr">
        <is>
          <t>De stootkortsluitstroom i</t>
        </is>
      </c>
      <c r="B141" t="inlineStr">
        <is>
          <t>The peak short-circuit current i</t>
        </is>
      </c>
      <c r="C141" t="inlineStr">
        <is>
          <t>the short circuit, to zero. The maximum direct current component is calculated using formula 10.2, which includes the frequency and the R/X ratio in the short-circuit path. [ 10.2 ]</t>
        </is>
      </c>
    </row>
    <row r="142">
      <c r="A142" t="inlineStr">
        <is>
          <t>p</t>
        </is>
      </c>
      <c r="B142" t="inlineStr">
        <is>
          <t>p</t>
        </is>
      </c>
      <c r="C142" t="inlineStr">
        <is>
          <t>The maximum direct current component is calculated using formula 10.2, which includes the frequency and the R/X ratio in the short-circuit path. [ 10.2 ] The peak short-circuit current i</t>
        </is>
      </c>
    </row>
    <row r="143">
      <c r="A143" t="inlineStr">
        <is>
          <t>De stootkortsluitstroom of de piekstroom</t>
        </is>
      </c>
      <c r="B143" t="inlineStr">
        <is>
          <t>The impulse short-circuit current or the peak current</t>
        </is>
      </c>
      <c r="C143" t="inlineStr">
        <is>
          <t>maximum direct current component is calculated using formula 10.2, which includes the frequency and the R/X ratio in the short-circuit path. [ 10.2 ] The peak short-circuit current i p</t>
        </is>
      </c>
    </row>
    <row r="144">
      <c r="A144" t="inlineStr">
        <is>
          <t>i</t>
        </is>
      </c>
      <c r="B144" t="inlineStr">
        <is>
          <t>i</t>
        </is>
      </c>
      <c r="C144" t="inlineStr">
        <is>
          <t>10.2, which includes the frequency and the R/X ratio in the short-circuit path. [ 10.2 ] The peak short-circuit current i p The impulse short-circuit current or the peak current</t>
        </is>
      </c>
    </row>
    <row r="145">
      <c r="A145" t="inlineStr">
        <is>
          <t>p</t>
        </is>
      </c>
      <c r="B145" t="inlineStr">
        <is>
          <t>p</t>
        </is>
      </c>
      <c r="C145" t="inlineStr">
        <is>
          <t>which includes the frequency and the R/X ratio in the short-circuit path. [ 10.2 ] The peak short-circuit current i p The impulse short-circuit current or the peak current i</t>
        </is>
      </c>
    </row>
    <row r="146">
      <c r="A146" t="inlineStr">
        <is>
          <t>vertegenwoordigt de hoogste topwaarde van de kortsluitstroom, met inbegrip van een eventueel
          gelijkstroomdeel. Deze grootheid wordt gebruikt bij het bepalen van de dynamische kortsluitbelasting. De maximale stroombelasting van een schakel- en
          verdeelinrichting is door de fabrikant gespecificeerd. De in de installatie mogelijk optredende stootkortsluitstroom moet onder de door de fabrikant
          opgegeven waarde liggen. De relatie tussen de stootkortsluitstroom</t>
        </is>
      </c>
      <c r="B146" t="inlineStr">
        <is>
          <t>represents the highest peak value of the short-circuit current, including any possible direct current component. This quantity is used in determining the dynamic short-circuit load. The maximum current load of a switchgear and distribution system is specified by the manufacturer. The impulse short-circuit current that may occur in the installation must be below the value specified by the manufacturer. The relationship between the impulse short-circuit current</t>
        </is>
      </c>
      <c r="C146" t="inlineStr">
        <is>
          <t>includes the frequency and the R/X ratio in the short-circuit path. [ 10.2 ] The peak short-circuit current i p The impulse short-circuit current or the peak current i p</t>
        </is>
      </c>
    </row>
    <row r="147">
      <c r="A147" t="inlineStr">
        <is>
          <t>i</t>
        </is>
      </c>
      <c r="B147" t="inlineStr">
        <is>
          <t>i</t>
        </is>
      </c>
      <c r="C147" t="inlineStr">
        <is>
          <t>specified by the manufacturer. The impulse short-circuit current that may occur in the installation must be below the value specified by the manufacturer. The relationship between the impulse short-circuit current</t>
        </is>
      </c>
    </row>
    <row r="148">
      <c r="A148" t="inlineStr">
        <is>
          <t>p</t>
        </is>
      </c>
      <c r="B148" t="inlineStr">
        <is>
          <t>p</t>
        </is>
      </c>
      <c r="C148" t="inlineStr">
        <is>
          <t>by the manufacturer. The impulse short-circuit current that may occur in the installation must be below the value specified by the manufacturer. The relationship between the impulse short-circuit current i</t>
        </is>
      </c>
    </row>
    <row r="149">
      <c r="A149" t="inlineStr">
        <is>
          <t>en de beginkortsluitstroom</t>
        </is>
      </c>
      <c r="B149" t="inlineStr">
        <is>
          <t>and the initial short-circuit current</t>
        </is>
      </c>
      <c r="C149" t="inlineStr">
        <is>
          <t>the manufacturer. The impulse short-circuit current that may occur in the installation must be below the value specified by the manufacturer. The relationship between the impulse short-circuit current i p</t>
        </is>
      </c>
    </row>
    <row r="150">
      <c r="A150" t="inlineStr">
        <is>
          <t>I</t>
        </is>
      </c>
      <c r="B150" t="inlineStr">
        <is>
          <t>I</t>
        </is>
      </c>
      <c r="C150" t="inlineStr">
        <is>
          <t>current that may occur in the installation must be below the value specified by the manufacturer. The relationship between the impulse short-circuit current i p and the initial short-circuit current</t>
        </is>
      </c>
    </row>
    <row r="151">
      <c r="A151" t="inlineStr">
        <is>
          <t>k</t>
        </is>
      </c>
      <c r="B151" t="inlineStr">
        <is>
          <t>k</t>
        </is>
      </c>
      <c r="C151" t="inlineStr">
        <is>
          <t>that may occur in the installation must be below the value specified by the manufacturer. The relationship between the impulse short-circuit current i p and the initial short-circuit current I</t>
        </is>
      </c>
    </row>
    <row r="152">
      <c r="A152" t="inlineStr">
        <is>
          <t>"</t>
        </is>
      </c>
      <c r="B152" t="inlineStr">
        <is>
          <t>"</t>
        </is>
      </c>
      <c r="C152" t="inlineStr">
        <is>
          <t>may occur in the installation must be below the value specified by the manufacturer. The relationship between the impulse short-circuit current i p and the initial short-circuit current I k</t>
        </is>
      </c>
    </row>
    <row r="153">
      <c r="A153" t="inlineStr">
        <is>
          <t>luidt:</t>
        </is>
      </c>
      <c r="B153" t="inlineStr">
        <is>
          <t>is:</t>
        </is>
      </c>
      <c r="C153" t="inlineStr">
        <is>
          <t>occur in the installation must be below the value specified by the manufacturer. The relationship between the impulse short-circuit current i p and the initial short-circuit current I k "</t>
        </is>
      </c>
    </row>
    <row r="154">
      <c r="A154" t="inlineStr">
        <is>
          <t>[</t>
        </is>
      </c>
      <c r="B154" t="inlineStr">
        <is>
          <t>[</t>
        </is>
      </c>
      <c r="C154" t="inlineStr">
        <is>
          <t>in the installation must be below the value specified by the manufacturer. The relationship between the impulse short-circuit current i p and the initial short-circuit current I k " is:</t>
        </is>
      </c>
    </row>
    <row r="155">
      <c r="A155" t="inlineStr">
        <is>
          <t>10.3</t>
        </is>
      </c>
      <c r="B155" t="inlineStr">
        <is>
          <t>10.3</t>
        </is>
      </c>
      <c r="C155" t="inlineStr">
        <is>
          <t>the installation must be below the value specified by the manufacturer. The relationship between the impulse short-circuit current i p and the initial short-circuit current I k " is: [</t>
        </is>
      </c>
    </row>
    <row r="156">
      <c r="A156" t="inlineStr">
        <is>
          <t>]</t>
        </is>
      </c>
      <c r="B156" t="inlineStr">
        <is>
          <t>]</t>
        </is>
      </c>
      <c r="C156" t="inlineStr">
        <is>
          <t>installation must be below the value specified by the manufacturer. The relationship between the impulse short-circuit current i p and the initial short-circuit current I k " is: [ 10.3</t>
        </is>
      </c>
    </row>
    <row r="157">
      <c r="A157" t="inlineStr">
        <is>
          <t>De stootfactor κ</t>
        </is>
      </c>
      <c r="B157" t="inlineStr">
        <is>
          <t>The impulse factor κ</t>
        </is>
      </c>
      <c r="C157" t="inlineStr">
        <is>
          <t>must be below the value specified by the manufacturer. The relationship between the impulse short-circuit current i p and the initial short-circuit current I k " is: [ 10.3 ]</t>
        </is>
      </c>
    </row>
    <row r="158">
      <c r="A158" t="inlineStr">
        <is>
          <t>De stootfactor</t>
        </is>
      </c>
      <c r="B158" t="inlineStr">
        <is>
          <t>The impulse factor</t>
        </is>
      </c>
      <c r="C158" t="inlineStr">
        <is>
          <t>value specified by the manufacturer. The relationship between the impulse short-circuit current i p and the initial short-circuit current I k " is: [ 10.3 ] The impulse factor κ</t>
        </is>
      </c>
    </row>
    <row r="159">
      <c r="A159" t="inlineStr">
        <is>
          <t>κ</t>
        </is>
      </c>
      <c r="B159" t="inlineStr">
        <is>
          <t>κ</t>
        </is>
      </c>
      <c r="C159" t="inlineStr">
        <is>
          <t>the manufacturer. The relationship between the impulse short-circuit current i p and the initial short-circuit current I k " is: [ 10.3 ] The impulse factor κ The impulse factor</t>
        </is>
      </c>
    </row>
    <row r="160">
      <c r="A160" t="inlineStr">
        <is>
          <t>in uitdrukking 10.3 is afhankelijk van de R/X verhouding in de kortsluitbaan en kan berekend worden met formule 10.4. Figuur 10.4
          geeft de relatie</t>
        </is>
      </c>
      <c r="B160" t="inlineStr">
        <is>
          <t>in expression 10.3 depends on the R/X ratio in the short-circuit path and can be calculated using formula 10.4. Figure 10.4 shows the relationship</t>
        </is>
      </c>
      <c r="C160" t="inlineStr">
        <is>
          <t>manufacturer. The relationship between the impulse short-circuit current i p and the initial short-circuit current I k " is: [ 10.3 ] The impulse factor κ The impulse factor κ</t>
        </is>
      </c>
    </row>
    <row r="161">
      <c r="A161" t="inlineStr">
        <is>
          <t>κ = f(R/X)</t>
        </is>
      </c>
      <c r="B161" t="inlineStr">
        <is>
          <t>κ = f(R/X)</t>
        </is>
      </c>
      <c r="C161" t="inlineStr">
        <is>
          <t>factor κ The impulse factor κ in expression 10.3 depends on the R/X ratio in the short-circuit path and can be calculated using formula 10.4. Figure 10.4 shows the relationship</t>
        </is>
      </c>
    </row>
    <row r="162">
      <c r="A162" t="inlineStr">
        <is>
          <t>grafisch weer.</t>
        </is>
      </c>
      <c r="B162" t="inlineStr">
        <is>
          <t>graphically.</t>
        </is>
      </c>
      <c r="C162" t="inlineStr">
        <is>
          <t>impulse factor κ in expression 10.3 depends on the R/X ratio in the short-circuit path and can be calculated using formula 10.4. Figure 10.4 shows the relationship κ = f(R/X)</t>
        </is>
      </c>
    </row>
    <row r="163">
      <c r="A163" t="inlineStr">
        <is>
          <t>[</t>
        </is>
      </c>
      <c r="B163" t="inlineStr">
        <is>
          <t>[</t>
        </is>
      </c>
      <c r="C163" t="inlineStr">
        <is>
          <t>factor κ in expression 10.3 depends on the R/X ratio in the short-circuit path and can be calculated using formula 10.4. Figure 10.4 shows the relationship κ = f(R/X) graphically.</t>
        </is>
      </c>
    </row>
    <row r="164">
      <c r="A164" t="inlineStr">
        <is>
          <t>10.4</t>
        </is>
      </c>
      <c r="B164" t="inlineStr">
        <is>
          <t>10.4</t>
        </is>
      </c>
      <c r="C164" t="inlineStr">
        <is>
          <t>κ in expression 10.3 depends on the R/X ratio in the short-circuit path and can be calculated using formula 10.4. Figure 10.4 shows the relationship κ = f(R/X) graphically. [</t>
        </is>
      </c>
    </row>
    <row r="165">
      <c r="A165" t="inlineStr">
        <is>
          <t>]</t>
        </is>
      </c>
      <c r="B165" t="inlineStr">
        <is>
          <t>]</t>
        </is>
      </c>
      <c r="C165" t="inlineStr">
        <is>
          <t>in expression 10.3 depends on the R/X ratio in the short-circuit path and can be calculated using formula 10.4. Figure 10.4 shows the relationship κ = f(R/X) graphically. [ 10.4</t>
        </is>
      </c>
    </row>
    <row r="166">
      <c r="A166" t="inlineStr">
        <is>
          <t>Figuur 10.4 Stootfactor als functie van R/X</t>
        </is>
      </c>
      <c r="B166" t="inlineStr">
        <is>
          <t>Figure 10.4 Impulse factor as a function of R/X</t>
        </is>
      </c>
      <c r="C166" t="inlineStr">
        <is>
          <t>expression 10.3 depends on the R/X ratio in the short-circuit path and can be calculated using formula 10.4. Figure 10.4 shows the relationship κ = f(R/X) graphically. [ 10.4 ]</t>
        </is>
      </c>
    </row>
    <row r="167">
      <c r="A167" t="inlineStr">
        <is>
          <t>Als alleen de beginkortsluitstroom</t>
        </is>
      </c>
      <c r="B167" t="inlineStr">
        <is>
          <t>If only the initial short-circuit current</t>
        </is>
      </c>
      <c r="C167" t="inlineStr">
        <is>
          <t>short-circuit path and can be calculated using formula 10.4. Figure 10.4 shows the relationship κ = f(R/X) graphically. [ 10.4 ] Figure 10.4 Impulse factor as a function of R/X</t>
        </is>
      </c>
    </row>
    <row r="168">
      <c r="A168" t="inlineStr">
        <is>
          <t>I</t>
        </is>
      </c>
      <c r="B168" t="inlineStr">
        <is>
          <t>I</t>
        </is>
      </c>
      <c r="C168" t="inlineStr">
        <is>
          <t>using formula 10.4. Figure 10.4 shows the relationship κ = f(R/X) graphically. [ 10.4 ] Figure 10.4 Impulse factor as a function of R/X If only the initial short-circuit current</t>
        </is>
      </c>
    </row>
    <row r="169">
      <c r="A169" t="inlineStr">
        <is>
          <t>k</t>
        </is>
      </c>
      <c r="B169" t="inlineStr">
        <is>
          <t>k</t>
        </is>
      </c>
      <c r="C169" t="inlineStr">
        <is>
          <t>formula 10.4. Figure 10.4 shows the relationship κ = f(R/X) graphically. [ 10.4 ] Figure 10.4 Impulse factor as a function of R/X If only the initial short-circuit current I</t>
        </is>
      </c>
    </row>
    <row r="170">
      <c r="A170" t="inlineStr">
        <is>
          <t>"</t>
        </is>
      </c>
      <c r="B170" t="inlineStr">
        <is>
          <t>"</t>
        </is>
      </c>
      <c r="C170" t="inlineStr">
        <is>
          <t>10.4. Figure 10.4 shows the relationship κ = f(R/X) graphically. [ 10.4 ] Figure 10.4 Impulse factor as a function of R/X If only the initial short-circuit current I k</t>
        </is>
      </c>
    </row>
    <row r="171">
      <c r="A171" t="inlineStr">
        <is>
          <t>bekend is en niet de R/X verhouding, kan voor de stootfactor de waarde 1,8 worden genomen. Dit is
          conservatief omdat een hoge R/X verhouding alleen geldt voor kortsluitingen in de nabijheid van voedingen. In de regel is de stootfactor in
          MS-distributienetten lager.</t>
        </is>
      </c>
      <c r="B171" t="inlineStr">
        <is>
          <t>is known and not the R/X ratio, a value of 1.8 can be taken for the impulse factor. This is conservative because a high R/X ratio only applies to short circuits in the vicinity of power supplies. Generally, the impulse factor in medium-voltage distribution networks is lower.</t>
        </is>
      </c>
      <c r="C171" t="inlineStr">
        <is>
          <t>Figure 10.4 shows the relationship κ = f(R/X) graphically. [ 10.4 ] Figure 10.4 Impulse factor as a function of R/X If only the initial short-circuit current I k "</t>
        </is>
      </c>
    </row>
    <row r="172">
      <c r="A172" t="inlineStr">
        <is>
          <t>Meestal wordt</t>
        </is>
      </c>
      <c r="B172" t="inlineStr">
        <is>
          <t>Usually, it is</t>
        </is>
      </c>
      <c r="C172" t="inlineStr">
        <is>
          <t>factor. This is conservative because a high R/X ratio only applies to short circuits in the vicinity of power supplies. Generally, the impulse factor in medium-voltage distribution networks is lower.</t>
        </is>
      </c>
    </row>
    <row r="173">
      <c r="A173" t="inlineStr">
        <is>
          <t>i</t>
        </is>
      </c>
      <c r="B173" t="inlineStr">
        <is>
          <t>i</t>
        </is>
      </c>
      <c r="C173" t="inlineStr">
        <is>
          <t>conservative because a high R/X ratio only applies to short circuits in the vicinity of power supplies. Generally, the impulse factor in medium-voltage distribution networks is lower. Usually, it is</t>
        </is>
      </c>
    </row>
    <row r="174">
      <c r="A174" t="inlineStr">
        <is>
          <t>p</t>
        </is>
      </c>
      <c r="B174" t="inlineStr">
        <is>
          <t>p</t>
        </is>
      </c>
      <c r="C174" t="inlineStr">
        <is>
          <t>because a high R/X ratio only applies to short circuits in the vicinity of power supplies. Generally, the impulse factor in medium-voltage distribution networks is lower. Usually, it is i</t>
        </is>
      </c>
    </row>
    <row r="175">
      <c r="A175" t="inlineStr">
        <is>
          <t>berekend met behulp van de driefasenkortsluitstroom</t>
        </is>
      </c>
      <c r="B175" t="inlineStr">
        <is>
          <t>calculated using the three-phase short-circuit current</t>
        </is>
      </c>
      <c r="C175" t="inlineStr">
        <is>
          <t>a high R/X ratio only applies to short circuits in the vicinity of power supplies. Generally, the impulse factor in medium-voltage distribution networks is lower. Usually, it is i p</t>
        </is>
      </c>
    </row>
    <row r="176">
      <c r="A176" t="inlineStr">
        <is>
          <t>I</t>
        </is>
      </c>
      <c r="B176" t="inlineStr">
        <is>
          <t>I</t>
        </is>
      </c>
      <c r="C176" t="inlineStr">
        <is>
          <t>to short circuits in the vicinity of power supplies. Generally, the impulse factor in medium-voltage distribution networks is lower. Usually, it is i p calculated using the three-phase short-circuit current</t>
        </is>
      </c>
    </row>
    <row r="177">
      <c r="A177" t="inlineStr">
        <is>
          <t>k</t>
        </is>
      </c>
      <c r="B177" t="inlineStr">
        <is>
          <t>k</t>
        </is>
      </c>
      <c r="C177" t="inlineStr">
        <is>
          <t>short circuits in the vicinity of power supplies. Generally, the impulse factor in medium-voltage distribution networks is lower. Usually, it is i p calculated using the three-phase short-circuit current I</t>
        </is>
      </c>
    </row>
    <row r="178">
      <c r="A178" t="inlineStr">
        <is>
          <t>"</t>
        </is>
      </c>
      <c r="B178" t="inlineStr">
        <is>
          <t>"</t>
        </is>
      </c>
      <c r="C178" t="inlineStr">
        <is>
          <t>circuits in the vicinity of power supplies. Generally, the impulse factor in medium-voltage distribution networks is lower. Usually, it is i p calculated using the three-phase short-circuit current I k</t>
        </is>
      </c>
    </row>
    <row r="179">
      <c r="A179" t="inlineStr">
        <is>
          <t>3</t>
        </is>
      </c>
      <c r="B179" t="inlineStr">
        <is>
          <t>3</t>
        </is>
      </c>
      <c r="C179" t="inlineStr">
        <is>
          <t>in the vicinity of power supplies. Generally, the impulse factor in medium-voltage distribution networks is lower. Usually, it is i p calculated using the three-phase short-circuit current I k "</t>
        </is>
      </c>
    </row>
    <row r="180">
      <c r="A180" t="inlineStr">
        <is>
          <t>. Bij asymmetrische kortsluitingen kan dezelfde
          waarde voor</t>
        </is>
      </c>
      <c r="B180" t="inlineStr">
        <is>
          <t>. In asymmetric short circuits, the same value for</t>
        </is>
      </c>
      <c r="C180" t="inlineStr">
        <is>
          <t>the vicinity of power supplies. Generally, the impulse factor in medium-voltage distribution networks is lower. Usually, it is i p calculated using the three-phase short-circuit current I k " 3</t>
        </is>
      </c>
    </row>
    <row r="181">
      <c r="A181" t="inlineStr">
        <is>
          <t>κ</t>
        </is>
      </c>
      <c r="B181" t="inlineStr">
        <is>
          <t>k</t>
        </is>
      </c>
      <c r="C181" t="inlineStr">
        <is>
          <t>in medium-voltage distribution networks is lower. Usually, it is i p calculated using the three-phase short-circuit current I k " 3 . In asymmetric short circuits, the same value for</t>
        </is>
      </c>
    </row>
    <row r="182">
      <c r="A182" t="inlineStr">
        <is>
          <t>worden gebruikt. De resultaten zijn dan aan de veilige kant.</t>
        </is>
      </c>
      <c r="B182" t="inlineStr">
        <is>
          <t>are used. The results are then on the safe side.</t>
        </is>
      </c>
      <c r="C182" t="inlineStr">
        <is>
          <t>medium-voltage distribution networks is lower. Usually, it is i p calculated using the three-phase short-circuit current I k " 3 . In asymmetric short circuits, the same value for k</t>
        </is>
      </c>
    </row>
    <row r="183">
      <c r="A183" t="inlineStr">
        <is>
          <t>De verhouding R/X volgt in het meest eenvoudige geval van een radiaal bedreven net rechtstreeks uit de som van de afzonderlijke R en X waarden. Is het
          netwerk vermaasd, dan geeft IEC 60909 drie methoden om de stootkortsluitstroom te berekenen. In methode b van de betreffende IEC norm wordt een factor</t>
        </is>
      </c>
      <c r="B183" t="inlineStr">
        <is>
          <t>The R/X ratio in the simplest case of a radial operated network follows directly from the sum of the individual R and X values. If the network is meshed, IEC 60909 provides three methods to calculate the peak short-circuit current. In method b of the relevant IEC standard, a factor is used.</t>
        </is>
      </c>
      <c r="C183" t="inlineStr">
        <is>
          <t>calculated using the three-phase short-circuit current I k " 3 . In asymmetric short circuits, the same value for k are used. The results are then on the safe side.</t>
        </is>
      </c>
    </row>
    <row r="184">
      <c r="A184" t="inlineStr">
        <is>
          <t>κ</t>
        </is>
      </c>
      <c r="B184" t="inlineStr">
        <is>
          <t>κ</t>
        </is>
      </c>
      <c r="C184" t="inlineStr">
        <is>
          <t>X values. If the network is meshed, IEC 60909 provides three methods to calculate the peak short-circuit current. In method b of the relevant IEC standard, a factor is used.</t>
        </is>
      </c>
    </row>
    <row r="185">
      <c r="A185" t="inlineStr">
        <is>
          <t>(b)</t>
        </is>
      </c>
      <c r="B185" t="inlineStr">
        <is>
          <t>(b)</t>
        </is>
      </c>
      <c r="C185" t="inlineStr">
        <is>
          <t>values. If the network is meshed, IEC 60909 provides three methods to calculate the peak short-circuit current. In method b of the relevant IEC standard, a factor is used. κ</t>
        </is>
      </c>
    </row>
    <row r="186">
      <c r="A186" t="inlineStr">
        <is>
          <t>gevonden uit de verhouding R/X van de kortsluitimpedantie op de foutplaats. De waarde van</t>
        </is>
      </c>
      <c r="B186" t="inlineStr">
        <is>
          <t>found from the ratio R/X of the short-circuit impedance at the fault location. The value of</t>
        </is>
      </c>
      <c r="C186" t="inlineStr">
        <is>
          <t>If the network is meshed, IEC 60909 provides three methods to calculate the peak short-circuit current. In method b of the relevant IEC standard, a factor is used. κ (b)</t>
        </is>
      </c>
    </row>
    <row r="187">
      <c r="A187" t="inlineStr">
        <is>
          <t>i</t>
        </is>
      </c>
      <c r="B187" t="inlineStr">
        <is>
          <t>i</t>
        </is>
      </c>
      <c r="C187" t="inlineStr">
        <is>
          <t>In method b of the relevant IEC standard, a factor is used. κ (b) found from the ratio R/X of the short-circuit impedance at the fault location. The value of</t>
        </is>
      </c>
    </row>
    <row r="188">
      <c r="A188" t="inlineStr">
        <is>
          <t>p</t>
        </is>
      </c>
      <c r="B188" t="inlineStr">
        <is>
          <t>p</t>
        </is>
      </c>
      <c r="C188" t="inlineStr">
        <is>
          <t>method b of the relevant IEC standard, a factor is used. κ (b) found from the ratio R/X of the short-circuit impedance at the fault location. The value of i</t>
        </is>
      </c>
    </row>
    <row r="189">
      <c r="A189" t="inlineStr">
        <is>
          <t>volgt dan uit
          formule 10.5. Hierin stelt de factor 1,15 een correctie voor op verschillende R/X verhoudingen in het netwerk.</t>
        </is>
      </c>
      <c r="B189" t="inlineStr">
        <is>
          <t>then follows from
          formula 10.5. Here, the factor 1.15 represents a correction for different R/X ratios in the network.</t>
        </is>
      </c>
      <c r="C189" t="inlineStr">
        <is>
          <t>b of the relevant IEC standard, a factor is used. κ (b) found from the ratio R/X of the short-circuit impedance at the fault location. The value of i p</t>
        </is>
      </c>
    </row>
    <row r="190">
      <c r="A190" t="inlineStr">
        <is>
          <t>[</t>
        </is>
      </c>
      <c r="B190" t="inlineStr">
        <is>
          <t>[</t>
        </is>
      </c>
      <c r="C190" t="inlineStr">
        <is>
          <t>short-circuit impedance at the fault location. The value of i p then follows from formula 10.5. Here, the factor 1.15 represents a correction for different R/X ratios in the network.</t>
        </is>
      </c>
    </row>
    <row r="191">
      <c r="A191" t="inlineStr">
        <is>
          <t>10.5</t>
        </is>
      </c>
      <c r="B191" t="inlineStr">
        <is>
          <t>10.5</t>
        </is>
      </c>
      <c r="C191" t="inlineStr">
        <is>
          <t>impedance at the fault location. The value of i p then follows from formula 10.5. Here, the factor 1.15 represents a correction for different R/X ratios in the network. [</t>
        </is>
      </c>
    </row>
    <row r="192">
      <c r="A192" t="inlineStr">
        <is>
          <t>]</t>
        </is>
      </c>
      <c r="B192" t="inlineStr">
        <is>
          <t>]</t>
        </is>
      </c>
      <c r="C192" t="inlineStr">
        <is>
          <t>at the fault location. The value of i p then follows from formula 10.5. Here, the factor 1.15 represents a correction for different R/X ratios in the network. [ 10.5</t>
        </is>
      </c>
    </row>
    <row r="193">
      <c r="A193" t="inlineStr">
        <is>
          <t>De uitschakelwisselstroom I</t>
        </is>
      </c>
      <c r="B193" t="inlineStr">
        <is>
          <t>The interrupting alternating current I</t>
        </is>
      </c>
      <c r="C193" t="inlineStr">
        <is>
          <t>the fault location. The value of i p then follows from formula 10.5. Here, the factor 1.15 represents a correction for different R/X ratios in the network. [ 10.5 ]</t>
        </is>
      </c>
    </row>
    <row r="194">
      <c r="A194" t="inlineStr">
        <is>
          <t>b</t>
        </is>
      </c>
      <c r="B194" t="inlineStr">
        <is>
          <t>b</t>
        </is>
      </c>
      <c r="C194" t="inlineStr">
        <is>
          <t>of i p then follows from formula 10.5. Here, the factor 1.15 represents a correction for different R/X ratios in the network. [ 10.5 ] The interrupting alternating current I</t>
        </is>
      </c>
    </row>
    <row r="195">
      <c r="A195" t="inlineStr">
        <is>
          <t>Vanaf het moment van kortsluiting tot aan het begin van afschakeling (eerste schakelaarpool) zal de waarde van de kortsluitstroom afnemen. De effectieve
          waarde op het moment van afschakeling wordt de uitschakelwisselstroom</t>
        </is>
      </c>
      <c r="B195" t="inlineStr">
        <is>
          <t>From the moment of the short circuit until the beginning of disconnection (first switch pole), the value of the short-circuit current will decrease. The effective value at the moment of disconnection is called the interrupting alternating current.</t>
        </is>
      </c>
      <c r="C195" t="inlineStr">
        <is>
          <t>i p then follows from formula 10.5. Here, the factor 1.15 represents a correction for different R/X ratios in the network. [ 10.5 ] The interrupting alternating current I b</t>
        </is>
      </c>
    </row>
    <row r="196">
      <c r="A196" t="inlineStr">
        <is>
          <t>I</t>
        </is>
      </c>
      <c r="B196" t="inlineStr">
        <is>
          <t>I</t>
        </is>
      </c>
      <c r="C196" t="inlineStr">
        <is>
          <t>until the beginning of disconnection (first switch pole), the value of the short-circuit current will decrease. The effective value at the moment of disconnection is called the interrupting alternating current.</t>
        </is>
      </c>
    </row>
    <row r="197">
      <c r="A197" t="inlineStr">
        <is>
          <t>b</t>
        </is>
      </c>
      <c r="B197" t="inlineStr">
        <is>
          <t>b</t>
        </is>
      </c>
      <c r="C197" t="inlineStr">
        <is>
          <t>the beginning of disconnection (first switch pole), the value of the short-circuit current will decrease. The effective value at the moment of disconnection is called the interrupting alternating current. I</t>
        </is>
      </c>
    </row>
    <row r="198">
      <c r="A198" t="inlineStr">
        <is>
          <t>genoemd. De norm IEC 60909 beschrijft de methode om de
          uitschakelwisselstroom te berekenen voor uitschakeling op 20, 50, 100 en 250 ms na het begin van de kortsluiting.</t>
        </is>
      </c>
      <c r="B198" t="inlineStr">
        <is>
          <t>called. The IEC 60909 standard describes the method to calculate the interrupting alternating current for disconnection at 20, 50, 100, and 250 ms after the onset of the short circuit.</t>
        </is>
      </c>
      <c r="C198" t="inlineStr">
        <is>
          <t>beginning of disconnection (first switch pole), the value of the short-circuit current will decrease. The effective value at the moment of disconnection is called the interrupting alternating current. I b</t>
        </is>
      </c>
    </row>
    <row r="199">
      <c r="A199" t="inlineStr">
        <is>
          <t>De stationaire kortsluitstroom</t>
        </is>
      </c>
      <c r="B199" t="inlineStr">
        <is>
          <t>The steady-state short-circuit current</t>
        </is>
      </c>
      <c r="C199" t="inlineStr">
        <is>
          <t>called. The IEC 60909 standard describes the method to calculate the interrupting alternating current for disconnection at 20, 50, 100, and 250 ms after the onset of the short circuit.</t>
        </is>
      </c>
    </row>
    <row r="200">
      <c r="A200" t="inlineStr">
        <is>
          <t>I</t>
        </is>
      </c>
      <c r="B200" t="inlineStr">
        <is>
          <t>I</t>
        </is>
      </c>
      <c r="C200" t="inlineStr">
        <is>
          <t>standard describes the method to calculate the interrupting alternating current for disconnection at 20, 50, 100, and 250 ms after the onset of the short circuit. The steady-state short-circuit current</t>
        </is>
      </c>
    </row>
    <row r="201">
      <c r="A201" t="inlineStr">
        <is>
          <t>k</t>
        </is>
      </c>
      <c r="B201" t="inlineStr">
        <is>
          <t>k</t>
        </is>
      </c>
      <c r="C201" t="inlineStr">
        <is>
          <t>describes the method to calculate the interrupting alternating current for disconnection at 20, 50, 100, and 250 ms after the onset of the short circuit. The steady-state short-circuit current I</t>
        </is>
      </c>
    </row>
    <row r="202">
      <c r="A202" t="inlineStr">
        <is>
          <t>Na verloop van tijd zal het overgangsverschijnsel in de kortsluitstroom zijn weggedempt en resteert de stationaire kortsluitstroom</t>
        </is>
      </c>
      <c r="B202" t="inlineStr">
        <is>
          <t>Over time, the transient phenomenon in the short-circuit current will be damped, leaving the steady-state short-circuit current.</t>
        </is>
      </c>
      <c r="C202" t="inlineStr">
        <is>
          <t>the method to calculate the interrupting alternating current for disconnection at 20, 50, 100, and 250 ms after the onset of the short circuit. The steady-state short-circuit current I k</t>
        </is>
      </c>
    </row>
    <row r="203">
      <c r="A203" t="inlineStr">
        <is>
          <t>I</t>
        </is>
      </c>
      <c r="B203" t="inlineStr">
        <is>
          <t>I</t>
        </is>
      </c>
      <c r="C203" t="inlineStr">
        <is>
          <t>after the onset of the short circuit. The steady-state short-circuit current I k Over time, the transient phenomenon in the short-circuit current will be damped, leaving the steady-state short-circuit current.</t>
        </is>
      </c>
    </row>
    <row r="204">
      <c r="A204" t="inlineStr">
        <is>
          <t>k</t>
        </is>
      </c>
      <c r="B204" t="inlineStr">
        <is>
          <t>k</t>
        </is>
      </c>
      <c r="C204" t="inlineStr">
        <is>
          <t>the onset of the short circuit. The steady-state short-circuit current I k Over time, the transient phenomenon in the short-circuit current will be damped, leaving the steady-state short-circuit current. I</t>
        </is>
      </c>
    </row>
    <row r="205">
      <c r="A205" t="inlineStr">
        <is>
          <t>. Hierbij
          wordt er van uitgegaan dat motoren niet meer bijdragen en dat de rotoren van de generatoren in verzadiging zijn, waardoor zij minder bijdragen dan in het
          begin van de kortsluiting.</t>
        </is>
      </c>
      <c r="B205" t="inlineStr">
        <is>
          <t>. It is assumed that motors no longer contribute and that the rotors of the generators are saturated, causing them to contribute less than at the beginning of the short circuit.</t>
        </is>
      </c>
      <c r="C205" t="inlineStr">
        <is>
          <t>onset of the short circuit. The steady-state short-circuit current I k Over time, the transient phenomenon in the short-circuit current will be damped, leaving the steady-state short-circuit current. I k</t>
        </is>
      </c>
    </row>
    <row r="206">
      <c r="A206" t="inlineStr">
        <is>
          <t>De thermische korte-duurstroom i</t>
        </is>
      </c>
      <c r="B206" t="inlineStr">
        <is>
          <t>The thermal short-duration current</t>
        </is>
      </c>
      <c r="C206" t="inlineStr">
        <is>
          <t>It is assumed that motors no longer contribute and that the rotors of the generators are saturated, causing them to contribute less than at the beginning of the short circuit.</t>
        </is>
      </c>
    </row>
    <row r="207">
      <c r="A207" t="inlineStr">
        <is>
          <t>th</t>
        </is>
      </c>
      <c r="B207" t="inlineStr">
        <is>
          <t>th</t>
        </is>
      </c>
      <c r="C207" t="inlineStr">
        <is>
          <t>motors no longer contribute and that the rotors of the generators are saturated, causing them to contribute less than at the beginning of the short circuit. The thermal short-duration current</t>
        </is>
      </c>
    </row>
    <row r="208">
      <c r="A208" t="inlineStr">
        <is>
          <t>Deze grootheid wordt berekend om de thermische kortsluitvastheid van netcomponenten te kunnen bepalen.</t>
        </is>
      </c>
      <c r="B208" t="inlineStr">
        <is>
          <t>This quantity is calculated to determine the thermal short-circuit strength of network components.</t>
        </is>
      </c>
      <c r="C208" t="inlineStr">
        <is>
          <t>no longer contribute and that the rotors of the generators are saturated, causing them to contribute less than at the beginning of the short circuit. The thermal short-duration current th</t>
        </is>
      </c>
    </row>
    <row r="209">
      <c r="A209" t="inlineStr">
        <is>
          <t>Een kortsluitstroom heeft in de regel een afnemend gelijkstroom- en wisselstroomdeel en neemt daardoor in sterkte af. Om het thermische effect van de
          kortsluitstroom eenvoudig te kunnen bepalen, wordt uitgegaan van de thermische korte-duurstroom</t>
        </is>
      </c>
      <c r="B209" t="inlineStr">
        <is>
          <t>A short-circuit current generally has a decreasing direct current and alternating current component, and therefore decreases in strength. To easily determine the thermal effect of the short-circuit current, the thermal short-duration current is used.</t>
        </is>
      </c>
      <c r="C209" t="inlineStr">
        <is>
          <t>them to contribute less than at the beginning of the short circuit. The thermal short-duration current th This quantity is calculated to determine the thermal short-circuit strength of network components.</t>
        </is>
      </c>
    </row>
    <row r="210">
      <c r="A210" t="inlineStr">
        <is>
          <t>i</t>
        </is>
      </c>
      <c r="B210" t="inlineStr">
        <is>
          <t>i</t>
        </is>
      </c>
      <c r="C210" t="inlineStr">
        <is>
          <t>has a decreasing direct current and alternating current component, and therefore decreases in strength. To easily determine the thermal effect of the short-circuit current, the thermal short-duration current is used.</t>
        </is>
      </c>
    </row>
    <row r="211">
      <c r="A211" t="inlineStr">
        <is>
          <t>th</t>
        </is>
      </c>
      <c r="B211" t="inlineStr">
        <is>
          <t>th</t>
        </is>
      </c>
      <c r="C211" t="inlineStr">
        <is>
          <t>a decreasing direct current and alternating current component, and therefore decreases in strength. To easily determine the thermal effect of the short-circuit current, the thermal short-duration current is used. i</t>
        </is>
      </c>
    </row>
    <row r="212">
      <c r="A212" t="inlineStr">
        <is>
          <t>. Dit is een constante effectieve waarde die
          dezelfde thermische uitwerking en dezelfde tijdsduur heeft als de werkelijke kortsluitstroom.</t>
        </is>
      </c>
      <c r="B212" t="inlineStr">
        <is>
          <t>This is a constant effective value that has the same thermal effect and the same duration as the actual short-circuit current.</t>
        </is>
      </c>
      <c r="C212" t="inlineStr">
        <is>
          <t>decreasing direct current and alternating current component, and therefore decreases in strength. To easily determine the thermal effect of the short-circuit current, the thermal short-duration current is used. i th</t>
        </is>
      </c>
    </row>
    <row r="213">
      <c r="A213" t="inlineStr">
        <is>
          <t>Het verband tussen de thermische korte-duurstroom</t>
        </is>
      </c>
      <c r="B213" t="inlineStr">
        <is>
          <t>The relationship between the thermal short-duration current</t>
        </is>
      </c>
      <c r="C213" t="inlineStr">
        <is>
          <t>current, the thermal short-duration current is used. i th This is a constant effective value that has the same thermal effect and the same duration as the actual short-circuit current.</t>
        </is>
      </c>
    </row>
    <row r="214">
      <c r="A214" t="inlineStr">
        <is>
          <t>i</t>
        </is>
      </c>
      <c r="B214" t="inlineStr">
        <is>
          <t>i</t>
        </is>
      </c>
      <c r="C214" t="inlineStr">
        <is>
          <t>i th This is a constant effective value that has the same thermal effect and the same duration as the actual short-circuit current. The relationship between the thermal short-duration current</t>
        </is>
      </c>
    </row>
    <row r="215">
      <c r="A215" t="inlineStr">
        <is>
          <t>th</t>
        </is>
      </c>
      <c r="B215" t="inlineStr">
        <is>
          <t>th</t>
        </is>
      </c>
      <c r="C215" t="inlineStr">
        <is>
          <t>th This is a constant effective value that has the same thermal effect and the same duration as the actual short-circuit current. The relationship between the thermal short-duration current i</t>
        </is>
      </c>
    </row>
    <row r="216">
      <c r="A216" t="inlineStr">
        <is>
          <t>en de beginkortsluitstroom</t>
        </is>
      </c>
      <c r="B216" t="inlineStr">
        <is>
          <t>and the initial short-circuit current</t>
        </is>
      </c>
      <c r="C216" t="inlineStr">
        <is>
          <t>This is a constant effective value that has the same thermal effect and the same duration as the actual short-circuit current. The relationship between the thermal short-duration current i th</t>
        </is>
      </c>
    </row>
    <row r="217">
      <c r="A217" t="inlineStr">
        <is>
          <t>I</t>
        </is>
      </c>
      <c r="B217" t="inlineStr">
        <is>
          <t>I</t>
        </is>
      </c>
      <c r="C217" t="inlineStr">
        <is>
          <t>value that has the same thermal effect and the same duration as the actual short-circuit current. The relationship between the thermal short-duration current i th and the initial short-circuit current</t>
        </is>
      </c>
    </row>
    <row r="218">
      <c r="A218" t="inlineStr">
        <is>
          <t>k</t>
        </is>
      </c>
      <c r="B218" t="inlineStr">
        <is>
          <t>k</t>
        </is>
      </c>
      <c r="C218" t="inlineStr">
        <is>
          <t>that has the same thermal effect and the same duration as the actual short-circuit current. The relationship between the thermal short-duration current i th and the initial short-circuit current I</t>
        </is>
      </c>
    </row>
    <row r="219">
      <c r="A219" t="inlineStr">
        <is>
          <t>"</t>
        </is>
      </c>
      <c r="B219" t="inlineStr">
        <is>
          <t>"</t>
        </is>
      </c>
      <c r="C219" t="inlineStr">
        <is>
          <t>has the same thermal effect and the same duration as the actual short-circuit current. The relationship between the thermal short-duration current i th and the initial short-circuit current I k</t>
        </is>
      </c>
    </row>
    <row r="220">
      <c r="A220" t="inlineStr">
        <is>
          <t>is weergegeven in formule 10.6.</t>
        </is>
      </c>
      <c r="B220" t="inlineStr">
        <is>
          <t>is shown in formula 10.6.</t>
        </is>
      </c>
      <c r="C220" t="inlineStr">
        <is>
          <t>the same thermal effect and the same duration as the actual short-circuit current. The relationship between the thermal short-duration current i th and the initial short-circuit current I k "</t>
        </is>
      </c>
    </row>
    <row r="221">
      <c r="A221" t="inlineStr">
        <is>
          <t>[</t>
        </is>
      </c>
      <c r="B221" t="inlineStr">
        <is>
          <t>[</t>
        </is>
      </c>
      <c r="C221" t="inlineStr">
        <is>
          <t>the same duration as the actual short-circuit current. The relationship between the thermal short-duration current i th and the initial short-circuit current I k " is shown in formula 10.6.</t>
        </is>
      </c>
    </row>
    <row r="222">
      <c r="A222" t="inlineStr">
        <is>
          <t>10.6</t>
        </is>
      </c>
      <c r="B222" t="inlineStr">
        <is>
          <t>10.6</t>
        </is>
      </c>
      <c r="C222" t="inlineStr">
        <is>
          <t>same duration as the actual short-circuit current. The relationship between the thermal short-duration current i th and the initial short-circuit current I k " is shown in formula 10.6. [</t>
        </is>
      </c>
    </row>
    <row r="223">
      <c r="A223" t="inlineStr">
        <is>
          <t>]</t>
        </is>
      </c>
      <c r="B223" t="inlineStr">
        <is>
          <t>]</t>
        </is>
      </c>
      <c r="C223" t="inlineStr">
        <is>
          <t>duration as the actual short-circuit current. The relationship between the thermal short-duration current i th and the initial short-circuit current I k " is shown in formula 10.6. [ 10.6</t>
        </is>
      </c>
    </row>
    <row r="224">
      <c r="A224" t="inlineStr">
        <is>
          <t>met:</t>
        </is>
      </c>
      <c r="B224" t="inlineStr">
        <is>
          <t>with:</t>
        </is>
      </c>
      <c r="C224" t="inlineStr">
        <is>
          <t>as the actual short-circuit current. The relationship between the thermal short-duration current i th and the initial short-circuit current I k " is shown in formula 10.6. [ 10.6 ]</t>
        </is>
      </c>
    </row>
    <row r="225">
      <c r="A225" t="inlineStr">
        <is>
          <t>m</t>
        </is>
      </c>
      <c r="B225" t="inlineStr">
        <is>
          <t>m</t>
        </is>
      </c>
      <c r="C225" t="inlineStr">
        <is>
          <t>the actual short-circuit current. The relationship between the thermal short-duration current i th and the initial short-circuit current I k " is shown in formula 10.6. [ 10.6 ] with:</t>
        </is>
      </c>
    </row>
    <row r="226">
      <c r="A226" t="inlineStr">
        <is>
          <t>correctiefactor voor de gelijkstroomcomponent, die afhankelijk is van de uitschakeltijd en de stootfactor</t>
        </is>
      </c>
      <c r="B226" t="inlineStr">
        <is>
          <t>correction factor for the direct current component, which depends on the disconnection time and the peak factor</t>
        </is>
      </c>
      <c r="C226" t="inlineStr">
        <is>
          <t>actual short-circuit current. The relationship between the thermal short-duration current i th and the initial short-circuit current I k " is shown in formula 10.6. [ 10.6 ] with: m</t>
        </is>
      </c>
    </row>
    <row r="227">
      <c r="A227" t="inlineStr">
        <is>
          <t>κ</t>
        </is>
      </c>
      <c r="B227" t="inlineStr">
        <is>
          <t>κ</t>
        </is>
      </c>
      <c r="C227" t="inlineStr">
        <is>
          <t>I k " is shown in formula 10.6. [ 10.6 ] with: m correction factor for the direct current component, which depends on the disconnection time and the peak factor</t>
        </is>
      </c>
    </row>
    <row r="228">
      <c r="A228" t="inlineStr">
        <is>
          <t>n</t>
        </is>
      </c>
      <c r="B228" t="inlineStr">
        <is>
          <t>n</t>
        </is>
      </c>
      <c r="C228" t="inlineStr">
        <is>
          <t>k " is shown in formula 10.6. [ 10.6 ] with: m correction factor for the direct current component, which depends on the disconnection time and the peak factor κ</t>
        </is>
      </c>
    </row>
    <row r="229">
      <c r="A229" t="inlineStr">
        <is>
          <t>correctiefactor voor de afnemende wisselstroomcomponent, die afhankelijk is van uitschakeltijd en de verhouding</t>
        </is>
      </c>
      <c r="B229" t="inlineStr">
        <is>
          <t>correction factor for the decreasing alternating current component, which depends on the disconnection time and the ratio</t>
        </is>
      </c>
      <c r="C229" t="inlineStr">
        <is>
          <t>" is shown in formula 10.6. [ 10.6 ] with: m correction factor for the direct current component, which depends on the disconnection time and the peak factor κ n</t>
        </is>
      </c>
    </row>
    <row r="230">
      <c r="A230" t="inlineStr">
        <is>
          <t>I</t>
        </is>
      </c>
      <c r="B230" t="inlineStr">
        <is>
          <t>I</t>
        </is>
      </c>
      <c r="C230" t="inlineStr">
        <is>
          <t>component, which depends on the disconnection time and the peak factor κ n correction factor for the decreasing alternating current component, which depends on the disconnection time and the ratio</t>
        </is>
      </c>
    </row>
    <row r="231">
      <c r="A231" t="inlineStr">
        <is>
          <t>k</t>
        </is>
      </c>
      <c r="B231" t="inlineStr">
        <is>
          <t>k</t>
        </is>
      </c>
      <c r="C231" t="inlineStr">
        <is>
          <t>which depends on the disconnection time and the peak factor κ n correction factor for the decreasing alternating current component, which depends on the disconnection time and the ratio I</t>
        </is>
      </c>
    </row>
    <row r="232">
      <c r="A232" t="inlineStr">
        <is>
          <t>"/ I</t>
        </is>
      </c>
      <c r="B232" t="inlineStr">
        <is>
          <t>/ I</t>
        </is>
      </c>
      <c r="C232" t="inlineStr">
        <is>
          <t>depends on the disconnection time and the peak factor κ n correction factor for the decreasing alternating current component, which depends on the disconnection time and the ratio I k</t>
        </is>
      </c>
    </row>
    <row r="233">
      <c r="A233" t="inlineStr">
        <is>
          <t>k</t>
        </is>
      </c>
      <c r="B233" t="inlineStr">
        <is>
          <t>k</t>
        </is>
      </c>
      <c r="C233" t="inlineStr">
        <is>
          <t>the disconnection time and the peak factor κ n correction factor for the decreasing alternating current component, which depends on the disconnection time and the ratio I k / I</t>
        </is>
      </c>
    </row>
    <row r="234">
      <c r="A234" t="inlineStr">
        <is>
          <t>.</t>
        </is>
      </c>
      <c r="B234" t="inlineStr">
        <is>
          <t>.</t>
        </is>
      </c>
      <c r="C234" t="inlineStr">
        <is>
          <t>disconnection time and the peak factor κ n correction factor for the decreasing alternating current component, which depends on the disconnection time and the ratio I k / I k</t>
        </is>
      </c>
    </row>
    <row r="235">
      <c r="A235" t="inlineStr">
        <is>
          <t>De factoren</t>
        </is>
      </c>
      <c r="B235" t="inlineStr">
        <is>
          <t>The factors</t>
        </is>
      </c>
      <c r="C235" t="inlineStr">
        <is>
          <t>time and the peak factor κ n correction factor for the decreasing alternating current component, which depends on the disconnection time and the ratio I k / I k .</t>
        </is>
      </c>
    </row>
    <row r="236">
      <c r="A236" t="inlineStr">
        <is>
          <t>m</t>
        </is>
      </c>
      <c r="B236" t="inlineStr">
        <is>
          <t>m</t>
        </is>
      </c>
      <c r="C236" t="inlineStr">
        <is>
          <t>the peak factor κ n correction factor for the decreasing alternating current component, which depends on the disconnection time and the ratio I k / I k . The factors</t>
        </is>
      </c>
    </row>
    <row r="237">
      <c r="A237" t="inlineStr">
        <is>
          <t>en</t>
        </is>
      </c>
      <c r="B237" t="inlineStr">
        <is>
          <t>en</t>
        </is>
      </c>
      <c r="C237" t="inlineStr">
        <is>
          <t>peak factor κ n correction factor for the decreasing alternating current component, which depends on the disconnection time and the ratio I k / I k . The factors m</t>
        </is>
      </c>
    </row>
    <row r="238">
      <c r="A238" t="inlineStr">
        <is>
          <t>n</t>
        </is>
      </c>
      <c r="B238" t="inlineStr">
        <is>
          <t>n</t>
        </is>
      </c>
      <c r="C238" t="inlineStr">
        <is>
          <t>factor κ n correction factor for the decreasing alternating current component, which depends on the disconnection time and the ratio I k / I k . The factors m en</t>
        </is>
      </c>
    </row>
    <row r="239">
      <c r="A239" t="inlineStr">
        <is>
          <t>vertegenwoordigen de thermische werking van het gelijkstroomdeel, respectievelijk het wisselstroomdeel van de
          kortsluitstroom. Deze zijn beschreven in de norm IEC 60909. Figuur 10.5 toont de factor</t>
        </is>
      </c>
      <c r="B239" t="inlineStr">
        <is>
          <t>represent the thermal effect of the direct current component and the alternating current component of the short-circuit current, respectively. These are described in the IEC 60909 standard. Figure 10.5 shows the factor</t>
        </is>
      </c>
      <c r="C239" t="inlineStr">
        <is>
          <t>κ n correction factor for the decreasing alternating current component, which depends on the disconnection time and the ratio I k / I k . The factors m en n</t>
        </is>
      </c>
    </row>
    <row r="240">
      <c r="A240" t="inlineStr">
        <is>
          <t>m</t>
        </is>
      </c>
      <c r="B240" t="inlineStr">
        <is>
          <t>m</t>
        </is>
      </c>
      <c r="C240" t="inlineStr">
        <is>
          <t>thermal effect of the direct current component and the alternating current component of the short-circuit current, respectively. These are described in the IEC 60909 standard. Figure 10.5 shows the factor</t>
        </is>
      </c>
    </row>
    <row r="241">
      <c r="A241" t="inlineStr">
        <is>
          <t>als een functie van de kortsluittijd</t>
        </is>
      </c>
      <c r="B241" t="inlineStr">
        <is>
          <t>as a function of the short-circuit duration</t>
        </is>
      </c>
      <c r="C241" t="inlineStr">
        <is>
          <t>effect of the direct current component and the alternating current component of the short-circuit current, respectively. These are described in the IEC 60909 standard. Figure 10.5 shows the factor m</t>
        </is>
      </c>
    </row>
    <row r="242">
      <c r="A242" t="inlineStr">
        <is>
          <t>T</t>
        </is>
      </c>
      <c r="B242" t="inlineStr">
        <is>
          <t>T</t>
        </is>
      </c>
      <c r="C242" t="inlineStr">
        <is>
          <t>the alternating current component of the short-circuit current, respectively. These are described in the IEC 60909 standard. Figure 10.5 shows the factor m as a function of the short-circuit duration</t>
        </is>
      </c>
    </row>
    <row r="243">
      <c r="A243" t="inlineStr">
        <is>
          <t>k</t>
        </is>
      </c>
      <c r="B243" t="inlineStr">
        <is>
          <t>k</t>
        </is>
      </c>
      <c r="C243" t="inlineStr">
        <is>
          <t>alternating current component of the short-circuit current, respectively. These are described in the IEC 60909 standard. Figure 10.5 shows the factor m as a function of the short-circuit duration T</t>
        </is>
      </c>
    </row>
    <row r="244">
      <c r="A244" t="inlineStr">
        <is>
          <t>. voor diverse waarden van de stootfactor κ, variërend van 1,1 tot 1,95. In figuur 10.5 is goed zichtbaar dat de factor</t>
        </is>
      </c>
      <c r="B244" t="inlineStr">
        <is>
          <t>. for various values of the peak factor κ, ranging from 1.1 to 1.95. In figure 10.5, it is clearly visible that the factor</t>
        </is>
      </c>
      <c r="C244" t="inlineStr">
        <is>
          <t>current component of the short-circuit current, respectively. These are described in the IEC 60909 standard. Figure 10.5 shows the factor m as a function of the short-circuit duration T k</t>
        </is>
      </c>
    </row>
    <row r="245">
      <c r="A245" t="inlineStr">
        <is>
          <t>m</t>
        </is>
      </c>
      <c r="B245" t="inlineStr">
        <is>
          <t>m</t>
        </is>
      </c>
      <c r="C245" t="inlineStr">
        <is>
          <t>of the short-circuit duration T k . for various values of the peak factor κ, ranging from 1.1 to 1.95. In figure 10.5, it is clearly visible that the factor</t>
        </is>
      </c>
    </row>
    <row r="246">
      <c r="A246" t="inlineStr">
        <is>
          <t>voor netten met een kleine stootfactor snel klein wordt bij toenemende kortsluitduur.</t>
        </is>
      </c>
      <c r="B246" t="inlineStr">
        <is>
          <t>for networks with a small peak factor, it quickly becomes small with increasing short-circuit duration.</t>
        </is>
      </c>
      <c r="C246" t="inlineStr">
        <is>
          <t>the short-circuit duration T k . for various values of the peak factor κ, ranging from 1.1 to 1.95. In figure 10.5, it is clearly visible that the factor m</t>
        </is>
      </c>
    </row>
    <row r="247">
      <c r="A247" t="inlineStr">
        <is>
          <t>Figuur 10.5 Factor m als functie van T</t>
        </is>
      </c>
      <c r="B247" t="inlineStr">
        <is>
          <t>Figure 10.5 Factor m as a function of T</t>
        </is>
      </c>
      <c r="C247" t="inlineStr">
        <is>
          <t>from 1.1 to 1.95. In figure 10.5, it is clearly visible that the factor m for networks with a small peak factor, it quickly becomes small with increasing short-circuit duration.</t>
        </is>
      </c>
    </row>
    <row r="248">
      <c r="A248" t="inlineStr">
        <is>
          <t>k</t>
        </is>
      </c>
      <c r="B248" t="inlineStr">
        <is>
          <t>k</t>
        </is>
      </c>
      <c r="C248" t="inlineStr">
        <is>
          <t>clearly visible that the factor m for networks with a small peak factor, it quickly becomes small with increasing short-circuit duration. Figure 10.5 Factor m as a function of T</t>
        </is>
      </c>
    </row>
    <row r="249">
      <c r="A249" t="inlineStr">
        <is>
          <t>voor diverse stootfactoren k</t>
        </is>
      </c>
      <c r="B249" t="inlineStr">
        <is>
          <t>for various impulse factors k</t>
        </is>
      </c>
      <c r="C249" t="inlineStr">
        <is>
          <t>visible that the factor m for networks with a small peak factor, it quickly becomes small with increasing short-circuit duration. Figure 10.5 Factor m as a function of T k</t>
        </is>
      </c>
    </row>
    <row r="250">
      <c r="A250" t="inlineStr">
        <is>
          <t>Figuur 10.6 toont de factor</t>
        </is>
      </c>
      <c r="B250" t="inlineStr">
        <is>
          <t>Figure 10.6 shows the factor</t>
        </is>
      </c>
      <c r="C250" t="inlineStr">
        <is>
          <t>for networks with a small peak factor, it quickly becomes small with increasing short-circuit duration. Figure 10.5 Factor m as a function of T k for various impulse factors k</t>
        </is>
      </c>
    </row>
    <row r="251">
      <c r="A251" t="inlineStr">
        <is>
          <t>n</t>
        </is>
      </c>
      <c r="B251" t="inlineStr">
        <is>
          <t>n</t>
        </is>
      </c>
      <c r="C251" t="inlineStr">
        <is>
          <t>peak factor, it quickly becomes small with increasing short-circuit duration. Figure 10.5 Factor m as a function of T k for various impulse factors k Figure 10.6 shows the factor</t>
        </is>
      </c>
    </row>
    <row r="252">
      <c r="A252" t="inlineStr">
        <is>
          <t>als een functie van de kortsluittijd</t>
        </is>
      </c>
      <c r="B252" t="inlineStr">
        <is>
          <t>as a function of the short-circuit duration</t>
        </is>
      </c>
      <c r="C252" t="inlineStr">
        <is>
          <t>factor, it quickly becomes small with increasing short-circuit duration. Figure 10.5 Factor m as a function of T k for various impulse factors k Figure 10.6 shows the factor n</t>
        </is>
      </c>
    </row>
    <row r="253">
      <c r="A253" t="inlineStr">
        <is>
          <t>T</t>
        </is>
      </c>
      <c r="B253" t="inlineStr">
        <is>
          <t>T</t>
        </is>
      </c>
      <c r="C253" t="inlineStr">
        <is>
          <t>short-circuit duration. Figure 10.5 Factor m as a function of T k for various impulse factors k Figure 10.6 shows the factor n as a function of the short-circuit duration</t>
        </is>
      </c>
    </row>
    <row r="254">
      <c r="A254" t="inlineStr">
        <is>
          <t>k</t>
        </is>
      </c>
      <c r="B254" t="inlineStr">
        <is>
          <t>k</t>
        </is>
      </c>
      <c r="C254" t="inlineStr">
        <is>
          <t>duration. Figure 10.5 Factor m as a function of T k for various impulse factors k Figure 10.6 shows the factor n as a function of the short-circuit duration T</t>
        </is>
      </c>
    </row>
    <row r="255">
      <c r="A255" t="inlineStr">
        <is>
          <t>. voor diverse waarden van de verhouding van de
          beginkortsluitstroom</t>
        </is>
      </c>
      <c r="B255" t="inlineStr">
        <is>
          <t>. for various values of the ratio of the initial short-circuit current</t>
        </is>
      </c>
      <c r="C255" t="inlineStr">
        <is>
          <t>Figure 10.5 Factor m as a function of T k for various impulse factors k Figure 10.6 shows the factor n as a function of the short-circuit duration T k</t>
        </is>
      </c>
    </row>
    <row r="256">
      <c r="A256" t="inlineStr">
        <is>
          <t>I</t>
        </is>
      </c>
      <c r="B256" t="inlineStr">
        <is>
          <t>I</t>
        </is>
      </c>
      <c r="C256" t="inlineStr">
        <is>
          <t>impulse factors k Figure 10.6 shows the factor n as a function of the short-circuit duration T k . for various values of the ratio of the initial short-circuit current</t>
        </is>
      </c>
    </row>
    <row r="257">
      <c r="A257" t="inlineStr">
        <is>
          <t>k</t>
        </is>
      </c>
      <c r="B257" t="inlineStr">
        <is>
          <t>k</t>
        </is>
      </c>
      <c r="C257" t="inlineStr">
        <is>
          <t>factors k Figure 10.6 shows the factor n as a function of the short-circuit duration T k . for various values of the ratio of the initial short-circuit current I</t>
        </is>
      </c>
    </row>
    <row r="258">
      <c r="A258" t="inlineStr">
        <is>
          <t>"</t>
        </is>
      </c>
      <c r="B258" t="inlineStr">
        <is>
          <t>"</t>
        </is>
      </c>
      <c r="C258" t="inlineStr">
        <is>
          <t>k Figure 10.6 shows the factor n as a function of the short-circuit duration T k . for various values of the ratio of the initial short-circuit current I k</t>
        </is>
      </c>
    </row>
    <row r="259">
      <c r="A259" t="inlineStr">
        <is>
          <t>en de stationaire kortsluitstroom</t>
        </is>
      </c>
      <c r="B259" t="inlineStr">
        <is>
          <t>and the steady-state short-circuit current</t>
        </is>
      </c>
      <c r="C259" t="inlineStr">
        <is>
          <t>Figure 10.6 shows the factor n as a function of the short-circuit duration T k . for various values of the ratio of the initial short-circuit current I k "</t>
        </is>
      </c>
    </row>
    <row r="260">
      <c r="A260" t="inlineStr">
        <is>
          <t>I</t>
        </is>
      </c>
      <c r="B260" t="inlineStr">
        <is>
          <t>I</t>
        </is>
      </c>
      <c r="C260" t="inlineStr">
        <is>
          <t>n as a function of the short-circuit duration T k . for various values of the ratio of the initial short-circuit current I k " and the steady-state short-circuit current</t>
        </is>
      </c>
    </row>
    <row r="261">
      <c r="A261" t="inlineStr">
        <is>
          <t>k</t>
        </is>
      </c>
      <c r="B261" t="inlineStr">
        <is>
          <t>k</t>
        </is>
      </c>
      <c r="C261" t="inlineStr">
        <is>
          <t>as a function of the short-circuit duration T k . for various values of the ratio of the initial short-circuit current I k " and the steady-state short-circuit current I</t>
        </is>
      </c>
    </row>
    <row r="262">
      <c r="A262" t="inlineStr">
        <is>
          <t>, variërend van 1,25 tot 10. Indien</t>
        </is>
      </c>
      <c r="B262" t="inlineStr">
        <is>
          <t>, ranging from 1.25 to 10. If</t>
        </is>
      </c>
      <c r="C262" t="inlineStr">
        <is>
          <t>a function of the short-circuit duration T k . for various values of the ratio of the initial short-circuit current I k " and the steady-state short-circuit current I k</t>
        </is>
      </c>
    </row>
    <row r="263">
      <c r="A263" t="inlineStr">
        <is>
          <t>I</t>
        </is>
      </c>
      <c r="B263" t="inlineStr">
        <is>
          <t>I</t>
        </is>
      </c>
      <c r="C263" t="inlineStr">
        <is>
          <t>k . for various values of the ratio of the initial short-circuit current I k " and the steady-state short-circuit current I k , ranging from 1.25 to 10. If</t>
        </is>
      </c>
    </row>
    <row r="264">
      <c r="A264" t="inlineStr">
        <is>
          <t>k</t>
        </is>
      </c>
      <c r="B264" t="inlineStr">
        <is>
          <t>k</t>
        </is>
      </c>
      <c r="C264" t="inlineStr">
        <is>
          <t>. for various values of the ratio of the initial short-circuit current I k " and the steady-state short-circuit current I k , ranging from 1.25 to 10. If I</t>
        </is>
      </c>
    </row>
    <row r="265">
      <c r="A265" t="inlineStr">
        <is>
          <t>gelijk is aan</t>
        </is>
      </c>
      <c r="B265" t="inlineStr">
        <is>
          <t>is equal to</t>
        </is>
      </c>
      <c r="C265" t="inlineStr">
        <is>
          <t>for various values of the ratio of the initial short-circuit current I k " and the steady-state short-circuit current I k , ranging from 1.25 to 10. If I k</t>
        </is>
      </c>
    </row>
    <row r="266">
      <c r="A266" t="inlineStr">
        <is>
          <t>I</t>
        </is>
      </c>
      <c r="B266" t="inlineStr">
        <is>
          <t>I</t>
        </is>
      </c>
      <c r="C266" t="inlineStr">
        <is>
          <t>of the ratio of the initial short-circuit current I k " and the steady-state short-circuit current I k , ranging from 1.25 to 10. If I k is equal to</t>
        </is>
      </c>
    </row>
    <row r="267">
      <c r="A267" t="inlineStr">
        <is>
          <t>k</t>
        </is>
      </c>
      <c r="B267" t="inlineStr">
        <is>
          <t>k</t>
        </is>
      </c>
      <c r="C267" t="inlineStr">
        <is>
          <t>the ratio of the initial short-circuit current I k " and the steady-state short-circuit current I k , ranging from 1.25 to 10. If I k is equal to I</t>
        </is>
      </c>
    </row>
    <row r="268">
      <c r="A268" t="inlineStr">
        <is>
          <t>",</t>
        </is>
      </c>
      <c r="B268" t="inlineStr">
        <is>
          <t>",</t>
        </is>
      </c>
      <c r="C268" t="inlineStr">
        <is>
          <t>ratio of the initial short-circuit current I k " and the steady-state short-circuit current I k , ranging from 1.25 to 10. If I k is equal to I k</t>
        </is>
      </c>
    </row>
    <row r="269">
      <c r="A269" t="inlineStr">
        <is>
          <t>mag volgens IEC 60909 worden aangenomen dat de factor</t>
        </is>
      </c>
      <c r="B269" t="inlineStr">
        <is>
          <t>may be assumed according to IEC 60909 that the factor</t>
        </is>
      </c>
      <c r="C269" t="inlineStr">
        <is>
          <t>of the initial short-circuit current I k " and the steady-state short-circuit current I k , ranging from 1.25 to 10. If I k is equal to I k ",</t>
        </is>
      </c>
    </row>
    <row r="270">
      <c r="A270" t="inlineStr">
        <is>
          <t>n</t>
        </is>
      </c>
      <c r="B270" t="inlineStr">
        <is>
          <t>n</t>
        </is>
      </c>
      <c r="C270" t="inlineStr">
        <is>
          <t>steady-state short-circuit current I k , ranging from 1.25 to 10. If I k is equal to I k ", may be assumed according to IEC 60909 that the factor</t>
        </is>
      </c>
    </row>
    <row r="271">
      <c r="A271" t="inlineStr">
        <is>
          <t>gelijk is aan 1. In de
          figuur is goed zichtbaar dat de factor</t>
        </is>
      </c>
      <c r="B271" t="inlineStr">
        <is>
          <t>is equal to 1. In the
          figure, it is clearly visible that the factor</t>
        </is>
      </c>
      <c r="C271" t="inlineStr">
        <is>
          <t>short-circuit current I k , ranging from 1.25 to 10. If I k is equal to I k ", may be assumed according to IEC 60909 that the factor n</t>
        </is>
      </c>
    </row>
    <row r="272">
      <c r="A272" t="inlineStr">
        <is>
          <t>n</t>
        </is>
      </c>
      <c r="B272" t="inlineStr">
        <is>
          <t>n</t>
        </is>
      </c>
      <c r="C272" t="inlineStr">
        <is>
          <t>equal to I k ", may be assumed according to IEC 60909 that the factor n is equal to 1. In the figure, it is clearly visible that the factor</t>
        </is>
      </c>
    </row>
    <row r="273">
      <c r="A273" t="inlineStr">
        <is>
          <t>voor netten met een kleine verhouding van</t>
        </is>
      </c>
      <c r="B273" t="inlineStr">
        <is>
          <t>for networks with a small ratio of</t>
        </is>
      </c>
      <c r="C273" t="inlineStr">
        <is>
          <t>to I k ", may be assumed according to IEC 60909 that the factor n is equal to 1. In the figure, it is clearly visible that the factor n</t>
        </is>
      </c>
    </row>
    <row r="274">
      <c r="A274" t="inlineStr">
        <is>
          <t>I</t>
        </is>
      </c>
      <c r="B274" t="inlineStr">
        <is>
          <t>I</t>
        </is>
      </c>
      <c r="C274" t="inlineStr">
        <is>
          <t>according to IEC 60909 that the factor n is equal to 1. In the figure, it is clearly visible that the factor n for networks with a small ratio of</t>
        </is>
      </c>
    </row>
    <row r="275">
      <c r="A275" t="inlineStr">
        <is>
          <t>k</t>
        </is>
      </c>
      <c r="B275" t="inlineStr">
        <is>
          <t>k</t>
        </is>
      </c>
      <c r="C275" t="inlineStr">
        <is>
          <t>to IEC 60909 that the factor n is equal to 1. In the figure, it is clearly visible that the factor n for networks with a small ratio of I</t>
        </is>
      </c>
    </row>
    <row r="276">
      <c r="A276" t="inlineStr">
        <is>
          <t>"</t>
        </is>
      </c>
      <c r="B276" t="inlineStr">
        <is>
          <t>"</t>
        </is>
      </c>
      <c r="C276" t="inlineStr">
        <is>
          <t>IEC 60909 that the factor n is equal to 1. In the figure, it is clearly visible that the factor n for networks with a small ratio of I k</t>
        </is>
      </c>
    </row>
    <row r="277">
      <c r="A277" t="inlineStr">
        <is>
          <t>en</t>
        </is>
      </c>
      <c r="B277" t="inlineStr">
        <is>
          <t>en</t>
        </is>
      </c>
      <c r="C277" t="inlineStr">
        <is>
          <t>60909 that the factor n is equal to 1. In the figure, it is clearly visible that the factor n for networks with a small ratio of I k "</t>
        </is>
      </c>
    </row>
    <row r="278">
      <c r="A278" t="inlineStr">
        <is>
          <t>I</t>
        </is>
      </c>
      <c r="B278" t="inlineStr">
        <is>
          <t>I</t>
        </is>
      </c>
      <c r="C278" t="inlineStr">
        <is>
          <t>that the factor n is equal to 1. In the figure, it is clearly visible that the factor n for networks with a small ratio of I k " en</t>
        </is>
      </c>
    </row>
    <row r="279">
      <c r="A279" t="inlineStr">
        <is>
          <t>k</t>
        </is>
      </c>
      <c r="B279" t="inlineStr">
        <is>
          <t>k</t>
        </is>
      </c>
      <c r="C279" t="inlineStr">
        <is>
          <t>the factor n is equal to 1. In the figure, it is clearly visible that the factor n for networks with a small ratio of I k " en I</t>
        </is>
      </c>
    </row>
    <row r="280">
      <c r="A280" t="inlineStr">
        <is>
          <t>langzaam
          klein wordt bij toenemende kortsluitduur.</t>
        </is>
      </c>
      <c r="B280" t="inlineStr">
        <is>
          <t>slowly
          decreases with increasing short-circuit duration.</t>
        </is>
      </c>
      <c r="C280" t="inlineStr">
        <is>
          <t>factor n is equal to 1. In the figure, it is clearly visible that the factor n for networks with a small ratio of I k " en I k</t>
        </is>
      </c>
    </row>
    <row r="281">
      <c r="A281" t="inlineStr">
        <is>
          <t>Figuur 10.6 Factor n als functie van T</t>
        </is>
      </c>
      <c r="B281" t="inlineStr">
        <is>
          <t>Figure 10.6 Factor n as a function of T</t>
        </is>
      </c>
      <c r="C281" t="inlineStr">
        <is>
          <t>In the figure, it is clearly visible that the factor n for networks with a small ratio of I k " en I k slowly decreases with increasing short-circuit duration.</t>
        </is>
      </c>
    </row>
    <row r="282">
      <c r="A282" t="inlineStr">
        <is>
          <t>k</t>
        </is>
      </c>
      <c r="B282" t="inlineStr">
        <is>
          <t>k</t>
        </is>
      </c>
      <c r="C282" t="inlineStr">
        <is>
          <t>factor n for networks with a small ratio of I k " en I k slowly decreases with increasing short-circuit duration. Figure 10.6 Factor n as a function of T</t>
        </is>
      </c>
    </row>
    <row r="283">
      <c r="A283" t="inlineStr">
        <is>
          <t>voor diverse quotiënten I</t>
        </is>
      </c>
      <c r="B283" t="inlineStr">
        <is>
          <t>for various quotients I</t>
        </is>
      </c>
      <c r="C283" t="inlineStr">
        <is>
          <t>n for networks with a small ratio of I k " en I k slowly decreases with increasing short-circuit duration. Figure 10.6 Factor n as a function of T k</t>
        </is>
      </c>
    </row>
    <row r="284">
      <c r="A284" t="inlineStr">
        <is>
          <t>k</t>
        </is>
      </c>
      <c r="B284" t="inlineStr">
        <is>
          <t>k</t>
        </is>
      </c>
      <c r="C284" t="inlineStr">
        <is>
          <t>a small ratio of I k " en I k slowly decreases with increasing short-circuit duration. Figure 10.6 Factor n as a function of T k for various quotients I</t>
        </is>
      </c>
    </row>
    <row r="285">
      <c r="A285" t="inlineStr">
        <is>
          <t>"/I</t>
        </is>
      </c>
      <c r="B285" t="inlineStr">
        <is>
          <t>"/I</t>
        </is>
      </c>
      <c r="C285" t="inlineStr">
        <is>
          <t>small ratio of I k " en I k slowly decreases with increasing short-circuit duration. Figure 10.6 Factor n as a function of T k for various quotients I k</t>
        </is>
      </c>
    </row>
    <row r="286">
      <c r="A286" t="inlineStr">
        <is>
          <t>k</t>
        </is>
      </c>
      <c r="B286" t="inlineStr">
        <is>
          <t>k</t>
        </is>
      </c>
      <c r="C286" t="inlineStr">
        <is>
          <t>ratio of I k " en I k slowly decreases with increasing short-circuit duration. Figure 10.6 Factor n as a function of T k for various quotients I k "/I</t>
        </is>
      </c>
    </row>
    <row r="287">
      <c r="A287" t="inlineStr">
        <is>
          <t>In distributienetten, waar wordt aangenomen dat weinig machines aangesloten zijn, mag volgens de norm een waarde van</t>
        </is>
      </c>
      <c r="B287" t="inlineStr">
        <is>
          <t>In distribution networks, where it is assumed that few machines are connected, a value of according to the standard is allowed.</t>
        </is>
      </c>
      <c r="C287" t="inlineStr">
        <is>
          <t>of I k " en I k slowly decreases with increasing short-circuit duration. Figure 10.6 Factor n as a function of T k for various quotients I k "/I k</t>
        </is>
      </c>
    </row>
    <row r="288">
      <c r="A288" t="inlineStr">
        <is>
          <t>n = 1</t>
        </is>
      </c>
      <c r="B288" t="inlineStr">
        <is>
          <t>n = 1</t>
        </is>
      </c>
      <c r="C288" t="inlineStr">
        <is>
          <t>T k for various quotients I k "/I k In distribution networks, where it is assumed that few machines are connected, a value of according to the standard is allowed.</t>
        </is>
      </c>
    </row>
    <row r="289">
      <c r="A289" t="inlineStr">
        <is>
          <t>worden gebruikt. Ook vermeldt de
          norm dat voor kortsluitingen ver van de generator, waarbij de duur van de kortsluiting gemiddeld 0,5 s of meer bedraagt, het is toegestaan uit te gaan van</t>
        </is>
      </c>
      <c r="B289" t="inlineStr">
        <is>
          <t>are used. The standard also states that for short circuits far from the generator, where the duration of the short circuit averages 0.5 seconds or more, it is permissible to assume</t>
        </is>
      </c>
      <c r="C289" t="inlineStr">
        <is>
          <t>various quotients I k "/I k In distribution networks, where it is assumed that few machines are connected, a value of according to the standard is allowed. n = 1</t>
        </is>
      </c>
    </row>
    <row r="290">
      <c r="A290" t="inlineStr">
        <is>
          <t>m+n = 1</t>
        </is>
      </c>
      <c r="B290" t="inlineStr">
        <is>
          <t>m+n = 1</t>
        </is>
      </c>
      <c r="C290" t="inlineStr">
        <is>
          <t>used. The standard also states that for short circuits far from the generator, where the duration of the short circuit averages 0.5 seconds or more, it is permissible to assume</t>
        </is>
      </c>
    </row>
    <row r="291">
      <c r="A291" t="inlineStr">
        <is>
          <t>, zodat</t>
        </is>
      </c>
      <c r="B291" t="inlineStr">
        <is>
          <t>, so that</t>
        </is>
      </c>
      <c r="C291" t="inlineStr">
        <is>
          <t>also states that for short circuits far from the generator, where the duration of the short circuit averages 0.5 seconds or more, it is permissible to assume m+n = 1</t>
        </is>
      </c>
    </row>
    <row r="292">
      <c r="A292" t="inlineStr">
        <is>
          <t>i</t>
        </is>
      </c>
      <c r="B292" t="inlineStr">
        <is>
          <t>i</t>
        </is>
      </c>
      <c r="C292" t="inlineStr">
        <is>
          <t>for short circuits far from the generator, where the duration of the short circuit averages 0.5 seconds or more, it is permissible to assume m+n = 1 , so that</t>
        </is>
      </c>
    </row>
    <row r="293">
      <c r="A293" t="inlineStr">
        <is>
          <t>th</t>
        </is>
      </c>
      <c r="B293" t="inlineStr">
        <is>
          <t>th</t>
        </is>
      </c>
      <c r="C293" t="inlineStr">
        <is>
          <t>short circuits far from the generator, where the duration of the short circuit averages 0.5 seconds or more, it is permissible to assume m+n = 1 , so that i</t>
        </is>
      </c>
    </row>
    <row r="294">
      <c r="A294" t="inlineStr">
        <is>
          <t>gelijk is aan</t>
        </is>
      </c>
      <c r="B294" t="inlineStr">
        <is>
          <t>is equal to</t>
        </is>
      </c>
      <c r="C294" t="inlineStr">
        <is>
          <t>circuits far from the generator, where the duration of the short circuit averages 0.5 seconds or more, it is permissible to assume m+n = 1 , so that i th</t>
        </is>
      </c>
    </row>
    <row r="295">
      <c r="A295" t="inlineStr">
        <is>
          <t>I</t>
        </is>
      </c>
      <c r="B295" t="inlineStr">
        <is>
          <t>I</t>
        </is>
      </c>
      <c r="C295" t="inlineStr">
        <is>
          <t>the generator, where the duration of the short circuit averages 0.5 seconds or more, it is permissible to assume m+n = 1 , so that i th is equal to</t>
        </is>
      </c>
    </row>
    <row r="296">
      <c r="A296" t="inlineStr">
        <is>
          <t>k</t>
        </is>
      </c>
      <c r="B296" t="inlineStr">
        <is>
          <t>k</t>
        </is>
      </c>
      <c r="C296" t="inlineStr">
        <is>
          <t>generator, where the duration of the short circuit averages 0.5 seconds or more, it is permissible to assume m+n = 1 , so that i th is equal to I</t>
        </is>
      </c>
    </row>
    <row r="297">
      <c r="A297" t="inlineStr">
        <is>
          <t>"</t>
        </is>
      </c>
      <c r="B297" t="inlineStr">
        <is>
          <t>"</t>
        </is>
      </c>
      <c r="C297" t="inlineStr">
        <is>
          <t>where the duration of the short circuit averages 0.5 seconds or more, it is permissible to assume m+n = 1 , so that i th is equal to I k</t>
        </is>
      </c>
    </row>
    <row r="298">
      <c r="A298" t="inlineStr">
        <is>
          <t>.</t>
        </is>
      </c>
      <c r="B298" t="inlineStr">
        <is>
          <t>.</t>
        </is>
      </c>
      <c r="C298" t="inlineStr">
        <is>
          <t>the duration of the short circuit averages 0.5 seconds or more, it is permissible to assume m+n = 1 , so that i th is equal to I k "</t>
        </is>
      </c>
    </row>
    <row r="299">
      <c r="A299" t="inlineStr">
        <is>
          <t>Samenvattend zijn in de ontwerpfase van een distributienet twee aspecten van groot belang:</t>
        </is>
      </c>
      <c r="B299" t="inlineStr">
        <is>
          <t>In summary, two aspects are of great importance in the design phase of a distribution network:</t>
        </is>
      </c>
      <c r="C299" t="inlineStr">
        <is>
          <t>duration of the short circuit averages 0.5 seconds or more, it is permissible to assume m+n = 1 , so that i th is equal to I k " .</t>
        </is>
      </c>
    </row>
    <row r="300">
      <c r="A300" t="inlineStr">
        <is>
          <t>Dynamische kortsluitvastheid, gebaseerd op de stootkortsluitstroom</t>
        </is>
      </c>
      <c r="B300" t="inlineStr">
        <is>
          <t>Dynamic short-circuit strength, based on the peak short-circuit current</t>
        </is>
      </c>
      <c r="C300">
        <f> 1 , so that i th is equal to I k " . In summary, two aspects are of great importance in the design phase of a distribution network:</f>
        <v/>
      </c>
    </row>
    <row r="301">
      <c r="A301" t="inlineStr">
        <is>
          <t>i</t>
        </is>
      </c>
      <c r="B301" t="inlineStr">
        <is>
          <t>i</t>
        </is>
      </c>
      <c r="C301" t="inlineStr">
        <is>
          <t>to I k " . In summary, two aspects are of great importance in the design phase of a distribution network: Dynamic short-circuit strength, based on the peak short-circuit current</t>
        </is>
      </c>
    </row>
    <row r="302">
      <c r="A302" t="inlineStr">
        <is>
          <t>p</t>
        </is>
      </c>
      <c r="B302" t="inlineStr">
        <is>
          <t>p</t>
        </is>
      </c>
      <c r="C302" t="inlineStr">
        <is>
          <t>I k " . In summary, two aspects are of great importance in the design phase of a distribution network: Dynamic short-circuit strength, based on the peak short-circuit current i</t>
        </is>
      </c>
    </row>
    <row r="303">
      <c r="A303" t="inlineStr">
        <is>
          <t>Thermische kortsluitvastheid, gebaseerd op de driefasenkortsluitstroom</t>
        </is>
      </c>
      <c r="B303" t="inlineStr">
        <is>
          <t>Thermal short-circuit strength, based on the three-phase short-circuit current</t>
        </is>
      </c>
      <c r="C303" t="inlineStr">
        <is>
          <t>k " . In summary, two aspects are of great importance in the design phase of a distribution network: Dynamic short-circuit strength, based on the peak short-circuit current i p</t>
        </is>
      </c>
    </row>
    <row r="304">
      <c r="A304" t="inlineStr">
        <is>
          <t>I</t>
        </is>
      </c>
      <c r="B304" t="inlineStr">
        <is>
          <t>I</t>
        </is>
      </c>
      <c r="C304" t="inlineStr">
        <is>
          <t>great importance in the design phase of a distribution network: Dynamic short-circuit strength, based on the peak short-circuit current i p Thermal short-circuit strength, based on the three-phase short-circuit current</t>
        </is>
      </c>
    </row>
    <row r="305">
      <c r="A305" t="inlineStr">
        <is>
          <t>k</t>
        </is>
      </c>
      <c r="B305" t="inlineStr">
        <is>
          <t>k</t>
        </is>
      </c>
      <c r="C305" t="inlineStr">
        <is>
          <t>importance in the design phase of a distribution network: Dynamic short-circuit strength, based on the peak short-circuit current i p Thermal short-circuit strength, based on the three-phase short-circuit current I</t>
        </is>
      </c>
    </row>
    <row r="306">
      <c r="A306" t="inlineStr">
        <is>
          <t>"</t>
        </is>
      </c>
      <c r="B306" t="inlineStr">
        <is>
          <t>"</t>
        </is>
      </c>
      <c r="C306" t="inlineStr">
        <is>
          <t>in the design phase of a distribution network: Dynamic short-circuit strength, based on the peak short-circuit current i p Thermal short-circuit strength, based on the three-phase short-circuit current I k</t>
        </is>
      </c>
    </row>
    <row r="307">
      <c r="A307" t="inlineStr">
        <is>
          <t>en de afnemende gelijkstroom- en wisselstroomcomponenten.</t>
        </is>
      </c>
      <c r="B307" t="inlineStr">
        <is>
          <t>and the decreasing direct current and alternating current components.</t>
        </is>
      </c>
      <c r="C307" t="inlineStr">
        <is>
          <t>the design phase of a distribution network: Dynamic short-circuit strength, based on the peak short-circuit current i p Thermal short-circuit strength, based on the three-phase short-circuit current I k "</t>
        </is>
      </c>
    </row>
    <row r="308">
      <c r="A308" t="inlineStr">
        <is>
          <t>10.3 Kortsluitstroomberekening volgens IEC 60909</t>
        </is>
      </c>
      <c r="B308" t="inlineStr">
        <is>
          <t>10.3 Short-circuit current calculation according to IEC 60909</t>
        </is>
      </c>
      <c r="C308" t="inlineStr">
        <is>
          <t>strength, based on the peak short-circuit current i p Thermal short-circuit strength, based on the three-phase short-circuit current I k " and the decreasing direct current and alternating current components.</t>
        </is>
      </c>
    </row>
    <row r="309">
      <c r="A309" t="inlineStr">
        <is>
          <t>De kortsluitstroomberekening volgens IEC 60909 is in beginsel gedefinieerd als een methode die met de hand moet kunnen worden uitgevoerd. Bovendien heeft
          men ernaar gestreefd de methode zodanig in te richten dat er zo weinig mogelijk punten voor discussie zijn. De berekeningsresultaten kunnen eenvoudig door
          derden worden beoordeeld en gereproduceerd. Omdat met name in de industrie veel ontwerpers moeten refereren aan een internationaal erkende standaard, heeft
          de methode volgens IEC 60909 vaak de voorkeur. Om die reden zijn op verantwoorde wijze aannames en verwaarlozingen ingebouwd die deels met
          correctiefactoren worden goedgemaakt.</t>
        </is>
      </c>
      <c r="B309" t="inlineStr">
        <is>
          <t>The short-circuit current calculation according to IEC 60909 is fundamentally defined as a method that can be performed manually. Moreover, efforts have been made to design the method in such a way that there are as few points of contention as possible. The calculation results can be easily assessed and reproduced by third parties. Because many designers in the industry need to refer to an internationally recognized standard, the method according to IEC 60909 is often preferred. For this reason, responsible assumptions and omissions have been incorporated, which are partly compensated by correction factors.</t>
        </is>
      </c>
      <c r="C309" t="inlineStr">
        <is>
          <t>p Thermal short-circuit strength, based on the three-phase short-circuit current I k " and the decreasing direct current and alternating current components. 10.3 Short-circuit current calculation according to IEC 60909</t>
        </is>
      </c>
    </row>
    <row r="310">
      <c r="A310" t="inlineStr">
        <is>
          <t>De methode volgens IEC 60909 is een worst-case benadering waarmee de hoogste waarde van de kortsluitstroom wordt bepaald. Hierbij wordt uitgegaan van een
          aantal verwaarlozingen en uitgangspunten bij het opstellen van het netmodel voor de berekening:</t>
        </is>
      </c>
      <c r="B310" t="inlineStr">
        <is>
          <t>The method according to IEC 60909 is a worst-case approach used to determine the highest value of the short-circuit current. This involves a number of assumptions and simplifications when creating the network model for the calculation:</t>
        </is>
      </c>
      <c r="C310" t="inlineStr">
        <is>
          <t>an internationally recognized standard, the method according to IEC 60909 is often preferred. For this reason, responsible assumptions and omissions have been incorporated, which are partly compensated by correction factors.</t>
        </is>
      </c>
    </row>
    <row r="311">
      <c r="A311" t="inlineStr">
        <is>
          <t>verwaarlozing bedrijfscapaciteiten in de verbindingen</t>
        </is>
      </c>
      <c r="B311" t="inlineStr">
        <is>
          <t>neglecting operational capacities in the connections</t>
        </is>
      </c>
      <c r="C311" t="inlineStr">
        <is>
          <t>is a worst-case approach used to determine the highest value of the short-circuit current. This involves a number of assumptions and simplifications when creating the network model for the calculation:</t>
        </is>
      </c>
    </row>
    <row r="312">
      <c r="A312" t="inlineStr">
        <is>
          <t>verwaarlozing van alle netbelastingen met uitzondering van motoren</t>
        </is>
      </c>
      <c r="B312" t="inlineStr">
        <is>
          <t>neglecting all network loads except for motors</t>
        </is>
      </c>
      <c r="C312" t="inlineStr">
        <is>
          <t>determine the highest value of the short-circuit current. This involves a number of assumptions and simplifications when creating the network model for the calculation: neglecting operational capacities in the connections</t>
        </is>
      </c>
    </row>
    <row r="313">
      <c r="A313" t="inlineStr">
        <is>
          <t>alle voedingsbronnen worden vervangen door een kortsluitimpedantie</t>
        </is>
      </c>
      <c r="B313" t="inlineStr">
        <is>
          <t>all power sources are replaced by a short-circuit impedance</t>
        </is>
      </c>
      <c r="C313" t="inlineStr">
        <is>
          <t>current. This involves a number of assumptions and simplifications when creating the network model for the calculation: neglecting operational capacities in the connections neglecting all network loads except for motors</t>
        </is>
      </c>
    </row>
    <row r="314">
      <c r="A314" t="inlineStr">
        <is>
          <t>op de foutplaats wordt een equivalente spanningsbron aangebracht</t>
        </is>
      </c>
      <c r="B314" t="inlineStr">
        <is>
          <t>an equivalent voltage source is applied at the fault location</t>
        </is>
      </c>
      <c r="C314" t="inlineStr">
        <is>
          <t>when creating the network model for the calculation: neglecting operational capacities in the connections neglecting all network loads except for motors all power sources are replaced by a short-circuit impedance</t>
        </is>
      </c>
    </row>
    <row r="315">
      <c r="A315" t="inlineStr">
        <is>
          <t>correctiefactoren worden aangebracht op de equivalente spanningsbron en op impedanties.</t>
        </is>
      </c>
      <c r="B315" t="inlineStr">
        <is>
          <t>Correction factors are applied to the equivalent voltage source and to impedances.</t>
        </is>
      </c>
      <c r="C315" t="inlineStr">
        <is>
          <t>capacities in the connections neglecting all network loads except for motors all power sources are replaced by a short-circuit impedance an equivalent voltage source is applied at the fault location</t>
        </is>
      </c>
    </row>
    <row r="316">
      <c r="A316" t="inlineStr">
        <is>
          <t>De voornoemde uitgangspunten en verwaarlozingen leiden tot een passief model van het net zonder voedingsbronnen. Alle netvoedingen, synchrone en asynchrone
          machines zijn vervangen door hun interne impedanties. In dit passieve net wordt op de kortsluitplaats een equivalente spanningsbron geplaatst, zoals
          aangegeven in figuur 10.7 en figuur 10.8. De hoogte van de spanning is:</t>
        </is>
      </c>
      <c r="B316" t="inlineStr">
        <is>
          <t>The aforementioned assumptions and simplifications lead to a passive model of the network without power sources. All power supplies, synchronous and asynchronous machines are replaced by their internal impedances. In this passive network, an equivalent voltage source is placed at the short-circuit location, as shown in figure 10.7 and figure 10.8. The magnitude of the voltage is:</t>
        </is>
      </c>
      <c r="C316" t="inlineStr">
        <is>
          <t>power sources are replaced by a short-circuit impedance an equivalent voltage source is applied at the fault location Correction factors are applied to the equivalent voltage source and to impedances.</t>
        </is>
      </c>
    </row>
    <row r="317">
      <c r="A317" t="inlineStr">
        <is>
          <t>[</t>
        </is>
      </c>
      <c r="B317" t="inlineStr">
        <is>
          <t>[</t>
        </is>
      </c>
      <c r="C317" t="inlineStr">
        <is>
          <t>internal impedances. In this passive network, an equivalent voltage source is placed at the short-circuit location, as shown in figure 10.7 and figure 10.8. The magnitude of the voltage is:</t>
        </is>
      </c>
    </row>
    <row r="318">
      <c r="A318" t="inlineStr">
        <is>
          <t>10.7</t>
        </is>
      </c>
      <c r="B318" t="inlineStr">
        <is>
          <t>10.7</t>
        </is>
      </c>
      <c r="C318" t="inlineStr">
        <is>
          <t>impedances. In this passive network, an equivalent voltage source is placed at the short-circuit location, as shown in figure 10.7 and figure 10.8. The magnitude of the voltage is: [</t>
        </is>
      </c>
    </row>
    <row r="319">
      <c r="A319" t="inlineStr">
        <is>
          <t>]</t>
        </is>
      </c>
      <c r="B319" t="inlineStr">
        <is>
          <t>]</t>
        </is>
      </c>
      <c r="C319" t="inlineStr">
        <is>
          <t>In this passive network, an equivalent voltage source is placed at the short-circuit location, as shown in figure 10.7 and figure 10.8. The magnitude of the voltage is: [ 10.7</t>
        </is>
      </c>
    </row>
    <row r="320">
      <c r="A320" t="inlineStr">
        <is>
          <t>De correctiefactor</t>
        </is>
      </c>
      <c r="B320" t="inlineStr">
        <is>
          <t>The correction factor</t>
        </is>
      </c>
      <c r="C320" t="inlineStr">
        <is>
          <t>this passive network, an equivalent voltage source is placed at the short-circuit location, as shown in figure 10.7 and figure 10.8. The magnitude of the voltage is: [ 10.7 ]</t>
        </is>
      </c>
    </row>
    <row r="321">
      <c r="A321" t="inlineStr">
        <is>
          <t>c</t>
        </is>
      </c>
      <c r="B321" t="inlineStr">
        <is>
          <t>c</t>
        </is>
      </c>
      <c r="C321" t="inlineStr">
        <is>
          <t>an equivalent voltage source is placed at the short-circuit location, as shown in figure 10.7 and figure 10.8. The magnitude of the voltage is: [ 10.7 ] The correction factor</t>
        </is>
      </c>
    </row>
    <row r="322">
      <c r="A322" t="inlineStr">
        <is>
          <t>is geïntroduceerd vanwege een aantal verwaarlozingen en aannames en om afwijkingen van de ideale situatie te ondervangen, zoals:</t>
        </is>
      </c>
      <c r="B322" t="inlineStr">
        <is>
          <t>was introduced due to several omissions and assumptions and to account for deviations from the ideal situation, such as:</t>
        </is>
      </c>
      <c r="C322" t="inlineStr">
        <is>
          <t>equivalent voltage source is placed at the short-circuit location, as shown in figure 10.7 and figure 10.8. The magnitude of the voltage is: [ 10.7 ] The correction factor c</t>
        </is>
      </c>
    </row>
    <row r="323">
      <c r="A323" t="inlineStr">
        <is>
          <t>spanningsvariatie in tijd en plaats</t>
        </is>
      </c>
      <c r="B323" t="inlineStr">
        <is>
          <t>voltage variation in time and place</t>
        </is>
      </c>
      <c r="C323" t="inlineStr">
        <is>
          <t>of the voltage is: [ 10.7 ] The correction factor c was introduced due to several omissions and assumptions and to account for deviations from the ideal situation, such as:</t>
        </is>
      </c>
    </row>
    <row r="324">
      <c r="A324" t="inlineStr">
        <is>
          <t>van hoofdinstelling afwijkende trapstand van transformatoren</t>
        </is>
      </c>
      <c r="B324" t="inlineStr">
        <is>
          <t>tap position of transformers deviating from the main setting</t>
        </is>
      </c>
      <c r="C324" t="inlineStr">
        <is>
          <t>] The correction factor c was introduced due to several omissions and assumptions and to account for deviations from the ideal situation, such as: voltage variation in time and place</t>
        </is>
      </c>
    </row>
    <row r="325">
      <c r="A325" t="inlineStr">
        <is>
          <t>verwaarlozing belastingen</t>
        </is>
      </c>
      <c r="B325" t="inlineStr">
        <is>
          <t>neglect of loads</t>
        </is>
      </c>
      <c r="C325" t="inlineStr">
        <is>
          <t>several omissions and assumptions and to account for deviations from the ideal situation, such as: voltage variation in time and place tap position of transformers deviating from the main setting</t>
        </is>
      </c>
    </row>
    <row r="326">
      <c r="A326" t="inlineStr">
        <is>
          <t>verwaarlozing van lijn- en kabelcapaciteiten</t>
        </is>
      </c>
      <c r="B326" t="inlineStr">
        <is>
          <t>neglect of line and cable capacities</t>
        </is>
      </c>
      <c r="C326" t="inlineStr">
        <is>
          <t>assumptions and to account for deviations from the ideal situation, such as: voltage variation in time and place tap position of transformers deviating from the main setting neglect of loads</t>
        </is>
      </c>
    </row>
    <row r="327">
      <c r="A327" t="inlineStr">
        <is>
          <t>het sub-transiënte gedrag van generatoren en motoren.</t>
        </is>
      </c>
      <c r="B327" t="inlineStr">
        <is>
          <t>the sub-transient behavior of generators and motors.</t>
        </is>
      </c>
      <c r="C327" t="inlineStr">
        <is>
          <t>from the ideal situation, such as: voltage variation in time and place tap position of transformers deviating from the main setting neglect of loads neglect of line and cable capacities</t>
        </is>
      </c>
    </row>
    <row r="328">
      <c r="A328" t="inlineStr">
        <is>
          <t>Spanningsfactor c</t>
        </is>
      </c>
      <c r="B328" t="inlineStr">
        <is>
          <t>Voltage factor c</t>
        </is>
      </c>
      <c r="C328" t="inlineStr">
        <is>
          <t>variation in time and place tap position of transformers deviating from the main setting neglect of loads neglect of line and cable capacities the sub-transient behavior of generators and motors.</t>
        </is>
      </c>
    </row>
    <row r="329">
      <c r="A329" t="inlineStr">
        <is>
          <t>De spanningsfactor</t>
        </is>
      </c>
      <c r="B329" t="inlineStr">
        <is>
          <t>The voltage factor</t>
        </is>
      </c>
      <c r="C329" t="inlineStr">
        <is>
          <t>and place tap position of transformers deviating from the main setting neglect of loads neglect of line and cable capacities the sub-transient behavior of generators and motors. Voltage factor c</t>
        </is>
      </c>
    </row>
    <row r="330">
      <c r="A330" t="inlineStr">
        <is>
          <t>c</t>
        </is>
      </c>
      <c r="B330" t="inlineStr">
        <is>
          <t>c</t>
        </is>
      </c>
      <c r="C330" t="inlineStr">
        <is>
          <t>position of transformers deviating from the main setting neglect of loads neglect of line and cable capacities the sub-transient behavior of generators and motors. Voltage factor c The voltage factor</t>
        </is>
      </c>
    </row>
    <row r="331">
      <c r="A331" t="inlineStr">
        <is>
          <t>is afhankelijk van het spanningsniveau en van de keuze of de minimale kortsluitstroom</t>
        </is>
      </c>
      <c r="B331" t="inlineStr">
        <is>
          <t>depends on the voltage level and the choice of whether the minimum short-circuit current</t>
        </is>
      </c>
      <c r="C331" t="inlineStr">
        <is>
          <t>of transformers deviating from the main setting neglect of loads neglect of line and cable capacities the sub-transient behavior of generators and motors. Voltage factor c The voltage factor c</t>
        </is>
      </c>
    </row>
    <row r="332">
      <c r="A332" t="inlineStr">
        <is>
          <t>I</t>
        </is>
      </c>
      <c r="B332" t="inlineStr">
        <is>
          <t>I</t>
        </is>
      </c>
      <c r="C332" t="inlineStr">
        <is>
          <t>cable capacities the sub-transient behavior of generators and motors. Voltage factor c The voltage factor c depends on the voltage level and the choice of whether the minimum short-circuit current</t>
        </is>
      </c>
    </row>
    <row r="333">
      <c r="A333" t="inlineStr">
        <is>
          <t>k,min</t>
        </is>
      </c>
      <c r="B333" t="inlineStr">
        <is>
          <t>k,min</t>
        </is>
      </c>
      <c r="C333" t="inlineStr">
        <is>
          <t>capacities the sub-transient behavior of generators and motors. Voltage factor c The voltage factor c depends on the voltage level and the choice of whether the minimum short-circuit current I</t>
        </is>
      </c>
    </row>
    <row r="334">
      <c r="A334" t="inlineStr">
        <is>
          <t>(factor</t>
        </is>
      </c>
      <c r="B334" t="inlineStr">
        <is>
          <t>(factor</t>
        </is>
      </c>
      <c r="C334" t="inlineStr">
        <is>
          <t>the sub-transient behavior of generators and motors. Voltage factor c The voltage factor c depends on the voltage level and the choice of whether the minimum short-circuit current I k,min</t>
        </is>
      </c>
    </row>
    <row r="335">
      <c r="A335" t="inlineStr">
        <is>
          <t>c</t>
        </is>
      </c>
      <c r="B335" t="inlineStr">
        <is>
          <t>c</t>
        </is>
      </c>
      <c r="C335" t="inlineStr">
        <is>
          <t>sub-transient behavior of generators and motors. Voltage factor c The voltage factor c depends on the voltage level and the choice of whether the minimum short-circuit current I k,min (factor</t>
        </is>
      </c>
    </row>
    <row r="336">
      <c r="A336" t="inlineStr">
        <is>
          <t>min</t>
        </is>
      </c>
      <c r="B336" t="inlineStr">
        <is>
          <t>min</t>
        </is>
      </c>
      <c r="C336" t="inlineStr">
        <is>
          <t>behavior of generators and motors. Voltage factor c The voltage factor c depends on the voltage level and the choice of whether the minimum short-circuit current I k,min (factor c</t>
        </is>
      </c>
    </row>
    <row r="337">
      <c r="A337" t="inlineStr">
        <is>
          <t>) of de
          maximale kortsluitstroom</t>
        </is>
      </c>
      <c r="B337" t="inlineStr">
        <is>
          <t>) or the
          maximum short-circuit current</t>
        </is>
      </c>
      <c r="C337" t="inlineStr">
        <is>
          <t>of generators and motors. Voltage factor c The voltage factor c depends on the voltage level and the choice of whether the minimum short-circuit current I k,min (factor c min</t>
        </is>
      </c>
    </row>
    <row r="338">
      <c r="A338" t="inlineStr">
        <is>
          <t>I</t>
        </is>
      </c>
      <c r="B338" t="inlineStr">
        <is>
          <t>I</t>
        </is>
      </c>
      <c r="C338" t="inlineStr">
        <is>
          <t>c The voltage factor c depends on the voltage level and the choice of whether the minimum short-circuit current I k,min (factor c min ) or the maximum short-circuit current</t>
        </is>
      </c>
    </row>
    <row r="339">
      <c r="A339" t="inlineStr">
        <is>
          <t>k,max</t>
        </is>
      </c>
      <c r="B339" t="inlineStr">
        <is>
          <t>k,max</t>
        </is>
      </c>
      <c r="C339" t="inlineStr">
        <is>
          <t>The voltage factor c depends on the voltage level and the choice of whether the minimum short-circuit current I k,min (factor c min ) or the maximum short-circuit current I</t>
        </is>
      </c>
    </row>
    <row r="340">
      <c r="A340" t="inlineStr">
        <is>
          <t>(factor</t>
        </is>
      </c>
      <c r="B340" t="inlineStr">
        <is>
          <t>(factor</t>
        </is>
      </c>
      <c r="C340" t="inlineStr">
        <is>
          <t>voltage factor c depends on the voltage level and the choice of whether the minimum short-circuit current I k,min (factor c min ) or the maximum short-circuit current I k,max</t>
        </is>
      </c>
    </row>
    <row r="341">
      <c r="A341" t="inlineStr">
        <is>
          <t>c</t>
        </is>
      </c>
      <c r="B341" t="inlineStr">
        <is>
          <t>c</t>
        </is>
      </c>
      <c r="C341" t="inlineStr">
        <is>
          <t>factor c depends on the voltage level and the choice of whether the minimum short-circuit current I k,min (factor c min ) or the maximum short-circuit current I k,max (factor</t>
        </is>
      </c>
    </row>
    <row r="342">
      <c r="A342" t="inlineStr">
        <is>
          <t>max</t>
        </is>
      </c>
      <c r="B342" t="inlineStr">
        <is>
          <t>max</t>
        </is>
      </c>
      <c r="C342" t="inlineStr">
        <is>
          <t>c depends on the voltage level and the choice of whether the minimum short-circuit current I k,min (factor c min ) or the maximum short-circuit current I k,max (factor c</t>
        </is>
      </c>
    </row>
    <row r="343">
      <c r="A343" t="inlineStr">
        <is>
          <t>) moet worden berekend. In tabel 10.1 zijn de waarden voor de corresponderende c-factor
          aangegeven.</t>
        </is>
      </c>
      <c r="B343" t="inlineStr">
        <is>
          <t>) must be calculated. Table 10.1 shows the values for the corresponding c-factor.</t>
        </is>
      </c>
      <c r="C343" t="inlineStr">
        <is>
          <t>depends on the voltage level and the choice of whether the minimum short-circuit current I k,min (factor c min ) or the maximum short-circuit current I k,max (factor c max</t>
        </is>
      </c>
    </row>
    <row r="344">
      <c r="A344" t="inlineStr">
        <is>
          <t>Tabel 10.1 Waarden voor de c-factor</t>
        </is>
      </c>
      <c r="B344" t="inlineStr">
        <is>
          <t>Table 10.1 Values for the c-factor</t>
        </is>
      </c>
      <c r="C344" t="inlineStr">
        <is>
          <t>current I k,min (factor c min ) or the maximum short-circuit current I k,max (factor c max ) must be calculated. Table 10.1 shows the values for the corresponding c-factor.</t>
        </is>
      </c>
    </row>
    <row r="345">
      <c r="A345" t="inlineStr">
        <is>
          <t>Spanningsniveau</t>
        </is>
      </c>
      <c r="B345" t="inlineStr">
        <is>
          <t>Spanningsniveau</t>
        </is>
      </c>
      <c r="C345" t="inlineStr">
        <is>
          <t>) or the maximum short-circuit current I k,max (factor c max ) must be calculated. Table 10.1 shows the values for the corresponding c-factor. Table 10.1 Values for the c-factor</t>
        </is>
      </c>
    </row>
    <row r="346">
      <c r="A346" t="inlineStr">
        <is>
          <t>Spanning</t>
        </is>
      </c>
      <c r="B346" t="inlineStr">
        <is>
          <t>Spanning</t>
        </is>
      </c>
      <c r="C346" t="inlineStr">
        <is>
          <t>or the maximum short-circuit current I k,max (factor c max ) must be calculated. Table 10.1 shows the values for the corresponding c-factor. Table 10.1 Values for the c-factor Spanningsniveau</t>
        </is>
      </c>
    </row>
    <row r="347">
      <c r="A347" t="inlineStr">
        <is>
          <t>c</t>
        </is>
      </c>
      <c r="B347" t="inlineStr">
        <is>
          <t>c</t>
        </is>
      </c>
      <c r="C347" t="inlineStr">
        <is>
          <t>the maximum short-circuit current I k,max (factor c max ) must be calculated. Table 10.1 shows the values for the corresponding c-factor. Table 10.1 Values for the c-factor Spanningsniveau Spanning</t>
        </is>
      </c>
    </row>
    <row r="348">
      <c r="A348" t="inlineStr">
        <is>
          <t>max</t>
        </is>
      </c>
      <c r="B348" t="inlineStr">
        <is>
          <t>max</t>
        </is>
      </c>
      <c r="C348" t="inlineStr">
        <is>
          <t>maximum short-circuit current I k,max (factor c max ) must be calculated. Table 10.1 shows the values for the corresponding c-factor. Table 10.1 Values for the c-factor Spanningsniveau Spanning c</t>
        </is>
      </c>
    </row>
    <row r="349">
      <c r="A349" t="inlineStr">
        <is>
          <t>c</t>
        </is>
      </c>
      <c r="B349" t="inlineStr">
        <is>
          <t>c</t>
        </is>
      </c>
      <c r="C349" t="inlineStr">
        <is>
          <t>short-circuit current I k,max (factor c max ) must be calculated. Table 10.1 shows the values for the corresponding c-factor. Table 10.1 Values for the c-factor Spanningsniveau Spanning c max</t>
        </is>
      </c>
    </row>
    <row r="350">
      <c r="A350" t="inlineStr">
        <is>
          <t>min</t>
        </is>
      </c>
      <c r="B350" t="inlineStr">
        <is>
          <t>min</t>
        </is>
      </c>
      <c r="C350" t="inlineStr">
        <is>
          <t>current I k,max (factor c max ) must be calculated. Table 10.1 shows the values for the corresponding c-factor. Table 10.1 Values for the c-factor Spanningsniveau Spanning c max c</t>
        </is>
      </c>
    </row>
    <row r="351">
      <c r="A351" t="inlineStr">
        <is>
          <t>LS</t>
        </is>
      </c>
      <c r="B351" t="inlineStr">
        <is>
          <t>LS</t>
        </is>
      </c>
      <c r="C351" t="inlineStr">
        <is>
          <t>I k,max (factor c max ) must be calculated. Table 10.1 shows the values for the corresponding c-factor. Table 10.1 Values for the c-factor Spanningsniveau Spanning c max c min</t>
        </is>
      </c>
    </row>
    <row r="352">
      <c r="A352" t="inlineStr">
        <is>
          <t>Spanningstolerantie +6%</t>
        </is>
      </c>
      <c r="B352" t="inlineStr">
        <is>
          <t>Voltage tolerance +6%</t>
        </is>
      </c>
      <c r="C352" t="inlineStr">
        <is>
          <t>k,max (factor c max ) must be calculated. Table 10.1 shows the values for the corresponding c-factor. Table 10.1 Values for the c-factor Spanningsniveau Spanning c max c min LS</t>
        </is>
      </c>
    </row>
    <row r="353">
      <c r="A353" t="inlineStr">
        <is>
          <t>1,05</t>
        </is>
      </c>
      <c r="B353" t="inlineStr">
        <is>
          <t>1.05</t>
        </is>
      </c>
      <c r="C353" t="inlineStr">
        <is>
          <t>max ) must be calculated. Table 10.1 shows the values for the corresponding c-factor. Table 10.1 Values for the c-factor Spanningsniveau Spanning c max c min LS Voltage tolerance +6%</t>
        </is>
      </c>
    </row>
    <row r="354">
      <c r="A354" t="inlineStr">
        <is>
          <t>0,95</t>
        </is>
      </c>
      <c r="B354" t="inlineStr">
        <is>
          <t>0.95</t>
        </is>
      </c>
      <c r="C354" t="inlineStr">
        <is>
          <t>) must be calculated. Table 10.1 shows the values for the corresponding c-factor. Table 10.1 Values for the c-factor Spanningsniveau Spanning c max c min LS Voltage tolerance +6% 1.05</t>
        </is>
      </c>
    </row>
    <row r="355">
      <c r="A355" t="inlineStr">
        <is>
          <t>Spanningstolerantie +10%</t>
        </is>
      </c>
      <c r="B355" t="inlineStr">
        <is>
          <t>Voltage tolerance +10%</t>
        </is>
      </c>
      <c r="C355" t="inlineStr">
        <is>
          <t>must be calculated. Table 10.1 shows the values for the corresponding c-factor. Table 10.1 Values for the c-factor Spanningsniveau Spanning c max c min LS Voltage tolerance +6% 1.05 0.95</t>
        </is>
      </c>
    </row>
    <row r="356">
      <c r="A356" t="inlineStr">
        <is>
          <t>1,10</t>
        </is>
      </c>
      <c r="B356" t="inlineStr">
        <is>
          <t>1.10</t>
        </is>
      </c>
      <c r="C356" t="inlineStr">
        <is>
          <t>Table 10.1 shows the values for the corresponding c-factor. Table 10.1 Values for the c-factor Spanningsniveau Spanning c max c min LS Voltage tolerance +6% 1.05 0.95 Voltage tolerance +10%</t>
        </is>
      </c>
    </row>
    <row r="357">
      <c r="A357" t="inlineStr">
        <is>
          <t>0,95</t>
        </is>
      </c>
      <c r="B357" t="inlineStr">
        <is>
          <t>0.95</t>
        </is>
      </c>
      <c r="C357" t="inlineStr">
        <is>
          <t>10.1 shows the values for the corresponding c-factor. Table 10.1 Values for the c-factor Spanningsniveau Spanning c max c min LS Voltage tolerance +6% 1.05 0.95 Voltage tolerance +10% 1.10</t>
        </is>
      </c>
    </row>
    <row r="358">
      <c r="A358" t="inlineStr">
        <is>
          <t>MS</t>
        </is>
      </c>
      <c r="B358" t="inlineStr">
        <is>
          <t>MS</t>
        </is>
      </c>
      <c r="C358" t="inlineStr">
        <is>
          <t>shows the values for the corresponding c-factor. Table 10.1 Values for the c-factor Spanningsniveau Spanning c max c min LS Voltage tolerance +6% 1.05 0.95 Voltage tolerance +10% 1.10 0.95</t>
        </is>
      </c>
    </row>
    <row r="359">
      <c r="A359" t="inlineStr">
        <is>
          <t>1 kV &lt; U</t>
        </is>
      </c>
      <c r="B359" t="inlineStr">
        <is>
          <t>1 kV &lt; U</t>
        </is>
      </c>
      <c r="C359" t="inlineStr">
        <is>
          <t>the values for the corresponding c-factor. Table 10.1 Values for the c-factor Spanningsniveau Spanning c max c min LS Voltage tolerance +6% 1.05 0.95 Voltage tolerance +10% 1.10 0.95 MS</t>
        </is>
      </c>
    </row>
    <row r="360">
      <c r="A360" t="inlineStr">
        <is>
          <t>nom</t>
        </is>
      </c>
      <c r="B360" t="inlineStr">
        <is>
          <t>nom</t>
        </is>
      </c>
      <c r="C360" t="inlineStr">
        <is>
          <t>corresponding c-factor. Table 10.1 Values for the c-factor Spanningsniveau Spanning c max c min LS Voltage tolerance +6% 1.05 0.95 Voltage tolerance +10% 1.10 0.95 MS 1 kV &lt; U</t>
        </is>
      </c>
    </row>
    <row r="361">
      <c r="A361" t="inlineStr">
        <is>
          <t>≤ 35 kV</t>
        </is>
      </c>
      <c r="B361" t="inlineStr">
        <is>
          <t>≤ 35 kV</t>
        </is>
      </c>
      <c r="C361" t="inlineStr">
        <is>
          <t>c-factor. Table 10.1 Values for the c-factor Spanningsniveau Spanning c max c min LS Voltage tolerance +6% 1.05 0.95 Voltage tolerance +10% 1.10 0.95 MS 1 kV &lt; U nom</t>
        </is>
      </c>
    </row>
    <row r="362">
      <c r="A362" t="inlineStr">
        <is>
          <t>1,10</t>
        </is>
      </c>
      <c r="B362" t="inlineStr">
        <is>
          <t>1.10</t>
        </is>
      </c>
      <c r="C362" t="inlineStr">
        <is>
          <t>Values for the c-factor Spanningsniveau Spanning c max c min LS Voltage tolerance +6% 1.05 0.95 Voltage tolerance +10% 1.10 0.95 MS 1 kV &lt; U nom ≤ 35 kV</t>
        </is>
      </c>
    </row>
    <row r="363">
      <c r="A363" t="inlineStr">
        <is>
          <t>1,00</t>
        </is>
      </c>
      <c r="B363" t="inlineStr">
        <is>
          <t>1.00</t>
        </is>
      </c>
      <c r="C363" t="inlineStr">
        <is>
          <t>for the c-factor Spanningsniveau Spanning c max c min LS Voltage tolerance +6% 1.05 0.95 Voltage tolerance +10% 1.10 0.95 MS 1 kV &lt; U nom ≤ 35 kV 1.10</t>
        </is>
      </c>
    </row>
    <row r="364">
      <c r="A364" t="inlineStr">
        <is>
          <t>HS</t>
        </is>
      </c>
      <c r="B364" t="inlineStr">
        <is>
          <t>HS</t>
        </is>
      </c>
      <c r="C364" t="inlineStr">
        <is>
          <t>the c-factor Spanningsniveau Spanning c max c min LS Voltage tolerance +6% 1.05 0.95 Voltage tolerance +10% 1.10 0.95 MS 1 kV &lt; U nom ≤ 35 kV 1.10 1.00</t>
        </is>
      </c>
    </row>
    <row r="365">
      <c r="A365" t="inlineStr">
        <is>
          <t>U</t>
        </is>
      </c>
      <c r="B365" t="inlineStr">
        <is>
          <t>U</t>
        </is>
      </c>
      <c r="C365" t="inlineStr">
        <is>
          <t>c-factor Spanningsniveau Spanning c max c min LS Voltage tolerance +6% 1.05 0.95 Voltage tolerance +10% 1.10 0.95 MS 1 kV &lt; U nom ≤ 35 kV 1.10 1.00 HS</t>
        </is>
      </c>
    </row>
    <row r="366">
      <c r="A366" t="inlineStr">
        <is>
          <t>nom</t>
        </is>
      </c>
      <c r="B366" t="inlineStr">
        <is>
          <t>nom</t>
        </is>
      </c>
      <c r="C366" t="inlineStr">
        <is>
          <t>Spanningsniveau Spanning c max c min LS Voltage tolerance +6% 1.05 0.95 Voltage tolerance +10% 1.10 0.95 MS 1 kV &lt; U nom ≤ 35 kV 1.10 1.00 HS U</t>
        </is>
      </c>
    </row>
    <row r="367">
      <c r="A367" t="inlineStr">
        <is>
          <t>&gt; 35 kV</t>
        </is>
      </c>
      <c r="B367" t="inlineStr">
        <is>
          <t>&gt; 35 kV</t>
        </is>
      </c>
      <c r="C367" t="inlineStr">
        <is>
          <t>Spanning c max c min LS Voltage tolerance +6% 1.05 0.95 Voltage tolerance +10% 1.10 0.95 MS 1 kV &lt; U nom ≤ 35 kV 1.10 1.00 HS U nom</t>
        </is>
      </c>
    </row>
    <row r="368">
      <c r="A368" t="inlineStr">
        <is>
          <t>1,10</t>
        </is>
      </c>
      <c r="B368" t="inlineStr">
        <is>
          <t>1.10</t>
        </is>
      </c>
      <c r="C368" t="inlineStr">
        <is>
          <t>c min LS Voltage tolerance +6% 1.05 0.95 Voltage tolerance +10% 1.10 0.95 MS 1 kV &lt; U nom ≤ 35 kV 1.10 1.00 HS U nom &gt; 35 kV</t>
        </is>
      </c>
    </row>
    <row r="369">
      <c r="A369" t="inlineStr">
        <is>
          <t>1,00</t>
        </is>
      </c>
      <c r="B369" t="inlineStr">
        <is>
          <t>1.00</t>
        </is>
      </c>
      <c r="C369" t="inlineStr">
        <is>
          <t>min LS Voltage tolerance +6% 1.05 0.95 Voltage tolerance +10% 1.10 0.95 MS 1 kV &lt; U nom ≤ 35 kV 1.10 1.00 HS U nom &gt; 35 kV 1.10</t>
        </is>
      </c>
    </row>
    <row r="370">
      <c r="A370" t="inlineStr">
        <is>
          <t>De stromen in het passieve netwerk, die als gevolg van het aanbrengen van de spanningsbron ontstaan, zijn gelijk aan de foutstromen in het netwerk terwijl
          de totale stroom die door de spanningsbron wordt geleverd gelijk is aan de kortsluitstroom op de foutplaats.</t>
        </is>
      </c>
      <c r="B370" t="inlineStr">
        <is>
          <t>The currents in the passive network, which arise as a result of the application of the voltage source, are equal to the fault currents in the network, while the total current supplied by the voltage source is equal to the short-circuit current at the fault location.</t>
        </is>
      </c>
      <c r="C370" t="inlineStr">
        <is>
          <t>LS Voltage tolerance +6% 1.05 0.95 Voltage tolerance +10% 1.10 0.95 MS 1 kV &lt; U nom ≤ 35 kV 1.10 1.00 HS U nom &gt; 35 kV 1.10 1.00</t>
        </is>
      </c>
    </row>
    <row r="371">
      <c r="A371" t="inlineStr">
        <is>
          <t>In figuur 10.7 is een eenvoudig netwerk weergegeven dat bestaat uit drie knooppunten. Knooppunt K1 is verbonden met de netvoeding en knooppunt K3 bevat een
          belasting, een generator en een motor. Op knooppunt K2 wordt een symmetrische kortsluiting verondersteld.</t>
        </is>
      </c>
      <c r="B371" t="inlineStr">
        <is>
          <t>Figure 10.7 shows a simple network consisting of three nodes. Node K1 is connected to the power supply, and node K3 contains a load, a generator, and a motor. A symmetrical short circuit is assumed at node K2.</t>
        </is>
      </c>
      <c r="C371" t="inlineStr">
        <is>
          <t>voltage source, are equal to the fault currents in the network, while the total current supplied by the voltage source is equal to the short-circuit current at the fault location.</t>
        </is>
      </c>
    </row>
    <row r="372">
      <c r="A372" t="inlineStr">
        <is>
          <t>Figuur 10.7 Netwerk met kortsluiting op knooppunt K2</t>
        </is>
      </c>
      <c r="B372" t="inlineStr">
        <is>
          <t>Figure 10.7 Network with a short circuit at node K2</t>
        </is>
      </c>
      <c r="C372" t="inlineStr">
        <is>
          <t>three nodes. Node K1 is connected to the power supply, and node K3 contains a load, a generator, and a motor. A symmetrical short circuit is assumed at node K2.</t>
        </is>
      </c>
    </row>
    <row r="373">
      <c r="A373" t="inlineStr">
        <is>
          <t>Volgens IEC 60909 kan voor de berekening van de kortsluitstroom het netwerk worden vervangen door het vervangingsschema, zoals weergegeven in figuur 10.8.
          De netvoeding is vervangen door de kortsluitimpedantie. De spanningsbron van de netvoeding wordt hierbij kortgesloten. De transformator en de kabel zijn
          vervangen door hun impedanties. De roterende machines zijn vervangen door hun kortsluitimpedanties. Belastingen en shunts worden buiten beschouwing
          gelaten. Capaciteiten van verbindingen van het normale en inverse systeem worden ook buiten beschouwing gelaten.</t>
        </is>
      </c>
      <c r="B373" t="inlineStr">
        <is>
          <t>According to IEC 60909, for the calculation of the short-circuit current, the network can be replaced by the equivalent circuit as shown in figure 10.8. The grid supply is replaced by the short-circuit impedance. The voltage source of the grid supply is short-circuited in this case. The transformer and the cable are replaced by their impedances. The rotating machines are replaced by their short-circuit impedances. Loads and shunts are disregarded. Capacitances of connections of the normal and inverse system are also disregarded.</t>
        </is>
      </c>
      <c r="C373" t="inlineStr">
        <is>
          <t>and node K3 contains a load, a generator, and a motor. A symmetrical short circuit is assumed at node K2. Figure 10.7 Network with a short circuit at node K2</t>
        </is>
      </c>
    </row>
    <row r="374">
      <c r="A374" t="inlineStr">
        <is>
          <t>Op de foutplaats K2 wordt nu een spanningsbron aangebracht met een waarde volgens vergelijking 10.7. Deze waarde representeert de spanning op dit knooppunt
          in de ongestoorde situatie. Door het netwerk van figuur 10.8 te vereenvoudigen kan de kortsluitstroom worden berekend.</t>
        </is>
      </c>
      <c r="B374" t="inlineStr">
        <is>
          <t>At the fault location K2, a voltage source is now applied with a value according to equation 10.7. This value represents the voltage at this node in the undisturbed situation. By simplifying the network in figure 10.8, the short-circuit current can be calculated.</t>
        </is>
      </c>
      <c r="C374" t="inlineStr">
        <is>
          <t>replaced by their impedances. The rotating machines are replaced by their short-circuit impedances. Loads and shunts are disregarded. Capacitances of connections of the normal and inverse system are also disregarded.</t>
        </is>
      </c>
    </row>
    <row r="375">
      <c r="A375" t="inlineStr">
        <is>
          <t>Figuur 10.8 Vervangingsschema volgens IEC 60909 voor berekening van de kortsluiting op knooppunt K2</t>
        </is>
      </c>
      <c r="B375" t="inlineStr">
        <is>
          <t>Figure 10.8 Replacement diagram according to IEC 60909 for calculating the short circuit at node K2</t>
        </is>
      </c>
      <c r="C375" t="inlineStr">
        <is>
          <t>value according to equation 10.7. This value represents the voltage at this node in the undisturbed situation. By simplifying the network in figure 10.8, the short-circuit current can be calculated.</t>
        </is>
      </c>
    </row>
    <row r="376">
      <c r="A376" t="inlineStr">
        <is>
          <t>Omdat de fout een driefasensymmetrische kortsluiting betreft, is voor de berekening alleen het netwerk van de normale component van belang. Hierom volstaat
          het alleen de normale impedanties</t>
        </is>
      </c>
      <c r="B376" t="inlineStr">
        <is>
          <t>Because the fault is a three-phase symmetrical short circuit, only the network of the positive-sequence component is relevant for the calculation. Therefore, it is sufficient to consider only the positive-sequence impedances.</t>
        </is>
      </c>
      <c r="C376" t="inlineStr">
        <is>
          <t>situation. By simplifying the network in figure 10.8, the short-circuit current can be calculated. Figure 10.8 Replacement diagram according to IEC 60909 for calculating the short circuit at node K2</t>
        </is>
      </c>
    </row>
    <row r="377">
      <c r="A377" t="inlineStr">
        <is>
          <t>Z</t>
        </is>
      </c>
      <c r="B377" t="inlineStr">
        <is>
          <t>Z</t>
        </is>
      </c>
      <c r="C377" t="inlineStr">
        <is>
          <t>the fault is a three-phase symmetrical short circuit, only the network of the positive-sequence component is relevant for the calculation. Therefore, it is sufficient to consider only the positive-sequence impedances.</t>
        </is>
      </c>
    </row>
    <row r="378">
      <c r="A378" t="inlineStr">
        <is>
          <t>1</t>
        </is>
      </c>
      <c r="B378" t="inlineStr">
        <is>
          <t>1</t>
        </is>
      </c>
      <c r="C378" t="inlineStr">
        <is>
          <t>fault is a three-phase symmetrical short circuit, only the network of the positive-sequence component is relevant for the calculation. Therefore, it is sufficient to consider only the positive-sequence impedances. Z</t>
        </is>
      </c>
    </row>
    <row r="379">
      <c r="A379" t="inlineStr">
        <is>
          <t>vast te stellen. Voor de berekening van andere typen kortsluitingen, zoals tussen
          twee fasen en tussen fase en aarde, moeten ook de homopolaire impedantie</t>
        </is>
      </c>
      <c r="B379" t="inlineStr">
        <is>
          <t>determined. For the calculation of other types of short circuits, such as between two phases and between phase and ground, the zero-sequence impedance must also be considered.</t>
        </is>
      </c>
      <c r="C379" t="inlineStr">
        <is>
          <t>is a three-phase symmetrical short circuit, only the network of the positive-sequence component is relevant for the calculation. Therefore, it is sufficient to consider only the positive-sequence impedances. Z 1</t>
        </is>
      </c>
    </row>
    <row r="380">
      <c r="A380" t="inlineStr">
        <is>
          <t>Z</t>
        </is>
      </c>
      <c r="B380" t="inlineStr">
        <is>
          <t>Z</t>
        </is>
      </c>
      <c r="C380" t="inlineStr">
        <is>
          <t>impedances. Z 1 determined. For the calculation of other types of short circuits, such as between two phases and between phase and ground, the zero-sequence impedance must also be considered.</t>
        </is>
      </c>
    </row>
    <row r="381">
      <c r="A381" t="inlineStr">
        <is>
          <t>0</t>
        </is>
      </c>
      <c r="B381" t="inlineStr">
        <is>
          <t>0</t>
        </is>
      </c>
      <c r="C381" t="inlineStr">
        <is>
          <t>Z 1 determined. For the calculation of other types of short circuits, such as between two phases and between phase and ground, the zero-sequence impedance must also be considered. Z</t>
        </is>
      </c>
    </row>
    <row r="382">
      <c r="A382" t="inlineStr">
        <is>
          <t>en de inverse impedantie</t>
        </is>
      </c>
      <c r="B382" t="inlineStr">
        <is>
          <t>and the inverse impedance</t>
        </is>
      </c>
      <c r="C382" t="inlineStr">
        <is>
          <t>1 determined. For the calculation of other types of short circuits, such as between two phases and between phase and ground, the zero-sequence impedance must also be considered. Z 0</t>
        </is>
      </c>
    </row>
    <row r="383">
      <c r="A383" t="inlineStr">
        <is>
          <t>Z</t>
        </is>
      </c>
      <c r="B383" t="inlineStr">
        <is>
          <t>Z</t>
        </is>
      </c>
      <c r="C383" t="inlineStr">
        <is>
          <t>calculation of other types of short circuits, such as between two phases and between phase and ground, the zero-sequence impedance must also be considered. Z 0 and the inverse impedance</t>
        </is>
      </c>
    </row>
    <row r="384">
      <c r="A384" t="inlineStr">
        <is>
          <t>2</t>
        </is>
      </c>
      <c r="B384" t="inlineStr">
        <is>
          <t>2</t>
        </is>
      </c>
      <c r="C384" t="inlineStr">
        <is>
          <t>of other types of short circuits, such as between two phases and between phase and ground, the zero-sequence impedance must also be considered. Z 0 and the inverse impedance Z</t>
        </is>
      </c>
    </row>
    <row r="385">
      <c r="A385" t="inlineStr">
        <is>
          <t>worden vastgesteld. In het homopolaire netwerk behoeft het vervangingsschema van de transformator bijzondere aandacht, zoals
          behandeld in</t>
        </is>
      </c>
      <c r="B385" t="inlineStr">
        <is>
          <t>are determined. In the homopolar network, the equivalent circuit of the transformer requires special attention, as discussed in</t>
        </is>
      </c>
      <c r="C385" t="inlineStr">
        <is>
          <t>other types of short circuits, such as between two phases and between phase and ground, the zero-sequence impedance must also be considered. Z 0 and the inverse impedance Z 2</t>
        </is>
      </c>
    </row>
    <row r="386">
      <c r="A386" t="inlineStr">
        <is>
          <t>paragraaf 8.3.6</t>
        </is>
      </c>
      <c r="B386" t="inlineStr">
        <is>
          <t>paragraph 8.3.6</t>
        </is>
      </c>
      <c r="C386" t="inlineStr">
        <is>
          <t>must also be considered. Z 0 and the inverse impedance Z 2 are determined. In the homopolar network, the equivalent circuit of the transformer requires special attention, as discussed in</t>
        </is>
      </c>
    </row>
    <row r="387">
      <c r="A387" t="inlineStr">
        <is>
          <t>.</t>
        </is>
      </c>
      <c r="B387" t="inlineStr">
        <is>
          <t>.</t>
        </is>
      </c>
      <c r="C387" t="inlineStr">
        <is>
          <t>be considered. Z 0 and the inverse impedance Z 2 are determined. In the homopolar network, the equivalent circuit of the transformer requires special attention, as discussed in paragraph 8.3.6</t>
        </is>
      </c>
    </row>
    <row r="388">
      <c r="A388" t="inlineStr">
        <is>
          <t>Door het vervangingsschema van figuur 10.8 te vereenvoudigen tot een enkele impedantie</t>
        </is>
      </c>
      <c r="B388" t="inlineStr">
        <is>
          <t>By simplifying the equivalent circuit of figure 10.8 to a single impedance</t>
        </is>
      </c>
      <c r="C388" t="inlineStr">
        <is>
          <t>considered. Z 0 and the inverse impedance Z 2 are determined. In the homopolar network, the equivalent circuit of the transformer requires special attention, as discussed in paragraph 8.3.6 .</t>
        </is>
      </c>
    </row>
    <row r="389">
      <c r="A389" t="inlineStr">
        <is>
          <t>Z</t>
        </is>
      </c>
      <c r="B389" t="inlineStr">
        <is>
          <t>Z</t>
        </is>
      </c>
      <c r="C389" t="inlineStr">
        <is>
          <t>the homopolar network, the equivalent circuit of the transformer requires special attention, as discussed in paragraph 8.3.6 . By simplifying the equivalent circuit of figure 10.8 to a single impedance</t>
        </is>
      </c>
    </row>
    <row r="390">
      <c r="A390" t="inlineStr">
        <is>
          <t>1</t>
        </is>
      </c>
      <c r="B390" t="inlineStr">
        <is>
          <t>1</t>
        </is>
      </c>
      <c r="C390" t="inlineStr">
        <is>
          <t>homopolar network, the equivalent circuit of the transformer requires special attention, as discussed in paragraph 8.3.6 . By simplifying the equivalent circuit of figure 10.8 to a single impedance Z</t>
        </is>
      </c>
    </row>
    <row r="391">
      <c r="A391" t="inlineStr">
        <is>
          <t>, kan de
          driefasenkortsluitstroom</t>
        </is>
      </c>
      <c r="B391" t="inlineStr">
        <is>
          <t>, the three-phase short-circuit current can</t>
        </is>
      </c>
      <c r="C391" t="inlineStr">
        <is>
          <t>network, the equivalent circuit of the transformer requires special attention, as discussed in paragraph 8.3.6 . By simplifying the equivalent circuit of figure 10.8 to a single impedance Z 1</t>
        </is>
      </c>
    </row>
    <row r="392">
      <c r="A392" t="inlineStr">
        <is>
          <t>I</t>
        </is>
      </c>
      <c r="B392" t="inlineStr">
        <is>
          <t>I</t>
        </is>
      </c>
      <c r="C392" t="inlineStr">
        <is>
          <t>transformer requires special attention, as discussed in paragraph 8.3.6 . By simplifying the equivalent circuit of figure 10.8 to a single impedance Z 1 , the three-phase short-circuit current can</t>
        </is>
      </c>
    </row>
    <row r="393">
      <c r="A393" t="inlineStr">
        <is>
          <t>k</t>
        </is>
      </c>
      <c r="B393" t="inlineStr">
        <is>
          <t>k</t>
        </is>
      </c>
      <c r="C393" t="inlineStr">
        <is>
          <t>requires special attention, as discussed in paragraph 8.3.6 . By simplifying the equivalent circuit of figure 10.8 to a single impedance Z 1 , the three-phase short-circuit current can I</t>
        </is>
      </c>
    </row>
    <row r="394">
      <c r="A394" t="inlineStr">
        <is>
          <t>"</t>
        </is>
      </c>
      <c r="B394" t="inlineStr">
        <is>
          <t>"</t>
        </is>
      </c>
      <c r="C394" t="inlineStr">
        <is>
          <t>special attention, as discussed in paragraph 8.3.6 . By simplifying the equivalent circuit of figure 10.8 to a single impedance Z 1 , the three-phase short-circuit current can I k</t>
        </is>
      </c>
    </row>
    <row r="395">
      <c r="A395" t="inlineStr">
        <is>
          <t>eenvoudig bepaald worden uit de serie- en parallelschakeling van de afzonderlijke impedanties:</t>
        </is>
      </c>
      <c r="B395" t="inlineStr">
        <is>
          <t>can be easily determined from the series and parallel connections of the individual impedances:</t>
        </is>
      </c>
      <c r="C395" t="inlineStr">
        <is>
          <t>attention, as discussed in paragraph 8.3.6 . By simplifying the equivalent circuit of figure 10.8 to a single impedance Z 1 , the three-phase short-circuit current can I k "</t>
        </is>
      </c>
    </row>
    <row r="396">
      <c r="A396" t="inlineStr">
        <is>
          <t>[</t>
        </is>
      </c>
      <c r="B396" t="inlineStr">
        <is>
          <t>[</t>
        </is>
      </c>
      <c r="C396" t="inlineStr">
        <is>
          <t>10.8 to a single impedance Z 1 , the three-phase short-circuit current can I k " can be easily determined from the series and parallel connections of the individual impedances:</t>
        </is>
      </c>
    </row>
    <row r="397">
      <c r="A397" t="inlineStr">
        <is>
          <t>10.8</t>
        </is>
      </c>
      <c r="B397" t="inlineStr">
        <is>
          <t>10.8</t>
        </is>
      </c>
      <c r="C397" t="inlineStr">
        <is>
          <t>to a single impedance Z 1 , the three-phase short-circuit current can I k " can be easily determined from the series and parallel connections of the individual impedances: [</t>
        </is>
      </c>
    </row>
    <row r="398">
      <c r="A398" t="inlineStr">
        <is>
          <t>]</t>
        </is>
      </c>
      <c r="B398" t="inlineStr">
        <is>
          <t>]</t>
        </is>
      </c>
      <c r="C398" t="inlineStr">
        <is>
          <t>a single impedance Z 1 , the three-phase short-circuit current can I k " can be easily determined from the series and parallel connections of the individual impedances: [ 10.8</t>
        </is>
      </c>
    </row>
    <row r="399">
      <c r="A399" t="inlineStr">
        <is>
          <t>Alle takken (transformatoren, kabels, smoorspoelen) en actieve elementen (netvoeding, generatoren, motoren) zijn vervangen door kortsluitimpedanties</t>
        </is>
      </c>
      <c r="B399" t="inlineStr">
        <is>
          <t>All branches (transformers, cables, inductors) and active elements (power supply, generators, motors) have been replaced by short-circuit impedances.</t>
        </is>
      </c>
      <c r="C399" t="inlineStr">
        <is>
          <t>single impedance Z 1 , the three-phase short-circuit current can I k " can be easily determined from the series and parallel connections of the individual impedances: [ 10.8 ]</t>
        </is>
      </c>
    </row>
    <row r="400">
      <c r="A400" t="inlineStr">
        <is>
          <t>R+jX</t>
        </is>
      </c>
      <c r="B400" t="inlineStr">
        <is>
          <t>R+jX</t>
        </is>
      </c>
      <c r="C400" t="inlineStr">
        <is>
          <t>the series and parallel connections of the individual impedances: [ 10.8 ] All branches (transformers, cables, inductors) and active elements (power supply, generators, motors) have been replaced by short-circuit impedances.</t>
        </is>
      </c>
    </row>
    <row r="401">
      <c r="A401" t="inlineStr">
        <is>
          <t>.
          De impedanties zijn beschreven in</t>
        </is>
      </c>
      <c r="B401" t="inlineStr">
        <is>
          <t>The impedances are described in</t>
        </is>
      </c>
      <c r="C401" t="inlineStr">
        <is>
          <t>series and parallel connections of the individual impedances: [ 10.8 ] All branches (transformers, cables, inductors) and active elements (power supply, generators, motors) have been replaced by short-circuit impedances. R+jX</t>
        </is>
      </c>
    </row>
    <row r="402">
      <c r="A402" t="inlineStr">
        <is>
          <t>hoofdstuk 8</t>
        </is>
      </c>
      <c r="B402" t="inlineStr">
        <is>
          <t>chapter 8</t>
        </is>
      </c>
      <c r="C402" t="inlineStr">
        <is>
          <t>the individual impedances: [ 10.8 ] All branches (transformers, cables, inductors) and active elements (power supply, generators, motors) have been replaced by short-circuit impedances. R+jX The impedances are described in</t>
        </is>
      </c>
    </row>
    <row r="403">
      <c r="A403" t="inlineStr">
        <is>
          <t>(Modellen). Tabel 10.2 geeft een samenvatting van de wijze waarop de impedanties van de belangrijkste
          netcomponenten vanuit algemeen bekende gegevens kunnen worden berekend.</t>
        </is>
      </c>
      <c r="B403" t="inlineStr">
        <is>
          <t>(Models). Table 10.2 provides a summary of the method by which the impedances of the main network components can be calculated from generally known data.</t>
        </is>
      </c>
      <c r="C403" t="inlineStr">
        <is>
          <t>impedances: [ 10.8 ] All branches (transformers, cables, inductors) and active elements (power supply, generators, motors) have been replaced by short-circuit impedances. R+jX The impedances are described in chapter 8</t>
        </is>
      </c>
    </row>
    <row r="404">
      <c r="A404" t="inlineStr">
        <is>
          <t>10.3.1 Berekening</t>
        </is>
      </c>
      <c r="B404" t="inlineStr">
        <is>
          <t>10.3.1 Calculation</t>
        </is>
      </c>
      <c r="C404" t="inlineStr">
        <is>
          <t>are described in chapter 8 (Models). Table 10.2 provides a summary of the method by which the impedances of the main network components can be calculated from generally known data.</t>
        </is>
      </c>
    </row>
    <row r="405">
      <c r="A405" t="inlineStr">
        <is>
          <t>De berekening van de maximum en minimum kortsluitstroom is gebaseerd op een aantal vereenvoudigingen:</t>
        </is>
      </c>
      <c r="B405" t="inlineStr">
        <is>
          <t>The calculation of the maximum and minimum short-circuit current is based on a number of simplifications:</t>
        </is>
      </c>
      <c r="C405" t="inlineStr">
        <is>
          <t>in chapter 8 (Models). Table 10.2 provides a summary of the method by which the impedances of the main network components can be calculated from generally known data. 10.3.1 Calculation</t>
        </is>
      </c>
    </row>
    <row r="406">
      <c r="A406" t="inlineStr">
        <is>
          <t>tijdens de kortsluiting verandert het type van de kortsluiting niet; dat wil zeggen dat een fase-aardfout niet wijzigt in een tweefasenfout of een
            driefasenfout</t>
        </is>
      </c>
      <c r="B406" t="inlineStr">
        <is>
          <t>during the short circuit, the type of short circuit does not change; that is to say, a single-phase ground fault does not change into a two-phase fault or a three-phase fault</t>
        </is>
      </c>
      <c r="C406" t="inlineStr">
        <is>
          <t>of the main network components can be calculated from generally known data. 10.3.1 Calculation The calculation of the maximum and minimum short-circuit current is based on a number of simplifications:</t>
        </is>
      </c>
    </row>
    <row r="407">
      <c r="A407" t="inlineStr">
        <is>
          <t>tijdens de kortsluiting verandert de topologie van het netwerk niet</t>
        </is>
      </c>
      <c r="B407" t="inlineStr">
        <is>
          <t>during the short circuit, the topology of the network does not change</t>
        </is>
      </c>
      <c r="C407" t="inlineStr">
        <is>
          <t>the short circuit, the type of short circuit does not change; that is to say, a single-phase ground fault does not change into a two-phase fault or a three-phase fault</t>
        </is>
      </c>
    </row>
    <row r="408">
      <c r="A408" t="inlineStr">
        <is>
          <t>de impedanties van de transformatoren hebben betrekking tot de nominale overzetverhouding; eventuele afwijkingen worden met de factor</t>
        </is>
      </c>
      <c r="B408" t="inlineStr">
        <is>
          <t>the impedances of the transformers relate to the nominal transformation ratio; any deviations are accounted for by the factor</t>
        </is>
      </c>
      <c r="C408" t="inlineStr">
        <is>
          <t>is to say, a single-phase ground fault does not change into a two-phase fault or a three-phase fault during the short circuit, the topology of the network does not change</t>
        </is>
      </c>
    </row>
    <row r="409">
      <c r="A409" t="inlineStr">
        <is>
          <t>K</t>
        </is>
      </c>
      <c r="B409" t="inlineStr">
        <is>
          <t>K</t>
        </is>
      </c>
      <c r="C409" t="inlineStr">
        <is>
          <t>the short circuit, the topology of the network does not change the impedances of the transformers relate to the nominal transformation ratio; any deviations are accounted for by the factor</t>
        </is>
      </c>
    </row>
    <row r="410">
      <c r="A410" t="inlineStr">
        <is>
          <t>T</t>
        </is>
      </c>
      <c r="B410" t="inlineStr">
        <is>
          <t>T</t>
        </is>
      </c>
      <c r="C410" t="inlineStr">
        <is>
          <t>short circuit, the topology of the network does not change the impedances of the transformers relate to the nominal transformation ratio; any deviations are accounted for by the factor K</t>
        </is>
      </c>
    </row>
    <row r="411">
      <c r="A411" t="inlineStr">
        <is>
          <t>(</t>
        </is>
      </c>
      <c r="B411" t="inlineStr">
        <is>
          <t>(</t>
        </is>
      </c>
      <c r="C411" t="inlineStr">
        <is>
          <t>circuit, the topology of the network does not change the impedances of the transformers relate to the nominal transformation ratio; any deviations are accounted for by the factor K T</t>
        </is>
      </c>
    </row>
    <row r="412">
      <c r="A412" t="inlineStr">
        <is>
          <t>paragraaf 8.3.7</t>
        </is>
      </c>
      <c r="B412" t="inlineStr">
        <is>
          <t>paragraph 8.3.7</t>
        </is>
      </c>
      <c r="C412" t="inlineStr">
        <is>
          <t>the topology of the network does not change the impedances of the transformers relate to the nominal transformation ratio; any deviations are accounted for by the factor K T (</t>
        </is>
      </c>
    </row>
    <row r="413">
      <c r="A413" t="inlineStr">
        <is>
          <t>) in rekening gebracht</t>
        </is>
      </c>
      <c r="B413" t="inlineStr">
        <is>
          <t>) taken into account</t>
        </is>
      </c>
      <c r="C413" t="inlineStr">
        <is>
          <t>of the network does not change the impedances of the transformers relate to the nominal transformation ratio; any deviations are accounted for by the factor K T ( paragraph 8.3.7</t>
        </is>
      </c>
    </row>
    <row r="414">
      <c r="A414" t="inlineStr">
        <is>
          <t>er wordt geen rekening gehouden met boogweerstand</t>
        </is>
      </c>
      <c r="B414" t="inlineStr">
        <is>
          <t>arc resistance is not taken into account</t>
        </is>
      </c>
      <c r="C414" t="inlineStr">
        <is>
          <t>not change the impedances of the transformers relate to the nominal transformation ratio; any deviations are accounted for by the factor K T ( paragraph 8.3.7 ) taken into account</t>
        </is>
      </c>
    </row>
    <row r="415">
      <c r="A415" t="inlineStr">
        <is>
          <t>alle capaciteiten van lijnen en kabels en overige shuntadmittanties en niet-roterende belastingen worden verwaarloosd</t>
        </is>
      </c>
      <c r="B415" t="inlineStr">
        <is>
          <t>all capacitances of lines and cables and other shunt admittances and non-rotating loads are neglected</t>
        </is>
      </c>
      <c r="C415" t="inlineStr">
        <is>
          <t>relate to the nominal transformation ratio; any deviations are accounted for by the factor K T ( paragraph 8.3.7 ) taken into account arc resistance is not taken into account</t>
        </is>
      </c>
    </row>
    <row r="416">
      <c r="A416" t="inlineStr">
        <is>
          <t>capaciteiten en dwarsadmittanties in het homopolaire systeem worden niet verwaarloosd.</t>
        </is>
      </c>
      <c r="B416" t="inlineStr">
        <is>
          <t>Capacitances and shunt admittances in the homopolar system are not neglected.</t>
        </is>
      </c>
      <c r="C416" t="inlineStr">
        <is>
          <t>T ( paragraph 8.3.7 ) taken into account arc resistance is not taken into account all capacitances of lines and cables and other shunt admittances and non-rotating loads are neglected</t>
        </is>
      </c>
    </row>
    <row r="417">
      <c r="A417" t="inlineStr">
        <is>
          <t>Met deze vereenvoudigingen kan de kortsluitstroom met voldoende nauwkeurigheid berekend worden. De methode is vastgelegd in de norm IEC 60909 en is
          wereldwijd geaccepteerd.</t>
        </is>
      </c>
      <c r="B417" t="inlineStr">
        <is>
          <t>With these simplifications, the short-circuit current can be calculated with sufficient accuracy. The method is established in the IEC 60909 standard and is globally accepted.</t>
        </is>
      </c>
      <c r="C417" t="inlineStr">
        <is>
          <t>not taken into account all capacitances of lines and cables and other shunt admittances and non-rotating loads are neglected Capacitances and shunt admittances in the homopolar system are not neglected.</t>
        </is>
      </c>
    </row>
    <row r="418">
      <c r="A418" t="inlineStr">
        <is>
          <t>Tabel 10.2 Samenvatting kortsluitimpedanties</t>
        </is>
      </c>
      <c r="B418" t="inlineStr">
        <is>
          <t>Table 10.2 Summary of Short-Circuit Impedances</t>
        </is>
      </c>
      <c r="C418" t="inlineStr">
        <is>
          <t>homopolar system are not neglected. With these simplifications, the short-circuit current can be calculated with sufficient accuracy. The method is established in the IEC 60909 standard and is globally accepted.</t>
        </is>
      </c>
    </row>
    <row r="419">
      <c r="A419" t="inlineStr">
        <is>
          <t>Component</t>
        </is>
      </c>
      <c r="B419" t="inlineStr">
        <is>
          <t>Component</t>
        </is>
      </c>
      <c r="C419" t="inlineStr">
        <is>
          <t>these simplifications, the short-circuit current can be calculated with sufficient accuracy. The method is established in the IEC 60909 standard and is globally accepted. Table 10.2 Summary of Short-Circuit Impedances</t>
        </is>
      </c>
    </row>
    <row r="420">
      <c r="A420" t="inlineStr">
        <is>
          <t>Weerstand en reactantie</t>
        </is>
      </c>
      <c r="B420" t="inlineStr">
        <is>
          <t>Resistance and reactance</t>
        </is>
      </c>
      <c r="C420" t="inlineStr">
        <is>
          <t>simplifications, the short-circuit current can be calculated with sufficient accuracy. The method is established in the IEC 60909 standard and is globally accepted. Table 10.2 Summary of Short-Circuit Impedances Component</t>
        </is>
      </c>
    </row>
    <row r="421">
      <c r="A421" t="inlineStr">
        <is>
          <t>Complexe impedantie en correctiefactor</t>
        </is>
      </c>
      <c r="B421" t="inlineStr">
        <is>
          <t>Complex impedance and correction factor</t>
        </is>
      </c>
      <c r="C421" t="inlineStr">
        <is>
          <t>current can be calculated with sufficient accuracy. The method is established in the IEC 60909 standard and is globally accepted. Table 10.2 Summary of Short-Circuit Impedances Component Resistance and reactance</t>
        </is>
      </c>
    </row>
    <row r="422">
      <c r="A422" t="inlineStr">
        <is>
          <t>Netvoeding</t>
        </is>
      </c>
      <c r="B422" t="inlineStr">
        <is>
          <t>Netvoeding</t>
        </is>
      </c>
      <c r="C422" t="inlineStr">
        <is>
          <t>sufficient accuracy. The method is established in the IEC 60909 standard and is globally accepted. Table 10.2 Summary of Short-Circuit Impedances Component Resistance and reactance Complex impedance and correction factor</t>
        </is>
      </c>
    </row>
    <row r="423">
      <c r="A423" t="inlineStr">
        <is>
          <t>Kabels en lijnen</t>
        </is>
      </c>
      <c r="B423" t="inlineStr">
        <is>
          <t>Cables and lines</t>
        </is>
      </c>
      <c r="C423" t="inlineStr">
        <is>
          <t>accuracy. The method is established in the IEC 60909 standard and is globally accepted. Table 10.2 Summary of Short-Circuit Impedances Component Resistance and reactance Complex impedance and correction factor Netvoeding</t>
        </is>
      </c>
    </row>
    <row r="424">
      <c r="A424" t="inlineStr">
        <is>
          <t>Transformatoren</t>
        </is>
      </c>
      <c r="B424" t="inlineStr">
        <is>
          <t>Transformatoren</t>
        </is>
      </c>
      <c r="C424" t="inlineStr">
        <is>
          <t>is established in the IEC 60909 standard and is globally accepted. Table 10.2 Summary of Short-Circuit Impedances Component Resistance and reactance Complex impedance and correction factor Netvoeding Cables and lines</t>
        </is>
      </c>
    </row>
    <row r="425">
      <c r="A425" t="inlineStr">
        <is>
          <t>Smoorspoelen</t>
        </is>
      </c>
      <c r="B425" t="inlineStr">
        <is>
          <t>Smoorspoelen</t>
        </is>
      </c>
      <c r="C425" t="inlineStr">
        <is>
          <t>established in the IEC 60909 standard and is globally accepted. Table 10.2 Summary of Short-Circuit Impedances Component Resistance and reactance Complex impedance and correction factor Netvoeding Cables and lines Transformatoren</t>
        </is>
      </c>
    </row>
    <row r="426">
      <c r="A426" t="inlineStr">
        <is>
          <t>Synchrone generatoren en motoren</t>
        </is>
      </c>
      <c r="B426" t="inlineStr">
        <is>
          <t>Synchronous generators and motors</t>
        </is>
      </c>
      <c r="C426" t="inlineStr">
        <is>
          <t>in the IEC 60909 standard and is globally accepted. Table 10.2 Summary of Short-Circuit Impedances Component Resistance and reactance Complex impedance and correction factor Netvoeding Cables and lines Transformatoren Smoorspoelen</t>
        </is>
      </c>
    </row>
    <row r="427">
      <c r="A427" t="inlineStr">
        <is>
          <t>Asynchrone motoren</t>
        </is>
      </c>
      <c r="B427" t="inlineStr">
        <is>
          <t>Asynchronous motors</t>
        </is>
      </c>
      <c r="C427" t="inlineStr">
        <is>
          <t>standard and is globally accepted. Table 10.2 Summary of Short-Circuit Impedances Component Resistance and reactance Complex impedance and correction factor Netvoeding Cables and lines Transformatoren Smoorspoelen Synchronous generators and motors</t>
        </is>
      </c>
    </row>
    <row r="428">
      <c r="A428" t="inlineStr">
        <is>
          <t>Berekening van de maximale kortsluitstroom I</t>
        </is>
      </c>
      <c r="B428" t="inlineStr">
        <is>
          <t>Calculation of the maximum short-circuit current I</t>
        </is>
      </c>
      <c r="C428" t="inlineStr">
        <is>
          <t>is globally accepted. Table 10.2 Summary of Short-Circuit Impedances Component Resistance and reactance Complex impedance and correction factor Netvoeding Cables and lines Transformatoren Smoorspoelen Synchronous generators and motors Asynchronous motors</t>
        </is>
      </c>
    </row>
    <row r="429">
      <c r="A429" t="inlineStr">
        <is>
          <t>k,max</t>
        </is>
      </c>
      <c r="B429" t="inlineStr">
        <is>
          <t>k,max</t>
        </is>
      </c>
      <c r="C429" t="inlineStr">
        <is>
          <t>Short-Circuit Impedances Component Resistance and reactance Complex impedance and correction factor Netvoeding Cables and lines Transformatoren Smoorspoelen Synchronous generators and motors Asynchronous motors Calculation of the maximum short-circuit current I</t>
        </is>
      </c>
    </row>
    <row r="430">
      <c r="A430" t="inlineStr">
        <is>
          <t>De maximale kortsluitstroom wordt berekend om de kortsluitvastheid van de netcomponenten te onderzoeken. Bij de berekening van maximale kortsluitstromen in
          een netwerk wordt een factor</t>
        </is>
      </c>
      <c r="B430" t="inlineStr">
        <is>
          <t>The maximum short-circuit current is calculated to investigate the short-circuit strength of the network components. When calculating maximum short-circuit currents in a network, a factor</t>
        </is>
      </c>
      <c r="C430" t="inlineStr">
        <is>
          <t>Impedances Component Resistance and reactance Complex impedance and correction factor Netvoeding Cables and lines Transformatoren Smoorspoelen Synchronous generators and motors Asynchronous motors Calculation of the maximum short-circuit current I k,max</t>
        </is>
      </c>
    </row>
    <row r="431">
      <c r="A431" t="inlineStr">
        <is>
          <t>c</t>
        </is>
      </c>
      <c r="B431" t="inlineStr">
        <is>
          <t>c</t>
        </is>
      </c>
      <c r="C431" t="inlineStr">
        <is>
          <t>maximum short-circuit current I k,max The maximum short-circuit current is calculated to investigate the short-circuit strength of the network components. When calculating maximum short-circuit currents in a network, a factor</t>
        </is>
      </c>
    </row>
    <row r="432">
      <c r="A432" t="inlineStr">
        <is>
          <t>max</t>
        </is>
      </c>
      <c r="B432" t="inlineStr">
        <is>
          <t>max</t>
        </is>
      </c>
      <c r="C432" t="inlineStr">
        <is>
          <t>short-circuit current I k,max The maximum short-circuit current is calculated to investigate the short-circuit strength of the network components. When calculating maximum short-circuit currents in a network, a factor c</t>
        </is>
      </c>
    </row>
    <row r="433">
      <c r="A433" t="inlineStr">
        <is>
          <t>gebruikt. Bij deze berekening wordt uitgegaan van:</t>
        </is>
      </c>
      <c r="B433" t="inlineStr">
        <is>
          <t>used. This calculation is based on:</t>
        </is>
      </c>
      <c r="C433" t="inlineStr">
        <is>
          <t>current I k,max The maximum short-circuit current is calculated to investigate the short-circuit strength of the network components. When calculating maximum short-circuit currents in a network, a factor c max</t>
        </is>
      </c>
    </row>
    <row r="434">
      <c r="A434" t="inlineStr">
        <is>
          <t>weerstand van de geleiders bij een temperatuur van 20 ˚C</t>
        </is>
      </c>
      <c r="B434" t="inlineStr">
        <is>
          <t>resistance of the conductors at a temperature of 20 ˚C</t>
        </is>
      </c>
      <c r="C434" t="inlineStr">
        <is>
          <t>current is calculated to investigate the short-circuit strength of the network components. When calculating maximum short-circuit currents in a network, a factor c max used. This calculation is based on:</t>
        </is>
      </c>
    </row>
    <row r="435">
      <c r="A435" t="inlineStr">
        <is>
          <t>maximale inzet van generatoren</t>
        </is>
      </c>
      <c r="B435" t="inlineStr">
        <is>
          <t>maximum deployment of generators</t>
        </is>
      </c>
      <c r="C435" t="inlineStr">
        <is>
          <t>network components. When calculating maximum short-circuit currents in a network, a factor c max used. This calculation is based on: resistance of the conductors at a temperature of 20 ˚C</t>
        </is>
      </c>
    </row>
    <row r="436">
      <c r="A436" t="inlineStr">
        <is>
          <t>maximale inzet van transformatoren en koppelverbindingen</t>
        </is>
      </c>
      <c r="B436" t="inlineStr">
        <is>
          <t>maximum deployment of transformers and interconnections</t>
        </is>
      </c>
      <c r="C436" t="inlineStr">
        <is>
          <t>maximum short-circuit currents in a network, a factor c max used. This calculation is based on: resistance of the conductors at a temperature of 20 ˚C maximum deployment of generators</t>
        </is>
      </c>
    </row>
    <row r="437">
      <c r="A437" t="inlineStr">
        <is>
          <t>maximaal kortsluitvermogen van de netvoeding</t>
        </is>
      </c>
      <c r="B437" t="inlineStr">
        <is>
          <t>maximum short-circuit power of the grid supply</t>
        </is>
      </c>
      <c r="C437" t="inlineStr">
        <is>
          <t>a factor c max used. This calculation is based on: resistance of the conductors at a temperature of 20 ˚C maximum deployment of generators maximum deployment of transformers and interconnections</t>
        </is>
      </c>
    </row>
    <row r="438">
      <c r="A438" t="inlineStr">
        <is>
          <t>maximale inzet van asynchrone machines (generatoren en motoren).</t>
        </is>
      </c>
      <c r="B438" t="inlineStr">
        <is>
          <t>maximum deployment of asynchronous machines (generators and motors).</t>
        </is>
      </c>
      <c r="C438" t="inlineStr">
        <is>
          <t>is based on: resistance of the conductors at a temperature of 20 ˚C maximum deployment of generators maximum deployment of transformers and interconnections maximum short-circuit power of the grid supply</t>
        </is>
      </c>
    </row>
    <row r="439">
      <c r="A439" t="inlineStr">
        <is>
          <t>Berekening van de minimale kortsluitstroom I</t>
        </is>
      </c>
      <c r="B439" t="inlineStr">
        <is>
          <t>Calculation of the minimum short-circuit current I</t>
        </is>
      </c>
      <c r="C439" t="inlineStr">
        <is>
          <t>a temperature of 20 ˚C maximum deployment of generators maximum deployment of transformers and interconnections maximum short-circuit power of the grid supply maximum deployment of asynchronous machines (generators and motors).</t>
        </is>
      </c>
    </row>
    <row r="440">
      <c r="A440" t="inlineStr">
        <is>
          <t>k,min</t>
        </is>
      </c>
      <c r="B440" t="inlineStr">
        <is>
          <t>k,min</t>
        </is>
      </c>
      <c r="C440" t="inlineStr">
        <is>
          <t>of generators maximum deployment of transformers and interconnections maximum short-circuit power of the grid supply maximum deployment of asynchronous machines (generators and motors). Calculation of the minimum short-circuit current I</t>
        </is>
      </c>
    </row>
    <row r="441">
      <c r="A441" t="inlineStr">
        <is>
          <t>Deze berekening wordt toegepast om de juiste werking van beveiligingstoestellen in het net te onderzoeken, met name voor het al dan niet aanspreken van de
          beveiliging en het vaststellen van selectiviteit tussen opeenvolgende beveiligingstoestellen. Bij de berekening van minimale kortsluitstromen in een
          netwerk wordt een factor</t>
        </is>
      </c>
      <c r="B441" t="inlineStr">
        <is>
          <t>This calculation is applied to investigate the proper functioning of protection devices in the network, particularly for determining whether the protection will activate and establishing selectivity between consecutive protection devices. In the calculation of minimum short-circuit currents in a network, a factor is used.</t>
        </is>
      </c>
      <c r="C441" t="inlineStr">
        <is>
          <t>generators maximum deployment of transformers and interconnections maximum short-circuit power of the grid supply maximum deployment of asynchronous machines (generators and motors). Calculation of the minimum short-circuit current I k,min</t>
        </is>
      </c>
    </row>
    <row r="442">
      <c r="A442" t="inlineStr">
        <is>
          <t>c</t>
        </is>
      </c>
      <c r="B442" t="inlineStr">
        <is>
          <t>c</t>
        </is>
      </c>
      <c r="C442" t="inlineStr">
        <is>
          <t>network, particularly for determining whether the protection will activate and establishing selectivity between consecutive protection devices. In the calculation of minimum short-circuit currents in a network, a factor is used.</t>
        </is>
      </c>
    </row>
    <row r="443">
      <c r="A443" t="inlineStr">
        <is>
          <t>min</t>
        </is>
      </c>
      <c r="B443" t="inlineStr">
        <is>
          <t>min</t>
        </is>
      </c>
      <c r="C443" t="inlineStr">
        <is>
          <t>particularly for determining whether the protection will activate and establishing selectivity between consecutive protection devices. In the calculation of minimum short-circuit currents in a network, a factor is used. c</t>
        </is>
      </c>
    </row>
    <row r="444">
      <c r="A444" t="inlineStr">
        <is>
          <t>gebruikt. Voor de berekening wordt uitgegaan van:</t>
        </is>
      </c>
      <c r="B444" t="inlineStr">
        <is>
          <t>used. The calculation is based on:</t>
        </is>
      </c>
      <c r="C444" t="inlineStr">
        <is>
          <t>for determining whether the protection will activate and establishing selectivity between consecutive protection devices. In the calculation of minimum short-circuit currents in a network, a factor is used. c min</t>
        </is>
      </c>
    </row>
    <row r="445">
      <c r="A445" t="inlineStr">
        <is>
          <t>weerstand van de geleiders bij de geleider eindtemperatuur</t>
        </is>
      </c>
      <c r="B445" t="inlineStr">
        <is>
          <t>resistance of the conductors at the conductor's final temperature</t>
        </is>
      </c>
      <c r="C445" t="inlineStr">
        <is>
          <t>activate and establishing selectivity between consecutive protection devices. In the calculation of minimum short-circuit currents in a network, a factor is used. c min used. The calculation is based on:</t>
        </is>
      </c>
    </row>
    <row r="446">
      <c r="A446" t="inlineStr">
        <is>
          <t>minimale inzet van generatoren</t>
        </is>
      </c>
      <c r="B446" t="inlineStr">
        <is>
          <t>minimal deployment of generators</t>
        </is>
      </c>
      <c r="C446" t="inlineStr">
        <is>
          <t>the calculation of minimum short-circuit currents in a network, a factor is used. c min used. The calculation is based on: resistance of the conductors at the conductor's final temperature</t>
        </is>
      </c>
    </row>
    <row r="447">
      <c r="A447" t="inlineStr">
        <is>
          <t>minimale inzet van transformatoren en koppelverbindingen</t>
        </is>
      </c>
      <c r="B447" t="inlineStr">
        <is>
          <t>minimal deployment of transformers and coupling connections</t>
        </is>
      </c>
      <c r="C447" t="inlineStr">
        <is>
          <t>short-circuit currents in a network, a factor is used. c min used. The calculation is based on: resistance of the conductors at the conductor's final temperature minimal deployment of generators</t>
        </is>
      </c>
    </row>
    <row r="448">
      <c r="A448" t="inlineStr">
        <is>
          <t>minimaal kortsluitvermogen van netvoeding</t>
        </is>
      </c>
      <c r="B448" t="inlineStr">
        <is>
          <t>minimum short-circuit power of grid supply</t>
        </is>
      </c>
      <c r="C448" t="inlineStr">
        <is>
          <t>is used. c min used. The calculation is based on: resistance of the conductors at the conductor's final temperature minimal deployment of generators minimal deployment of transformers and coupling connections</t>
        </is>
      </c>
    </row>
    <row r="449">
      <c r="A449" t="inlineStr">
        <is>
          <t>geen invloed van asynchrone machines (generatoren en motoren) en synchrone motoren.</t>
        </is>
      </c>
      <c r="B449" t="inlineStr">
        <is>
          <t>no influence from asynchronous machines (generators and motors) and synchronous motors.</t>
        </is>
      </c>
      <c r="C449" t="inlineStr">
        <is>
          <t>calculation is based on: resistance of the conductors at the conductor's final temperature minimal deployment of generators minimal deployment of transformers and coupling connections minimum short-circuit power of grid supply</t>
        </is>
      </c>
    </row>
    <row r="450">
      <c r="A450" t="inlineStr">
        <is>
          <t>Het beveiligingssysteem moet ontworpen zijn voor het afschakelen van kortsluitstromen en aardfoutstromen. Het is belangrijk alert te zijn op het grijze
          gebied tussen de maximaal toelaatbare stroom van de beveiligde objecten en het aanspreekniveau van de beveiliging, met name in verband met de
          aanloopstromen van grote motoren.</t>
        </is>
      </c>
      <c r="B450" t="inlineStr">
        <is>
          <t>The protection system must be designed for the disconnection of short-circuit currents and ground fault currents. It is important to be aware of the gray area between the maximum allowable current of the protected objects and the activation level of the protection, particularly in relation to the inrush currents of large motors.</t>
        </is>
      </c>
      <c r="C450" t="inlineStr">
        <is>
          <t>final temperature minimal deployment of generators minimal deployment of transformers and coupling connections minimum short-circuit power of grid supply no influence from asynchronous machines (generators and motors) and synchronous motors.</t>
        </is>
      </c>
    </row>
    <row r="451">
      <c r="A451" t="inlineStr">
        <is>
          <t>In elk elektriciteitsnet kunnen op verschillende manieren kortsluitingen optreden. Hierbij wordt onderscheid gemaakt in: kortsluiting tussen 3 fasen,
          kortsluitingen tussen 2 fasen, al dan niet met aardcontact en kortsluitingen tussen een fase en aarde. Bij het berekenen wordt gebruik gemaakt van de
          methode van symmetrische componenten (</t>
        </is>
      </c>
      <c r="B451" t="inlineStr">
        <is>
          <t>In every electrical network, short circuits can occur in various ways. A distinction is made between: short circuits between 3 phases, short circuits between 2 phases, with or without ground contact, and short circuits between one phase and ground. In calculations, the method of symmetrical components is used.</t>
        </is>
      </c>
      <c r="C451" t="inlineStr">
        <is>
          <t>of the gray area between the maximum allowable current of the protected objects and the activation level of the protection, particularly in relation to the inrush currents of large motors.</t>
        </is>
      </c>
    </row>
    <row r="452">
      <c r="A452" t="inlineStr">
        <is>
          <t>hoofdstuk 7</t>
        </is>
      </c>
      <c r="B452" t="inlineStr">
        <is>
          <t>chapter 7</t>
        </is>
      </c>
      <c r="C452" t="inlineStr">
        <is>
          <t>between 3 phases, short circuits between 2 phases, with or without ground contact, and short circuits between one phase and ground. In calculations, the method of symmetrical components is used.</t>
        </is>
      </c>
    </row>
    <row r="453">
      <c r="A453" t="inlineStr">
        <is>
          <t>). Met deze methode kan de kortsluitstroom voor de situaties uit figuur 10.9 met behulp van eenvoudige
          formules worden berekend. Voor het bepalen van de impedanties van de componenten in het netwerk wordt gebruik gemaakt van de modellen, zoals beschreven in</t>
        </is>
      </c>
      <c r="B453" t="inlineStr">
        <is>
          <t>). Using this method, the short-circuit current for the situations in figure 10.9 can be calculated using simple formulas. To determine the impedances of the components in the network, the models described in</t>
        </is>
      </c>
      <c r="C453" t="inlineStr">
        <is>
          <t>phases, short circuits between 2 phases, with or without ground contact, and short circuits between one phase and ground. In calculations, the method of symmetrical components is used. chapter 7</t>
        </is>
      </c>
    </row>
    <row r="454">
      <c r="A454" t="inlineStr">
        <is>
          <t>hoofdstuk 8</t>
        </is>
      </c>
      <c r="B454" t="inlineStr">
        <is>
          <t>chapter 8</t>
        </is>
      </c>
      <c r="C454" t="inlineStr">
        <is>
          <t>method, the short-circuit current for the situations in figure 10.9 can be calculated using simple formulas. To determine the impedances of the components in the network, the models described in</t>
        </is>
      </c>
    </row>
    <row r="455">
      <c r="A455" t="inlineStr">
        <is>
          <t>.</t>
        </is>
      </c>
      <c r="B455" t="inlineStr">
        <is>
          <t>.</t>
        </is>
      </c>
      <c r="C455" t="inlineStr">
        <is>
          <t>short-circuit current for the situations in figure 10.9 can be calculated using simple formulas. To determine the impedances of the components in the network, the models described in chapter 8</t>
        </is>
      </c>
    </row>
    <row r="456">
      <c r="A456" t="inlineStr">
        <is>
          <t>a) kortsluiting in drie fasen</t>
        </is>
      </c>
      <c r="B456" t="inlineStr">
        <is>
          <t>a) three-phase short circuit</t>
        </is>
      </c>
      <c r="C456" t="inlineStr">
        <is>
          <t>current for the situations in figure 10.9 can be calculated using simple formulas. To determine the impedances of the components in the network, the models described in chapter 8 .</t>
        </is>
      </c>
    </row>
    <row r="457">
      <c r="A457" t="inlineStr">
        <is>
          <t>b) kortsluiting in twee fasen</t>
        </is>
      </c>
      <c r="B457" t="inlineStr">
        <is>
          <t>b) two-phase short circuit</t>
        </is>
      </c>
      <c r="C457" t="inlineStr">
        <is>
          <t>in figure 10.9 can be calculated using simple formulas. To determine the impedances of the components in the network, the models described in chapter 8 . a) three-phase short circuit</t>
        </is>
      </c>
    </row>
    <row r="458">
      <c r="A458" t="inlineStr">
        <is>
          <t>c) kortsluiting in twee fasen met aardcontact</t>
        </is>
      </c>
      <c r="B458" t="inlineStr">
        <is>
          <t>c) two-phase short circuit with ground contact</t>
        </is>
      </c>
      <c r="C458" t="inlineStr">
        <is>
          <t>be calculated using simple formulas. To determine the impedances of the components in the network, the models described in chapter 8 . a) three-phase short circuit b) two-phase short circuit</t>
        </is>
      </c>
    </row>
    <row r="459">
      <c r="A459" t="inlineStr">
        <is>
          <t>d) kortsluiting in één fase met aardcontact</t>
        </is>
      </c>
      <c r="B459" t="inlineStr">
        <is>
          <t>d) single-phase short circuit with ground contact</t>
        </is>
      </c>
      <c r="C459" t="inlineStr">
        <is>
          <t>the impedances of the components in the network, the models described in chapter 8 . a) three-phase short circuit b) two-phase short circuit c) two-phase short circuit with ground contact</t>
        </is>
      </c>
    </row>
    <row r="460">
      <c r="A460" t="inlineStr">
        <is>
          <t>Figuur 10.9 Kortsluittypen</t>
        </is>
      </c>
      <c r="B460" t="inlineStr">
        <is>
          <t>Figure 10.9 Types of Short Circuits</t>
        </is>
      </c>
      <c r="C460" t="inlineStr">
        <is>
          <t>network, the models described in chapter 8 . a) three-phase short circuit b) two-phase short circuit c) two-phase short circuit with ground contact d) single-phase short circuit with ground contact</t>
        </is>
      </c>
    </row>
    <row r="461">
      <c r="A461" t="inlineStr">
        <is>
          <t>De basis voor de kortsluitstroomberekeningen wordt gelegd door de samenschakelingen van de symmetrische componentnetwerken (Happoldt, 1978). Voor elke
          symmetrische component wordt een model gemaakt van het netwerk, waarna het type kortsluiting bepaalt op welke manier de normale, inverse en homopolaire
          componentnetwerken met elkaar worden verbonden. De fasestromen en fasespanningen kunnen na de terugtransformatie (</t>
        </is>
      </c>
      <c r="B461" t="inlineStr">
        <is>
          <t>The basis for short-circuit current calculations is established by the interconnections of the symmetrical component networks (Happoldt, 1978). For each symmetrical component, a model of the network is created, after which the type of short circuit determines how the positive, negative, and zero-sequence component networks are interconnected. The phase currents and phase voltages can be determined after the transformation back (</t>
        </is>
      </c>
      <c r="C461" t="inlineStr">
        <is>
          <t>8 . a) three-phase short circuit b) two-phase short circuit c) two-phase short circuit with ground contact d) single-phase short circuit with ground contact Figure 10.9 Types of Short Circuits</t>
        </is>
      </c>
    </row>
    <row r="462">
      <c r="A462" t="inlineStr">
        <is>
          <t>zie hoofdstuk 7</t>
        </is>
      </c>
      <c r="B462" t="inlineStr">
        <is>
          <t>see chapter 7</t>
        </is>
      </c>
      <c r="C462" t="inlineStr">
        <is>
          <t>the type of short circuit determines how the positive, negative, and zero-sequence component networks are interconnected. The phase currents and phase voltages can be determined after the transformation back (</t>
        </is>
      </c>
    </row>
    <row r="463">
      <c r="A463" t="inlineStr">
        <is>
          <t>) uit de componentstromen
          en componentspanningen worden berekend. De schakelingen voor de vier kortsluittypen zijn samengevat in figuur 10.10. Hierin zijn</t>
        </is>
      </c>
      <c r="B463" t="inlineStr">
        <is>
          <t>) calculated from the component currents and component voltages. The circuits for the four types of short circuits are summarized in figure 10.10. In this figure,</t>
        </is>
      </c>
      <c r="C463" t="inlineStr">
        <is>
          <t>short circuit determines how the positive, negative, and zero-sequence component networks are interconnected. The phase currents and phase voltages can be determined after the transformation back ( see chapter 7</t>
        </is>
      </c>
    </row>
    <row r="464">
      <c r="A464" t="inlineStr">
        <is>
          <t>Z</t>
        </is>
      </c>
      <c r="B464" t="inlineStr">
        <is>
          <t>Z</t>
        </is>
      </c>
      <c r="C464" t="inlineStr">
        <is>
          <t>( see chapter 7 ) calculated from the component currents and component voltages. The circuits for the four types of short circuits are summarized in figure 10.10. In this figure,</t>
        </is>
      </c>
    </row>
    <row r="465">
      <c r="A465" t="inlineStr">
        <is>
          <t>k,1</t>
        </is>
      </c>
      <c r="B465" t="inlineStr">
        <is>
          <t>k,1</t>
        </is>
      </c>
      <c r="C465" t="inlineStr">
        <is>
          <t>see chapter 7 ) calculated from the component currents and component voltages. The circuits for the four types of short circuits are summarized in figure 10.10. In this figure, Z</t>
        </is>
      </c>
    </row>
    <row r="466">
      <c r="A466" t="inlineStr">
        <is>
          <t>,</t>
        </is>
      </c>
      <c r="B466" t="inlineStr">
        <is>
          <t>,</t>
        </is>
      </c>
      <c r="C466" t="inlineStr">
        <is>
          <t>chapter 7 ) calculated from the component currents and component voltages. The circuits for the four types of short circuits are summarized in figure 10.10. In this figure, Z k,1</t>
        </is>
      </c>
    </row>
    <row r="467">
      <c r="A467" t="inlineStr">
        <is>
          <t>Z</t>
        </is>
      </c>
      <c r="B467" t="inlineStr">
        <is>
          <t>Z</t>
        </is>
      </c>
      <c r="C467" t="inlineStr">
        <is>
          <t>7 ) calculated from the component currents and component voltages. The circuits for the four types of short circuits are summarized in figure 10.10. In this figure, Z k,1 ,</t>
        </is>
      </c>
    </row>
    <row r="468">
      <c r="A468" t="inlineStr">
        <is>
          <t>k,2</t>
        </is>
      </c>
      <c r="B468" t="inlineStr">
        <is>
          <t>k,2</t>
        </is>
      </c>
      <c r="C468" t="inlineStr">
        <is>
          <t>) calculated from the component currents and component voltages. The circuits for the four types of short circuits are summarized in figure 10.10. In this figure, Z k,1 , Z</t>
        </is>
      </c>
    </row>
    <row r="469">
      <c r="A469" t="inlineStr">
        <is>
          <t>en</t>
        </is>
      </c>
      <c r="B469" t="inlineStr">
        <is>
          <t>en</t>
        </is>
      </c>
      <c r="C469" t="inlineStr">
        <is>
          <t>calculated from the component currents and component voltages. The circuits for the four types of short circuits are summarized in figure 10.10. In this figure, Z k,1 , Z k,2</t>
        </is>
      </c>
    </row>
    <row r="470">
      <c r="A470" t="inlineStr">
        <is>
          <t>Z</t>
        </is>
      </c>
      <c r="B470" t="inlineStr">
        <is>
          <t>Z</t>
        </is>
      </c>
      <c r="C470" t="inlineStr">
        <is>
          <t>from the component currents and component voltages. The circuits for the four types of short circuits are summarized in figure 10.10. In this figure, Z k,1 , Z k,2 en</t>
        </is>
      </c>
    </row>
    <row r="471">
      <c r="A471" t="inlineStr">
        <is>
          <t>k,0</t>
        </is>
      </c>
      <c r="B471" t="inlineStr">
        <is>
          <t>k,0</t>
        </is>
      </c>
      <c r="C471" t="inlineStr">
        <is>
          <t>the component currents and component voltages. The circuits for the four types of short circuits are summarized in figure 10.10. In this figure, Z k,1 , Z k,2 en Z</t>
        </is>
      </c>
    </row>
    <row r="472">
      <c r="A472" t="inlineStr">
        <is>
          <t>de kortsluitimpedantie van respectievelijk het normale, inverse en homopolaire netwerk op de foutplaats en
          is</t>
        </is>
      </c>
      <c r="B472" t="inlineStr">
        <is>
          <t>the short-circuit impedance of the normal, inverse, and homopolar network at the fault location, respectively, and is</t>
        </is>
      </c>
      <c r="C472" t="inlineStr">
        <is>
          <t>component currents and component voltages. The circuits for the four types of short circuits are summarized in figure 10.10. In this figure, Z k,1 , Z k,2 en Z k,0</t>
        </is>
      </c>
    </row>
    <row r="473">
      <c r="A473" t="inlineStr">
        <is>
          <t>Z</t>
        </is>
      </c>
      <c r="B473" t="inlineStr">
        <is>
          <t>Z</t>
        </is>
      </c>
      <c r="C473" t="inlineStr">
        <is>
          <t>figure 10.10. In this figure, Z k,1 , Z k,2 en Z k,0 the short-circuit impedance of the normal, inverse, and homopolar network at the fault location, respectively, and is</t>
        </is>
      </c>
    </row>
    <row r="474">
      <c r="A474" t="inlineStr">
        <is>
          <t>f</t>
        </is>
      </c>
      <c r="B474" t="inlineStr">
        <is>
          <t>f</t>
        </is>
      </c>
      <c r="C474" t="inlineStr">
        <is>
          <t>10.10. In this figure, Z k,1 , Z k,2 en Z k,0 the short-circuit impedance of the normal, inverse, and homopolar network at the fault location, respectively, and is Z</t>
        </is>
      </c>
    </row>
    <row r="475">
      <c r="A475" t="inlineStr">
        <is>
          <t>de impedantie van de kortsluiting. De spanningsbron in de componentnetwerken is de nominale fasespanning.</t>
        </is>
      </c>
      <c r="B475" t="inlineStr">
        <is>
          <t>the impedance of the short circuit. The voltage source in the component networks is the nominal phase voltage.</t>
        </is>
      </c>
      <c r="C475" t="inlineStr">
        <is>
          <t>In this figure, Z k,1 , Z k,2 en Z k,0 the short-circuit impedance of the normal, inverse, and homopolar network at the fault location, respectively, and is Z f</t>
        </is>
      </c>
    </row>
    <row r="476">
      <c r="A476" t="inlineStr">
        <is>
          <t>Bij kortsluitberekeningen volgens IEC 60909 is de impedantie van de kortsluiting</t>
        </is>
      </c>
      <c r="B476" t="inlineStr">
        <is>
          <t>In short-circuit calculations according to IEC 60909, the impedance of the short circuit</t>
        </is>
      </c>
      <c r="C476" t="inlineStr">
        <is>
          <t>and homopolar network at the fault location, respectively, and is Z f the impedance of the short circuit. The voltage source in the component networks is the nominal phase voltage.</t>
        </is>
      </c>
    </row>
    <row r="477">
      <c r="A477" t="inlineStr">
        <is>
          <t>Z</t>
        </is>
      </c>
      <c r="B477" t="inlineStr">
        <is>
          <t>Z</t>
        </is>
      </c>
      <c r="C477" t="inlineStr">
        <is>
          <t>impedance of the short circuit. The voltage source in the component networks is the nominal phase voltage. In short-circuit calculations according to IEC 60909, the impedance of the short circuit</t>
        </is>
      </c>
    </row>
    <row r="478">
      <c r="A478" t="inlineStr">
        <is>
          <t>f</t>
        </is>
      </c>
      <c r="B478" t="inlineStr">
        <is>
          <t>f</t>
        </is>
      </c>
      <c r="C478" t="inlineStr">
        <is>
          <t>of the short circuit. The voltage source in the component networks is the nominal phase voltage. In short-circuit calculations according to IEC 60909, the impedance of the short circuit Z</t>
        </is>
      </c>
    </row>
    <row r="479">
      <c r="A479" t="inlineStr">
        <is>
          <t>altijd nul Ohm en worden niet de component-stromen</t>
        </is>
      </c>
      <c r="B479" t="inlineStr">
        <is>
          <t>always zero Ohms and the component currents are not</t>
        </is>
      </c>
      <c r="C479" t="inlineStr">
        <is>
          <t>the short circuit. The voltage source in the component networks is the nominal phase voltage. In short-circuit calculations according to IEC 60909, the impedance of the short circuit Z f</t>
        </is>
      </c>
    </row>
    <row r="480">
      <c r="A480" t="inlineStr">
        <is>
          <t>I</t>
        </is>
      </c>
      <c r="B480" t="inlineStr">
        <is>
          <t>I</t>
        </is>
      </c>
      <c r="C480" t="inlineStr">
        <is>
          <t>networks is the nominal phase voltage. In short-circuit calculations according to IEC 60909, the impedance of the short circuit Z f always zero Ohms and the component currents are not</t>
        </is>
      </c>
    </row>
    <row r="481">
      <c r="A481" t="inlineStr">
        <is>
          <t>1</t>
        </is>
      </c>
      <c r="B481" t="inlineStr">
        <is>
          <t>1</t>
        </is>
      </c>
      <c r="C481" t="inlineStr">
        <is>
          <t>is the nominal phase voltage. In short-circuit calculations according to IEC 60909, the impedance of the short circuit Z f always zero Ohms and the component currents are not I</t>
        </is>
      </c>
    </row>
    <row r="482">
      <c r="A482" t="inlineStr">
        <is>
          <t>,</t>
        </is>
      </c>
      <c r="B482" t="inlineStr">
        <is>
          <t>,</t>
        </is>
      </c>
      <c r="C482" t="inlineStr">
        <is>
          <t>the nominal phase voltage. In short-circuit calculations according to IEC 60909, the impedance of the short circuit Z f always zero Ohms and the component currents are not I 1</t>
        </is>
      </c>
    </row>
    <row r="483">
      <c r="A483" t="inlineStr">
        <is>
          <t>I</t>
        </is>
      </c>
      <c r="B483" t="inlineStr">
        <is>
          <t>I</t>
        </is>
      </c>
      <c r="C483" t="inlineStr">
        <is>
          <t>nominal phase voltage. In short-circuit calculations according to IEC 60909, the impedance of the short circuit Z f always zero Ohms and the component currents are not I 1 ,</t>
        </is>
      </c>
    </row>
    <row r="484">
      <c r="A484" t="inlineStr">
        <is>
          <t>2</t>
        </is>
      </c>
      <c r="B484" t="inlineStr">
        <is>
          <t>2</t>
        </is>
      </c>
      <c r="C484" t="inlineStr">
        <is>
          <t>phase voltage. In short-circuit calculations according to IEC 60909, the impedance of the short circuit Z f always zero Ohms and the component currents are not I 1 , I</t>
        </is>
      </c>
    </row>
    <row r="485">
      <c r="A485" t="inlineStr">
        <is>
          <t>en</t>
        </is>
      </c>
      <c r="B485" t="inlineStr">
        <is>
          <t>en</t>
        </is>
      </c>
      <c r="C485" t="inlineStr">
        <is>
          <t>voltage. In short-circuit calculations according to IEC 60909, the impedance of the short circuit Z f always zero Ohms and the component currents are not I 1 , I 2</t>
        </is>
      </c>
    </row>
    <row r="486">
      <c r="A486" t="inlineStr">
        <is>
          <t>I</t>
        </is>
      </c>
      <c r="B486" t="inlineStr">
        <is>
          <t>I</t>
        </is>
      </c>
      <c r="C486" t="inlineStr">
        <is>
          <t>In short-circuit calculations according to IEC 60909, the impedance of the short circuit Z f always zero Ohms and the component currents are not I 1 , I 2 en</t>
        </is>
      </c>
    </row>
    <row r="487">
      <c r="A487" t="inlineStr">
        <is>
          <t>0</t>
        </is>
      </c>
      <c r="B487" t="inlineStr">
        <is>
          <t>0</t>
        </is>
      </c>
      <c r="C487" t="inlineStr">
        <is>
          <t>short-circuit calculations according to IEC 60909, the impedance of the short circuit Z f always zero Ohms and the component currents are not I 1 , I 2 en I</t>
        </is>
      </c>
    </row>
    <row r="488">
      <c r="A488" t="inlineStr">
        <is>
          <t>berekend, maar de kortsluitstroom</t>
        </is>
      </c>
      <c r="B488" t="inlineStr">
        <is>
          <t>calculated, but the short circuit current</t>
        </is>
      </c>
      <c r="C488" t="inlineStr">
        <is>
          <t>calculations according to IEC 60909, the impedance of the short circuit Z f always zero Ohms and the component currents are not I 1 , I 2 en I 0</t>
        </is>
      </c>
    </row>
    <row r="489">
      <c r="A489" t="inlineStr">
        <is>
          <t>I</t>
        </is>
      </c>
      <c r="B489" t="inlineStr">
        <is>
          <t>I</t>
        </is>
      </c>
      <c r="C489" t="inlineStr">
        <is>
          <t>impedance of the short circuit Z f always zero Ohms and the component currents are not I 1 , I 2 en I 0 calculated, but the short circuit current</t>
        </is>
      </c>
    </row>
    <row r="490">
      <c r="A490" t="inlineStr">
        <is>
          <t>k</t>
        </is>
      </c>
      <c r="B490" t="inlineStr">
        <is>
          <t>k</t>
        </is>
      </c>
      <c r="C490" t="inlineStr">
        <is>
          <t>of the short circuit Z f always zero Ohms and the component currents are not I 1 , I 2 en I 0 calculated, but the short circuit current I</t>
        </is>
      </c>
    </row>
    <row r="491">
      <c r="A491" t="inlineStr">
        <is>
          <t>op de foutplaats, waardoor de waarde van de spanningsbron de
          nominale gekoppelde spanning is, vermenigvuldigd met de</t>
        </is>
      </c>
      <c r="B491" t="inlineStr">
        <is>
          <t>at the fault location, causing the value of the voltage source to be the nominal coupled voltage, multiplied by the</t>
        </is>
      </c>
      <c r="C491" t="inlineStr">
        <is>
          <t>the short circuit Z f always zero Ohms and the component currents are not I 1 , I 2 en I 0 calculated, but the short circuit current I k</t>
        </is>
      </c>
    </row>
    <row r="492">
      <c r="A492" t="inlineStr">
        <is>
          <t>c</t>
        </is>
      </c>
      <c r="B492" t="inlineStr">
        <is>
          <t>c</t>
        </is>
      </c>
      <c r="C492" t="inlineStr">
        <is>
          <t>I 0 calculated, but the short circuit current I k at the fault location, causing the value of the voltage source to be the nominal coupled voltage, multiplied by the</t>
        </is>
      </c>
    </row>
    <row r="493">
      <c r="A493" t="inlineStr">
        <is>
          <t>-factor.</t>
        </is>
      </c>
      <c r="B493" t="inlineStr">
        <is>
          <t>-factor.</t>
        </is>
      </c>
      <c r="C493" t="inlineStr">
        <is>
          <t>0 calculated, but the short circuit current I k at the fault location, causing the value of the voltage source to be the nominal coupled voltage, multiplied by the c</t>
        </is>
      </c>
    </row>
    <row r="494">
      <c r="A494" t="inlineStr">
        <is>
          <t>a) kortsluiting in drie fasen</t>
        </is>
      </c>
      <c r="B494" t="inlineStr">
        <is>
          <t>a) three-phase short circuit</t>
        </is>
      </c>
      <c r="C494" t="inlineStr">
        <is>
          <t>calculated, but the short circuit current I k at the fault location, causing the value of the voltage source to be the nominal coupled voltage, multiplied by the c -factor.</t>
        </is>
      </c>
    </row>
    <row r="495">
      <c r="A495" t="inlineStr">
        <is>
          <t>b) kortsluiting in twee fasen</t>
        </is>
      </c>
      <c r="B495" t="inlineStr">
        <is>
          <t>b) two-phase short circuit</t>
        </is>
      </c>
      <c r="C495" t="inlineStr">
        <is>
          <t>circuit current I k at the fault location, causing the value of the voltage source to be the nominal coupled voltage, multiplied by the c -factor. a) three-phase short circuit</t>
        </is>
      </c>
    </row>
    <row r="496">
      <c r="A496" t="inlineStr">
        <is>
          <t>c) kortsluiting in twee fasen met aardcontact</t>
        </is>
      </c>
      <c r="B496" t="inlineStr">
        <is>
          <t>c) two-phase short circuit with ground contact</t>
        </is>
      </c>
      <c r="C496" t="inlineStr">
        <is>
          <t>at the fault location, causing the value of the voltage source to be the nominal coupled voltage, multiplied by the c -factor. a) three-phase short circuit b) two-phase short circuit</t>
        </is>
      </c>
    </row>
    <row r="497">
      <c r="A497" t="inlineStr">
        <is>
          <t>d) kortsluiting in één fase met aardcontact</t>
        </is>
      </c>
      <c r="B497" t="inlineStr">
        <is>
          <t>d) single-phase short circuit with ground contact</t>
        </is>
      </c>
      <c r="C497" t="inlineStr">
        <is>
          <t>of the voltage source to be the nominal coupled voltage, multiplied by the c -factor. a) three-phase short circuit b) two-phase short circuit c) two-phase short circuit with ground contact</t>
        </is>
      </c>
    </row>
    <row r="498">
      <c r="A498" t="inlineStr">
        <is>
          <t>Figuur 10.10 Componentnetwerken voor de kortsluittypen</t>
        </is>
      </c>
      <c r="B498" t="inlineStr">
        <is>
          <t>Figure 10.10 Component networks for the types of short circuits</t>
        </is>
      </c>
      <c r="C498" t="inlineStr">
        <is>
          <t>nominal coupled voltage, multiplied by the c -factor. a) three-phase short circuit b) two-phase short circuit c) two-phase short circuit with ground contact d) single-phase short circuit with ground contact</t>
        </is>
      </c>
    </row>
    <row r="499">
      <c r="A499" t="inlineStr">
        <is>
          <t>Voor symmetrische kortsluitingen blijkt alleen de normale impedantie (</t>
        </is>
      </c>
      <c r="B499" t="inlineStr">
        <is>
          <t>For symmetrical short circuits, only the normal impedance appears to be relevant.</t>
        </is>
      </c>
      <c r="C499" t="inlineStr">
        <is>
          <t>short circuit b) two-phase short circuit c) two-phase short circuit with ground contact d) single-phase short circuit with ground contact Figure 10.10 Component networks for the types of short circuits</t>
        </is>
      </c>
    </row>
    <row r="500">
      <c r="A500" t="inlineStr">
        <is>
          <t>Z</t>
        </is>
      </c>
      <c r="B500" t="inlineStr">
        <is>
          <t>Z</t>
        </is>
      </c>
      <c r="C500" t="inlineStr">
        <is>
          <t>contact d) single-phase short circuit with ground contact Figure 10.10 Component networks for the types of short circuits For symmetrical short circuits, only the normal impedance appears to be relevant.</t>
        </is>
      </c>
    </row>
    <row r="501">
      <c r="A501" t="inlineStr">
        <is>
          <t>1</t>
        </is>
      </c>
      <c r="B501" t="inlineStr">
        <is>
          <t>1</t>
        </is>
      </c>
      <c r="C501" t="inlineStr">
        <is>
          <t>d) single-phase short circuit with ground contact Figure 10.10 Component networks for the types of short circuits For symmetrical short circuits, only the normal impedance appears to be relevant. Z</t>
        </is>
      </c>
    </row>
    <row r="502">
      <c r="A502" t="inlineStr">
        <is>
          <t>) van belang. Voor asymmetrische kortsluitingen moet ook de
          inverse impedantie (</t>
        </is>
      </c>
      <c r="B502" t="inlineStr">
        <is>
          <t>) is important. For asymmetrical short circuits, the inverse impedance must also be considered.</t>
        </is>
      </c>
      <c r="C502" t="inlineStr">
        <is>
          <t>single-phase short circuit with ground contact Figure 10.10 Component networks for the types of short circuits For symmetrical short circuits, only the normal impedance appears to be relevant. Z 1</t>
        </is>
      </c>
    </row>
    <row r="503">
      <c r="A503" t="inlineStr">
        <is>
          <t>Z</t>
        </is>
      </c>
      <c r="B503" t="inlineStr">
        <is>
          <t>Z</t>
        </is>
      </c>
      <c r="C503" t="inlineStr">
        <is>
          <t>short circuits For symmetrical short circuits, only the normal impedance appears to be relevant. Z 1 ) is important. For asymmetrical short circuits, the inverse impedance must also be considered.</t>
        </is>
      </c>
    </row>
    <row r="504">
      <c r="A504" t="inlineStr">
        <is>
          <t>2</t>
        </is>
      </c>
      <c r="B504" t="inlineStr">
        <is>
          <t>2</t>
        </is>
      </c>
      <c r="C504" t="inlineStr">
        <is>
          <t>circuits For symmetrical short circuits, only the normal impedance appears to be relevant. Z 1 ) is important. For asymmetrical short circuits, the inverse impedance must also be considered. Z</t>
        </is>
      </c>
    </row>
    <row r="505">
      <c r="A505" t="inlineStr">
        <is>
          <t>) worden bepaald. Deze wordt in de meeste gevallen (ver van generator) gelijk verondersteld aan de normale
          impedantie (</t>
        </is>
      </c>
      <c r="B505" t="inlineStr">
        <is>
          <t>) are determined. In most cases (far from the generator), this is assumed to be equal to the normal impedance (</t>
        </is>
      </c>
      <c r="C505" t="inlineStr">
        <is>
          <t>For symmetrical short circuits, only the normal impedance appears to be relevant. Z 1 ) is important. For asymmetrical short circuits, the inverse impedance must also be considered. Z 2</t>
        </is>
      </c>
    </row>
    <row r="506">
      <c r="A506" t="inlineStr">
        <is>
          <t>Z</t>
        </is>
      </c>
      <c r="B506" t="inlineStr">
        <is>
          <t>Z</t>
        </is>
      </c>
      <c r="C506" t="inlineStr">
        <is>
          <t>the inverse impedance must also be considered. Z 2 ) are determined. In most cases (far from the generator), this is assumed to be equal to the normal impedance (</t>
        </is>
      </c>
    </row>
    <row r="507">
      <c r="A507" t="inlineStr">
        <is>
          <t>1</t>
        </is>
      </c>
      <c r="B507" t="inlineStr">
        <is>
          <t>1</t>
        </is>
      </c>
      <c r="C507" t="inlineStr">
        <is>
          <t>inverse impedance must also be considered. Z 2 ) are determined. In most cases (far from the generator), this is assumed to be equal to the normal impedance ( Z</t>
        </is>
      </c>
    </row>
    <row r="508">
      <c r="A508" t="inlineStr">
        <is>
          <t>=</t>
        </is>
      </c>
      <c r="B508" t="inlineStr">
        <is>
          <t>=</t>
        </is>
      </c>
      <c r="C508" t="inlineStr">
        <is>
          <t>impedance must also be considered. Z 2 ) are determined. In most cases (far from the generator), this is assumed to be equal to the normal impedance ( Z 1</t>
        </is>
      </c>
    </row>
    <row r="509">
      <c r="A509" t="inlineStr">
        <is>
          <t>Z</t>
        </is>
      </c>
      <c r="B509" t="inlineStr">
        <is>
          <t>Z</t>
        </is>
      </c>
      <c r="C509" t="inlineStr">
        <is>
          <t>must also be considered. Z 2 ) are determined. In most cases (far from the generator), this is assumed to be equal to the normal impedance ( Z 1 =</t>
        </is>
      </c>
    </row>
    <row r="510">
      <c r="A510" t="inlineStr">
        <is>
          <t>2</t>
        </is>
      </c>
      <c r="B510" t="inlineStr">
        <is>
          <t>2</t>
        </is>
      </c>
      <c r="C510" t="inlineStr">
        <is>
          <t>also be considered. Z 2 ) are determined. In most cases (far from the generator), this is assumed to be equal to the normal impedance ( Z 1 = Z</t>
        </is>
      </c>
    </row>
    <row r="511">
      <c r="A511" t="inlineStr">
        <is>
          <t>). Indien de kortsluiting tussen een of twee fasen en aarde plaatsvindt, moet ook de homopolaire
          impedantie (</t>
        </is>
      </c>
      <c r="B511" t="inlineStr">
        <is>
          <t>). If the short circuit occurs between one or two phases and ground, the homopolar impedance must also be considered</t>
        </is>
      </c>
      <c r="C511" t="inlineStr">
        <is>
          <t>be considered. Z 2 ) are determined. In most cases (far from the generator), this is assumed to be equal to the normal impedance ( Z 1 = Z 2</t>
        </is>
      </c>
    </row>
    <row r="512">
      <c r="A512" t="inlineStr">
        <is>
          <t>Z</t>
        </is>
      </c>
      <c r="B512" t="inlineStr">
        <is>
          <t>Z</t>
        </is>
      </c>
      <c r="C512" t="inlineStr">
        <is>
          <t>to the normal impedance ( Z 1 = Z 2 ). If the short circuit occurs between one or two phases and ground, the homopolar impedance must also be considered</t>
        </is>
      </c>
    </row>
    <row r="513">
      <c r="A513" t="inlineStr">
        <is>
          <t>0</t>
        </is>
      </c>
      <c r="B513" t="inlineStr">
        <is>
          <t>0</t>
        </is>
      </c>
      <c r="C513" t="inlineStr">
        <is>
          <t>the normal impedance ( Z 1 = Z 2 ). If the short circuit occurs between one or two phases and ground, the homopolar impedance must also be considered Z</t>
        </is>
      </c>
    </row>
    <row r="514">
      <c r="A514" t="inlineStr">
        <is>
          <t>) worden bepaald.</t>
        </is>
      </c>
      <c r="B514" t="inlineStr">
        <is>
          <t>) are determined.</t>
        </is>
      </c>
      <c r="C514" t="inlineStr">
        <is>
          <t>normal impedance ( Z 1 = Z 2 ). If the short circuit occurs between one or two phases and ground, the homopolar impedance must also be considered Z 0</t>
        </is>
      </c>
    </row>
    <row r="515">
      <c r="A515" t="inlineStr">
        <is>
          <t>Uit de symmetrische componentschakelingen van figuur 10.10 zijn de formules voor de kortsluitstroomberekeningen van IEC 60909 afgeleid. Hierin wordt niet
          met componentstromen en met de fasespanning gewerkt, maar met de gekoppelde spanning en de fasestromen. Tabel 10.3 geeft een overzicht van de berekening
          van de kortsluitstromen volgens IEC 60909. Hierin is</t>
        </is>
      </c>
      <c r="B515" t="inlineStr">
        <is>
          <t>From the symmetrical component circuits of figure 10.10, the formulas for short-circuit current calculations according to IEC 60909 are derived. In this, component currents and phase voltage are not used, but rather the coupled voltage and phase currents. Table 10.3 provides an overview of the calculation of short-circuit currents according to IEC 60909. In this,</t>
        </is>
      </c>
      <c r="C515" t="inlineStr">
        <is>
          <t>Z 1 = Z 2 ). If the short circuit occurs between one or two phases and ground, the homopolar impedance must also be considered Z 0 ) are determined.</t>
        </is>
      </c>
    </row>
    <row r="516">
      <c r="A516" t="inlineStr">
        <is>
          <t>U</t>
        </is>
      </c>
      <c r="B516" t="inlineStr">
        <is>
          <t>U</t>
        </is>
      </c>
      <c r="C516" t="inlineStr">
        <is>
          <t>phase voltage are not used, but rather the coupled voltage and phase currents. Table 10.3 provides an overview of the calculation of short-circuit currents according to IEC 60909. In this,</t>
        </is>
      </c>
    </row>
    <row r="517">
      <c r="A517" t="inlineStr">
        <is>
          <t>nom</t>
        </is>
      </c>
      <c r="B517" t="inlineStr">
        <is>
          <t>nom</t>
        </is>
      </c>
      <c r="C517" t="inlineStr">
        <is>
          <t>voltage are not used, but rather the coupled voltage and phase currents. Table 10.3 provides an overview of the calculation of short-circuit currents according to IEC 60909. In this, U</t>
        </is>
      </c>
    </row>
    <row r="518">
      <c r="A518" t="inlineStr">
        <is>
          <t>de nominale gekoppelde spanning op de foutplaats en is</t>
        </is>
      </c>
      <c r="B518" t="inlineStr">
        <is>
          <t>the nominal coupled voltage at the fault location and is</t>
        </is>
      </c>
      <c r="C518" t="inlineStr">
        <is>
          <t>are not used, but rather the coupled voltage and phase currents. Table 10.3 provides an overview of the calculation of short-circuit currents according to IEC 60909. In this, U nom</t>
        </is>
      </c>
    </row>
    <row r="519">
      <c r="A519" t="inlineStr">
        <is>
          <t>Z</t>
        </is>
      </c>
      <c r="B519" t="inlineStr">
        <is>
          <t>Z</t>
        </is>
      </c>
      <c r="C519" t="inlineStr">
        <is>
          <t>currents. Table 10.3 provides an overview of the calculation of short-circuit currents according to IEC 60909. In this, U nom the nominal coupled voltage at the fault location and is</t>
        </is>
      </c>
    </row>
    <row r="520">
      <c r="A520" t="inlineStr">
        <is>
          <t>k,1</t>
        </is>
      </c>
      <c r="B520" t="inlineStr">
        <is>
          <t>k,1</t>
        </is>
      </c>
      <c r="C520" t="inlineStr">
        <is>
          <t>Table 10.3 provides an overview of the calculation of short-circuit currents according to IEC 60909. In this, U nom the nominal coupled voltage at the fault location and is Z</t>
        </is>
      </c>
    </row>
    <row r="521">
      <c r="A521" t="inlineStr">
        <is>
          <t>de
          kortsluitimpedantie op de foutplaats in het normale systeem,</t>
        </is>
      </c>
      <c r="B521" t="inlineStr">
        <is>
          <t>the
          short-circuit impedance at the fault location in the normal system,</t>
        </is>
      </c>
      <c r="C521" t="inlineStr">
        <is>
          <t>10.3 provides an overview of the calculation of short-circuit currents according to IEC 60909. In this, U nom the nominal coupled voltage at the fault location and is Z k,1</t>
        </is>
      </c>
    </row>
    <row r="522">
      <c r="A522" t="inlineStr">
        <is>
          <t>Z</t>
        </is>
      </c>
      <c r="B522" t="inlineStr">
        <is>
          <t>Z</t>
        </is>
      </c>
      <c r="C522" t="inlineStr">
        <is>
          <t>to IEC 60909. In this, U nom the nominal coupled voltage at the fault location and is Z k,1 the short-circuit impedance at the fault location in the normal system,</t>
        </is>
      </c>
    </row>
    <row r="523">
      <c r="A523" t="inlineStr">
        <is>
          <t>k,2</t>
        </is>
      </c>
      <c r="B523" t="inlineStr">
        <is>
          <t>k,2</t>
        </is>
      </c>
      <c r="C523" t="inlineStr">
        <is>
          <t>IEC 60909. In this, U nom the nominal coupled voltage at the fault location and is Z k,1 the short-circuit impedance at the fault location in the normal system, Z</t>
        </is>
      </c>
    </row>
    <row r="524">
      <c r="A524" t="inlineStr">
        <is>
          <t>de kortsluitimpedantie op de foutplaats in het inverse systeem en</t>
        </is>
      </c>
      <c r="B524" t="inlineStr">
        <is>
          <t>the short-circuit impedance at the fault location in the inverse system and</t>
        </is>
      </c>
      <c r="C524" t="inlineStr">
        <is>
          <t>60909. In this, U nom the nominal coupled voltage at the fault location and is Z k,1 the short-circuit impedance at the fault location in the normal system, Z k,2</t>
        </is>
      </c>
    </row>
    <row r="525">
      <c r="A525" t="inlineStr">
        <is>
          <t>Z</t>
        </is>
      </c>
      <c r="B525" t="inlineStr">
        <is>
          <t>Z</t>
        </is>
      </c>
      <c r="C525" t="inlineStr">
        <is>
          <t>location and is Z k,1 the short-circuit impedance at the fault location in the normal system, Z k,2 the short-circuit impedance at the fault location in the inverse system and</t>
        </is>
      </c>
    </row>
    <row r="526">
      <c r="A526" t="inlineStr">
        <is>
          <t>k,0</t>
        </is>
      </c>
      <c r="B526" t="inlineStr">
        <is>
          <t>k,0</t>
        </is>
      </c>
      <c r="C526" t="inlineStr">
        <is>
          <t>and is Z k,1 the short-circuit impedance at the fault location in the normal system, Z k,2 the short-circuit impedance at the fault location in the inverse system and Z</t>
        </is>
      </c>
    </row>
    <row r="527">
      <c r="A527" t="inlineStr">
        <is>
          <t>de kortsluitimpedantie op de foutplaats in het homopolaire systeem. Voor een tweefasenkortsluiting met aardcontact worden de complexe
          operators</t>
        </is>
      </c>
      <c r="B527" t="inlineStr">
        <is>
          <t>the short-circuit impedance at the fault location in the homopolar system. For a two-phase short circuit with ground contact, the complex operators</t>
        </is>
      </c>
      <c r="C527" t="inlineStr">
        <is>
          <t>is Z k,1 the short-circuit impedance at the fault location in the normal system, Z k,2 the short-circuit impedance at the fault location in the inverse system and Z k,0</t>
        </is>
      </c>
    </row>
    <row r="528">
      <c r="A528" t="inlineStr">
        <is>
          <t>a</t>
        </is>
      </c>
      <c r="B528" t="inlineStr">
        <is>
          <t>a</t>
        </is>
      </c>
      <c r="C528" t="inlineStr">
        <is>
          <t>location in the inverse system and Z k,0 the short-circuit impedance at the fault location in the homopolar system. For a two-phase short circuit with ground contact, the complex operators</t>
        </is>
      </c>
    </row>
    <row r="529">
      <c r="A529" t="inlineStr">
        <is>
          <t>en</t>
        </is>
      </c>
      <c r="B529" t="inlineStr">
        <is>
          <t>en</t>
        </is>
      </c>
      <c r="C529" t="inlineStr">
        <is>
          <t>in the inverse system and Z k,0 the short-circuit impedance at the fault location in the homopolar system. For a two-phase short circuit with ground contact, the complex operators a</t>
        </is>
      </c>
    </row>
    <row r="530">
      <c r="A530" t="inlineStr">
        <is>
          <t>a</t>
        </is>
      </c>
      <c r="B530" t="inlineStr">
        <is>
          <t>a</t>
        </is>
      </c>
      <c r="C530" t="inlineStr">
        <is>
          <t>the inverse system and Z k,0 the short-circuit impedance at the fault location in the homopolar system. For a two-phase short circuit with ground contact, the complex operators a en</t>
        </is>
      </c>
    </row>
    <row r="531">
      <c r="A531" t="inlineStr">
        <is>
          <t>2</t>
        </is>
      </c>
      <c r="B531" t="inlineStr">
        <is>
          <t>2</t>
        </is>
      </c>
      <c r="C531" t="inlineStr">
        <is>
          <t>inverse system and Z k,0 the short-circuit impedance at the fault location in the homopolar system. For a two-phase short circuit with ground contact, the complex operators a en a</t>
        </is>
      </c>
    </row>
    <row r="532">
      <c r="A532" t="inlineStr">
        <is>
          <t>(zie</t>
        </is>
      </c>
      <c r="B532" t="inlineStr">
        <is>
          <t>(see</t>
        </is>
      </c>
      <c r="C532" t="inlineStr">
        <is>
          <t>system and Z k,0 the short-circuit impedance at the fault location in the homopolar system. For a two-phase short circuit with ground contact, the complex operators a en a 2</t>
        </is>
      </c>
    </row>
    <row r="533">
      <c r="A533" t="inlineStr">
        <is>
          <t>paragraaf 7.5</t>
        </is>
      </c>
      <c r="B533" t="inlineStr">
        <is>
          <t>paragraph 7.5</t>
        </is>
      </c>
      <c r="C533" t="inlineStr">
        <is>
          <t>and Z k,0 the short-circuit impedance at the fault location in the homopolar system. For a two-phase short circuit with ground contact, the complex operators a en a 2 (see</t>
        </is>
      </c>
    </row>
    <row r="534">
      <c r="A534" t="inlineStr">
        <is>
          <t>) gebruikt.</t>
        </is>
      </c>
      <c r="B534" t="inlineStr">
        <is>
          <t>) used.</t>
        </is>
      </c>
      <c r="C534" t="inlineStr">
        <is>
          <t>k,0 the short-circuit impedance at the fault location in the homopolar system. For a two-phase short circuit with ground contact, the complex operators a en a 2 (see paragraph 7.5</t>
        </is>
      </c>
    </row>
    <row r="535">
      <c r="A535" t="inlineStr">
        <is>
          <t>Tabel 10.3 Berekening van de beginkortsluitstroom op een foutplaats</t>
        </is>
      </c>
      <c r="B535" t="inlineStr">
        <is>
          <t>Table 10.3 Calculation of the initial short-circuit current at a fault location</t>
        </is>
      </c>
      <c r="C535" t="inlineStr">
        <is>
          <t>short-circuit impedance at the fault location in the homopolar system. For a two-phase short circuit with ground contact, the complex operators a en a 2 (see paragraph 7.5 ) used.</t>
        </is>
      </c>
    </row>
    <row r="536">
      <c r="A536" t="inlineStr">
        <is>
          <t>Type kortsluiting</t>
        </is>
      </c>
      <c r="B536" t="inlineStr">
        <is>
          <t>Type of short circuit</t>
        </is>
      </c>
      <c r="C536" t="inlineStr">
        <is>
          <t>two-phase short circuit with ground contact, the complex operators a en a 2 (see paragraph 7.5 ) used. Table 10.3 Calculation of the initial short-circuit current at a fault location</t>
        </is>
      </c>
    </row>
    <row r="537">
      <c r="A537" t="inlineStr">
        <is>
          <t>Kortsluitstroom</t>
        </is>
      </c>
      <c r="B537" t="inlineStr">
        <is>
          <t>Kortsluitstroom</t>
        </is>
      </c>
      <c r="C537" t="inlineStr">
        <is>
          <t>ground contact, the complex operators a en a 2 (see paragraph 7.5 ) used. Table 10.3 Calculation of the initial short-circuit current at a fault location Type of short circuit</t>
        </is>
      </c>
    </row>
    <row r="538">
      <c r="A538" t="inlineStr">
        <is>
          <t>Drie fasen</t>
        </is>
      </c>
      <c r="B538" t="inlineStr">
        <is>
          <t>Three phases</t>
        </is>
      </c>
      <c r="C538" t="inlineStr">
        <is>
          <t>contact, the complex operators a en a 2 (see paragraph 7.5 ) used. Table 10.3 Calculation of the initial short-circuit current at a fault location Type of short circuit Kortsluitstroom</t>
        </is>
      </c>
    </row>
    <row r="539">
      <c r="A539" t="inlineStr">
        <is>
          <t>Twee fasen zonder aardcontact</t>
        </is>
      </c>
      <c r="B539" t="inlineStr">
        <is>
          <t>Two phases without ground contact</t>
        </is>
      </c>
      <c r="C539" t="inlineStr">
        <is>
          <t>complex operators a en a 2 (see paragraph 7.5 ) used. Table 10.3 Calculation of the initial short-circuit current at a fault location Type of short circuit Kortsluitstroom Three phases</t>
        </is>
      </c>
    </row>
    <row r="540">
      <c r="A540" t="inlineStr">
        <is>
          <t>Twee fasen (b en c) met aardcontact</t>
        </is>
      </c>
      <c r="B540" t="inlineStr">
        <is>
          <t>Two phases (b and c) with ground contact</t>
        </is>
      </c>
      <c r="C540" t="inlineStr">
        <is>
          <t>2 (see paragraph 7.5 ) used. Table 10.3 Calculation of the initial short-circuit current at a fault location Type of short circuit Kortsluitstroom Three phases Two phases without ground contact</t>
        </is>
      </c>
    </row>
    <row r="541">
      <c r="A541" t="inlineStr">
        <is>
          <t>Een fase met aardcontact</t>
        </is>
      </c>
      <c r="B541" t="inlineStr">
        <is>
          <t>One phase with ground contact</t>
        </is>
      </c>
      <c r="C541" t="inlineStr">
        <is>
          <t>Calculation of the initial short-circuit current at a fault location Type of short circuit Kortsluitstroom Three phases Two phases without ground contact Two phases (b and c) with ground contact</t>
        </is>
      </c>
    </row>
    <row r="542">
      <c r="A542" t="inlineStr">
        <is>
          <t>De driefasenkortsluiting levert in bijna alle gevallen de grootste kortsluitstroom. In een enkel geval levert de fase-aardkortsluiting de grootste
          kortsluitstroom. De grootte hangt af van de manier van aarden in het MS- en het LS-net. Veel MS-netten zijn zwevend, waardoor de fase-aardkortsluitstroom
          vooral bepaald wordt door de capaciteit naar aarde van alle gekoppelde kabels in het MS-net (zie</t>
        </is>
      </c>
      <c r="B542" t="inlineStr">
        <is>
          <t>A three-phase short circuit almost always produces the largest short-circuit current. In some cases, a phase-to-ground short circuit produces the largest short-circuit current. The magnitude depends on the grounding method in the medium-voltage (MV) and low-voltage (LV) networks. Many MV networks are ungrounded, so the phase-to-ground short-circuit current is mainly determined by the capacitance to ground of all connected cables in the MV network (see</t>
        </is>
      </c>
      <c r="C542" t="inlineStr">
        <is>
          <t>current at a fault location Type of short circuit Kortsluitstroom Three phases Two phases without ground contact Two phases (b and c) with ground contact One phase with ground contact</t>
        </is>
      </c>
    </row>
    <row r="543">
      <c r="A543" t="inlineStr">
        <is>
          <t>hoofdstuk 5</t>
        </is>
      </c>
      <c r="B543" t="inlineStr">
        <is>
          <t>chapter 5</t>
        </is>
      </c>
      <c r="C543" t="inlineStr">
        <is>
          <t>low-voltage (LV) networks. Many MV networks are ungrounded, so the phase-to-ground short-circuit current is mainly determined by the capacitance to ground of all connected cables in the MV network (see</t>
        </is>
      </c>
    </row>
    <row r="544">
      <c r="A544" t="inlineStr">
        <is>
          <t>). Indien de homopolaire impedantie</t>
        </is>
      </c>
      <c r="B544" t="inlineStr">
        <is>
          <t>). If the zero-sequence impedance</t>
        </is>
      </c>
      <c r="C544" t="inlineStr">
        <is>
          <t>networks. Many MV networks are ungrounded, so the phase-to-ground short-circuit current is mainly determined by the capacitance to ground of all connected cables in the MV network (see chapter 5</t>
        </is>
      </c>
    </row>
    <row r="545">
      <c r="A545" t="inlineStr">
        <is>
          <t>Z</t>
        </is>
      </c>
      <c r="B545" t="inlineStr">
        <is>
          <t>Z</t>
        </is>
      </c>
      <c r="C545" t="inlineStr">
        <is>
          <t>ungrounded, so the phase-to-ground short-circuit current is mainly determined by the capacitance to ground of all connected cables in the MV network (see chapter 5 ). If the zero-sequence impedance</t>
        </is>
      </c>
    </row>
    <row r="546">
      <c r="A546" t="inlineStr">
        <is>
          <t>0</t>
        </is>
      </c>
      <c r="B546" t="inlineStr">
        <is>
          <t>0</t>
        </is>
      </c>
      <c r="C546" t="inlineStr">
        <is>
          <t>so the phase-to-ground short-circuit current is mainly determined by the capacitance to ground of all connected cables in the MV network (see chapter 5 ). If the zero-sequence impedance Z</t>
        </is>
      </c>
    </row>
    <row r="547">
      <c r="A547" t="inlineStr">
        <is>
          <t>op de kortsluitplaats kleiner is dan</t>
        </is>
      </c>
      <c r="B547" t="inlineStr">
        <is>
          <t>at the short-circuit location is less than</t>
        </is>
      </c>
      <c r="C547" t="inlineStr">
        <is>
          <t>the phase-to-ground short-circuit current is mainly determined by the capacitance to ground of all connected cables in the MV network (see chapter 5 ). If the zero-sequence impedance Z 0</t>
        </is>
      </c>
    </row>
    <row r="548">
      <c r="A548" t="inlineStr">
        <is>
          <t>Z</t>
        </is>
      </c>
      <c r="B548" t="inlineStr">
        <is>
          <t>Z</t>
        </is>
      </c>
      <c r="C548" t="inlineStr">
        <is>
          <t>by the capacitance to ground of all connected cables in the MV network (see chapter 5 ). If the zero-sequence impedance Z 0 at the short-circuit location is less than</t>
        </is>
      </c>
    </row>
    <row r="549">
      <c r="A549" t="inlineStr">
        <is>
          <t>1</t>
        </is>
      </c>
      <c r="B549" t="inlineStr">
        <is>
          <t>1</t>
        </is>
      </c>
      <c r="C549" t="inlineStr">
        <is>
          <t>the capacitance to ground of all connected cables in the MV network (see chapter 5 ). If the zero-sequence impedance Z 0 at the short-circuit location is less than Z</t>
        </is>
      </c>
    </row>
    <row r="550">
      <c r="A550" t="inlineStr">
        <is>
          <t>en</t>
        </is>
      </c>
      <c r="B550" t="inlineStr">
        <is>
          <t>en</t>
        </is>
      </c>
      <c r="C550" t="inlineStr">
        <is>
          <t>capacitance to ground of all connected cables in the MV network (see chapter 5 ). If the zero-sequence impedance Z 0 at the short-circuit location is less than Z 1</t>
        </is>
      </c>
    </row>
    <row r="551">
      <c r="A551" t="inlineStr">
        <is>
          <t>Z</t>
        </is>
      </c>
      <c r="B551" t="inlineStr">
        <is>
          <t>Z</t>
        </is>
      </c>
      <c r="C551" t="inlineStr">
        <is>
          <t>to ground of all connected cables in the MV network (see chapter 5 ). If the zero-sequence impedance Z 0 at the short-circuit location is less than Z 1 en</t>
        </is>
      </c>
    </row>
    <row r="552">
      <c r="A552" t="inlineStr">
        <is>
          <t>2</t>
        </is>
      </c>
      <c r="B552" t="inlineStr">
        <is>
          <t>2</t>
        </is>
      </c>
      <c r="C552" t="inlineStr">
        <is>
          <t>ground of all connected cables in the MV network (see chapter 5 ). If the zero-sequence impedance Z 0 at the short-circuit location is less than Z 1 en Z</t>
        </is>
      </c>
    </row>
    <row r="553">
      <c r="A553" t="inlineStr">
        <is>
          <t>, zal de fase-aardkortsluitstroom groter zijn dan de
          driefasenkortsluitstroom. Deze situatie kan optreden bij een kortsluiting aan de LS-klemmen van een distributietransformator. De tweefasenkortsluiting is
          minder van belang in de ontwerpfase en wordt dan ook niet zo vaak uitgevoerd.</t>
        </is>
      </c>
      <c r="B553" t="inlineStr">
        <is>
          <t>, the phase-to-ground fault current will be greater than the three-phase fault current. This situation can occur with a short circuit at the low-voltage terminals of a distribution transformer. The two-phase short circuit is less significant in the design phase and is therefore not performed as often.</t>
        </is>
      </c>
      <c r="C553" t="inlineStr">
        <is>
          <t>of all connected cables in the MV network (see chapter 5 ). If the zero-sequence impedance Z 0 at the short-circuit location is less than Z 1 en Z 2</t>
        </is>
      </c>
    </row>
    <row r="554">
      <c r="A554" t="inlineStr">
        <is>
          <t>10.3.2 Driefasen- en tweefasenfout zonder aardcontact in een MS-net</t>
        </is>
      </c>
      <c r="B554" t="inlineStr">
        <is>
          <t>10.3.2 Three-phase and two-phase fault without ground contact in an MV network</t>
        </is>
      </c>
      <c r="C554" t="inlineStr">
        <is>
          <t>with a short circuit at the low-voltage terminals of a distribution transformer. The two-phase short circuit is less significant in the design phase and is therefore not performed as often.</t>
        </is>
      </c>
    </row>
    <row r="555">
      <c r="A555" t="inlineStr">
        <is>
          <t>Het net van figuur 10.7 wordt hieronder herhaald in figuur 10.11. In het net van figuur 10.11 worden hieronder aan de hand van een voorbeeld de
          berekeningen van de maximale kortsluitstroom toegelicht voor een kortsluiting op het MS-knooppunt K2. Het MS-deel is niet geaard. De gegevens van het
          netwerk en de componenten zijn in tabel 10.4 samengevat.</t>
        </is>
      </c>
      <c r="B555" t="inlineStr">
        <is>
          <t>The network from figure 10.7 is repeated below in figure 10.11. In the network of figure 10.11, the calculations of the maximum short-circuit current for a short circuit at the MV node K2 are explained using an example. The MV section is not grounded. The data of the network and the components are summarized in table 10.4.</t>
        </is>
      </c>
      <c r="C555" t="inlineStr">
        <is>
          <t>The two-phase short circuit is less significant in the design phase and is therefore not performed as often. 10.3.2 Three-phase and two-phase fault without ground contact in an MV network</t>
        </is>
      </c>
    </row>
    <row r="556">
      <c r="A556" t="inlineStr">
        <is>
          <t>Figuur 10.11 Netwerk met kortsluiting op knooppunt K2</t>
        </is>
      </c>
      <c r="B556" t="inlineStr">
        <is>
          <t>Figure 10.11 Network with a short circuit at node K2</t>
        </is>
      </c>
      <c r="C556" t="inlineStr">
        <is>
          <t>circuit at the MV node K2 are explained using an example. The MV section is not grounded. The data of the network and the components are summarized in table 10.4.</t>
        </is>
      </c>
    </row>
    <row r="557">
      <c r="A557" t="inlineStr">
        <is>
          <t>Tabel 10.4 Invoergegevens voor het rekenvoorbeeld</t>
        </is>
      </c>
      <c r="B557" t="inlineStr">
        <is>
          <t>Table 10.4 Input data for the calculation example</t>
        </is>
      </c>
      <c r="C557" t="inlineStr">
        <is>
          <t>example. The MV section is not grounded. The data of the network and the components are summarized in table 10.4. Figure 10.11 Network with a short circuit at node K2</t>
        </is>
      </c>
    </row>
    <row r="558">
      <c r="A558" t="inlineStr">
        <is>
          <t>Knooppunten:</t>
        </is>
      </c>
      <c r="B558" t="inlineStr">
        <is>
          <t>Nodes:</t>
        </is>
      </c>
      <c r="C558" t="inlineStr">
        <is>
          <t>data of the network and the components are summarized in table 10.4. Figure 10.11 Network with a short circuit at node K2 Table 10.4 Input data for the calculation example</t>
        </is>
      </c>
    </row>
    <row r="559">
      <c r="A559" t="inlineStr">
        <is>
          <t>K1: U</t>
        </is>
      </c>
      <c r="B559" t="inlineStr">
        <is>
          <t>K1: V</t>
        </is>
      </c>
      <c r="C559" t="inlineStr">
        <is>
          <t>of the network and the components are summarized in table 10.4. Figure 10.11 Network with a short circuit at node K2 Table 10.4 Input data for the calculation example Nodes:</t>
        </is>
      </c>
    </row>
    <row r="560">
      <c r="A560" t="inlineStr">
        <is>
          <t>k1,nom</t>
        </is>
      </c>
      <c r="B560" t="inlineStr">
        <is>
          <t>k1,nom</t>
        </is>
      </c>
      <c r="C560" t="inlineStr">
        <is>
          <t>network and the components are summarized in table 10.4. Figure 10.11 Network with a short circuit at node K2 Table 10.4 Input data for the calculation example Nodes: K1: V</t>
        </is>
      </c>
    </row>
    <row r="561">
      <c r="A561" t="inlineStr">
        <is>
          <t>=</t>
        </is>
      </c>
      <c r="B561" t="inlineStr">
        <is>
          <t>=</t>
        </is>
      </c>
      <c r="C561" t="inlineStr">
        <is>
          <t>and the components are summarized in table 10.4. Figure 10.11 Network with a short circuit at node K2 Table 10.4 Input data for the calculation example Nodes: K1: V k1,nom</t>
        </is>
      </c>
    </row>
    <row r="562">
      <c r="A562" t="inlineStr">
        <is>
          <t>150 kV</t>
        </is>
      </c>
      <c r="B562" t="inlineStr">
        <is>
          <t>150 kV</t>
        </is>
      </c>
      <c r="C562" t="inlineStr">
        <is>
          <t>the components are summarized in table 10.4. Figure 10.11 Network with a short circuit at node K2 Table 10.4 Input data for the calculation example Nodes: K1: V k1,nom =</t>
        </is>
      </c>
    </row>
    <row r="563">
      <c r="A563" t="inlineStr">
        <is>
          <t>K2: U</t>
        </is>
      </c>
      <c r="B563" t="inlineStr">
        <is>
          <t>K2: U</t>
        </is>
      </c>
      <c r="C563" t="inlineStr">
        <is>
          <t>are summarized in table 10.4. Figure 10.11 Network with a short circuit at node K2 Table 10.4 Input data for the calculation example Nodes: K1: V k1,nom = 150 kV</t>
        </is>
      </c>
    </row>
    <row r="564">
      <c r="A564" t="inlineStr">
        <is>
          <t>k2,nom</t>
        </is>
      </c>
      <c r="B564" t="inlineStr">
        <is>
          <t>k2,nom</t>
        </is>
      </c>
      <c r="C564" t="inlineStr">
        <is>
          <t>in table 10.4. Figure 10.11 Network with a short circuit at node K2 Table 10.4 Input data for the calculation example Nodes: K1: V k1,nom = 150 kV K2: U</t>
        </is>
      </c>
    </row>
    <row r="565">
      <c r="A565" t="inlineStr">
        <is>
          <t>=</t>
        </is>
      </c>
      <c r="B565" t="inlineStr">
        <is>
          <t>=</t>
        </is>
      </c>
      <c r="C565" t="inlineStr">
        <is>
          <t>table 10.4. Figure 10.11 Network with a short circuit at node K2 Table 10.4 Input data for the calculation example Nodes: K1: V k1,nom = 150 kV K2: U k2,nom</t>
        </is>
      </c>
    </row>
    <row r="566">
      <c r="A566" t="inlineStr">
        <is>
          <t>10 kV</t>
        </is>
      </c>
      <c r="B566" t="inlineStr">
        <is>
          <t>10 kV</t>
        </is>
      </c>
      <c r="C566" t="inlineStr">
        <is>
          <t>10.4. Figure 10.11 Network with a short circuit at node K2 Table 10.4 Input data for the calculation example Nodes: K1: V k1,nom = 150 kV K2: U k2,nom =</t>
        </is>
      </c>
    </row>
    <row r="567">
      <c r="A567" t="inlineStr">
        <is>
          <t>K3: U</t>
        </is>
      </c>
      <c r="B567" t="inlineStr">
        <is>
          <t>K3: U</t>
        </is>
      </c>
      <c r="C567" t="inlineStr">
        <is>
          <t>10.11 Network with a short circuit at node K2 Table 10.4 Input data for the calculation example Nodes: K1: V k1,nom = 150 kV K2: U k2,nom = 10 kV</t>
        </is>
      </c>
    </row>
    <row r="568">
      <c r="A568" t="inlineStr">
        <is>
          <t>k3,nom</t>
        </is>
      </c>
      <c r="B568" t="inlineStr">
        <is>
          <t>k3,nom</t>
        </is>
      </c>
      <c r="C568" t="inlineStr">
        <is>
          <t>with a short circuit at node K2 Table 10.4 Input data for the calculation example Nodes: K1: V k1,nom = 150 kV K2: U k2,nom = 10 kV K3: U</t>
        </is>
      </c>
    </row>
    <row r="569">
      <c r="A569" t="inlineStr">
        <is>
          <t>=</t>
        </is>
      </c>
      <c r="B569" t="inlineStr">
        <is>
          <t>=</t>
        </is>
      </c>
      <c r="C569" t="inlineStr">
        <is>
          <t>a short circuit at node K2 Table 10.4 Input data for the calculation example Nodes: K1: V k1,nom = 150 kV K2: U k2,nom = 10 kV K3: U k3,nom</t>
        </is>
      </c>
    </row>
    <row r="570">
      <c r="A570" t="inlineStr">
        <is>
          <t>10 kV</t>
        </is>
      </c>
      <c r="B570" t="inlineStr">
        <is>
          <t>10 kV</t>
        </is>
      </c>
      <c r="C570" t="inlineStr">
        <is>
          <t>short circuit at node K2 Table 10.4 Input data for the calculation example Nodes: K1: V k1,nom = 150 kV K2: U k2,nom = 10 kV K3: U k3,nom =</t>
        </is>
      </c>
    </row>
    <row r="571">
      <c r="A571" t="inlineStr">
        <is>
          <t>Netvoeding:</t>
        </is>
      </c>
      <c r="B571" t="inlineStr">
        <is>
          <t>Grid supply:</t>
        </is>
      </c>
      <c r="C571" t="inlineStr">
        <is>
          <t>at node K2 Table 10.4 Input data for the calculation example Nodes: K1: V k1,nom = 150 kV K2: U k2,nom = 10 kV K3: U k3,nom = 10 kV</t>
        </is>
      </c>
    </row>
    <row r="572">
      <c r="A572" t="inlineStr">
        <is>
          <t>U</t>
        </is>
      </c>
      <c r="B572" t="inlineStr">
        <is>
          <t>U</t>
        </is>
      </c>
      <c r="C572" t="inlineStr">
        <is>
          <t>K2 Table 10.4 Input data for the calculation example Nodes: K1: V k1,nom = 150 kV K2: U k2,nom = 10 kV K3: U k3,nom = 10 kV Grid supply:</t>
        </is>
      </c>
    </row>
    <row r="573">
      <c r="A573" t="inlineStr">
        <is>
          <t>nom</t>
        </is>
      </c>
      <c r="B573" t="inlineStr">
        <is>
          <t>nom</t>
        </is>
      </c>
      <c r="C573" t="inlineStr">
        <is>
          <t>Table 10.4 Input data for the calculation example Nodes: K1: V k1,nom = 150 kV K2: U k2,nom = 10 kV K3: U k3,nom = 10 kV Grid supply: U</t>
        </is>
      </c>
    </row>
    <row r="574">
      <c r="A574" t="inlineStr">
        <is>
          <t>=</t>
        </is>
      </c>
      <c r="B574" t="inlineStr">
        <is>
          <t>=</t>
        </is>
      </c>
      <c r="C574" t="inlineStr">
        <is>
          <t>10.4 Input data for the calculation example Nodes: K1: V k1,nom = 150 kV K2: U k2,nom = 10 kV K3: U k3,nom = 10 kV Grid supply: U nom</t>
        </is>
      </c>
    </row>
    <row r="575">
      <c r="A575" t="inlineStr">
        <is>
          <t>150 kV</t>
        </is>
      </c>
      <c r="B575" t="inlineStr">
        <is>
          <t>150 kV</t>
        </is>
      </c>
      <c r="C575" t="inlineStr">
        <is>
          <t>Input data for the calculation example Nodes: K1: V k1,nom = 150 kV K2: U k2,nom = 10 kV K3: U k3,nom = 10 kV Grid supply: U nom =</t>
        </is>
      </c>
    </row>
    <row r="576">
      <c r="A576" t="inlineStr">
        <is>
          <t>I</t>
        </is>
      </c>
      <c r="B576" t="inlineStr">
        <is>
          <t>I</t>
        </is>
      </c>
      <c r="C576" t="inlineStr">
        <is>
          <t>for the calculation example Nodes: K1: V k1,nom = 150 kV K2: U k2,nom = 10 kV K3: U k3,nom = 10 kV Grid supply: U nom = 150 kV</t>
        </is>
      </c>
    </row>
    <row r="577">
      <c r="A577" t="inlineStr">
        <is>
          <t>k,max</t>
        </is>
      </c>
      <c r="B577" t="inlineStr">
        <is>
          <t>k,max</t>
        </is>
      </c>
      <c r="C577" t="inlineStr">
        <is>
          <t>the calculation example Nodes: K1: V k1,nom = 150 kV K2: U k2,nom = 10 kV K3: U k3,nom = 10 kV Grid supply: U nom = 150 kV I</t>
        </is>
      </c>
    </row>
    <row r="578">
      <c r="A578" t="inlineStr">
        <is>
          <t>" =</t>
        </is>
      </c>
      <c r="B578" t="inlineStr">
        <is>
          <t>" =</t>
        </is>
      </c>
      <c r="C578" t="inlineStr">
        <is>
          <t>calculation example Nodes: K1: V k1,nom = 150 kV K2: U k2,nom = 10 kV K3: U k3,nom = 10 kV Grid supply: U nom = 150 kV I k,max</t>
        </is>
      </c>
    </row>
    <row r="579">
      <c r="A579" t="inlineStr">
        <is>
          <t>40 kA</t>
        </is>
      </c>
      <c r="B579" t="inlineStr">
        <is>
          <t>40 kA</t>
        </is>
      </c>
      <c r="C579" t="inlineStr">
        <is>
          <t>Nodes: K1: V k1,nom = 150 kV K2: U k2,nom = 10 kV K3: U k3,nom = 10 kV Grid supply: U nom = 150 kV I k,max " =</t>
        </is>
      </c>
    </row>
    <row r="580">
      <c r="A580" t="inlineStr">
        <is>
          <t>S</t>
        </is>
      </c>
      <c r="B580" t="inlineStr">
        <is>
          <t>S</t>
        </is>
      </c>
      <c r="C580" t="inlineStr">
        <is>
          <t>V k1,nom = 150 kV K2: U k2,nom = 10 kV K3: U k3,nom = 10 kV Grid supply: U nom = 150 kV I k,max " = 40 kA</t>
        </is>
      </c>
    </row>
    <row r="581">
      <c r="A581" t="inlineStr">
        <is>
          <t>k,max</t>
        </is>
      </c>
      <c r="B581" t="inlineStr">
        <is>
          <t>k,max</t>
        </is>
      </c>
      <c r="C581" t="inlineStr">
        <is>
          <t>k1,nom = 150 kV K2: U k2,nom = 10 kV K3: U k3,nom = 10 kV Grid supply: U nom = 150 kV I k,max " = 40 kA S</t>
        </is>
      </c>
    </row>
    <row r="582">
      <c r="A582" t="inlineStr">
        <is>
          <t>" =</t>
        </is>
      </c>
      <c r="B582" t="inlineStr">
        <is>
          <t>" =</t>
        </is>
      </c>
      <c r="C582">
        <f> 150 kV K2: U k2,nom = 10 kV K3: U k3,nom = 10 kV Grid supply: U nom = 150 kV I k,max " = 40 kA S k,max</f>
        <v/>
      </c>
    </row>
    <row r="583">
      <c r="A583" t="inlineStr">
        <is>
          <t>10392 MVA</t>
        </is>
      </c>
      <c r="B583" t="inlineStr">
        <is>
          <t>10392 MVA</t>
        </is>
      </c>
      <c r="C583" t="inlineStr">
        <is>
          <t>kV K2: U k2,nom = 10 kV K3: U k3,nom = 10 kV Grid supply: U nom = 150 kV I k,max " = 40 kA S k,max " =</t>
        </is>
      </c>
    </row>
    <row r="584">
      <c r="A584" t="inlineStr">
        <is>
          <t>R/X =</t>
        </is>
      </c>
      <c r="B584" t="inlineStr">
        <is>
          <t>R/X =</t>
        </is>
      </c>
      <c r="C584" t="inlineStr">
        <is>
          <t>U k2,nom = 10 kV K3: U k3,nom = 10 kV Grid supply: U nom = 150 kV I k,max " = 40 kA S k,max " = 10392 MVA</t>
        </is>
      </c>
    </row>
    <row r="585">
      <c r="A585" t="inlineStr">
        <is>
          <t>0</t>
        </is>
      </c>
      <c r="B585" t="inlineStr">
        <is>
          <t>0</t>
        </is>
      </c>
      <c r="C585">
        <f> 10 kV K3: U k3,nom = 10 kV Grid supply: U nom = 150 kV I k,max " = 40 kA S k,max " = 10392 MVA R/X =</f>
        <v/>
      </c>
    </row>
    <row r="586">
      <c r="A586" t="inlineStr">
        <is>
          <t>Z0/Z1 =</t>
        </is>
      </c>
      <c r="B586" t="inlineStr">
        <is>
          <t>Z0/Z1 =</t>
        </is>
      </c>
      <c r="C586" t="inlineStr">
        <is>
          <t>10 kV K3: U k3,nom = 10 kV Grid supply: U nom = 150 kV I k,max " = 40 kA S k,max " = 10392 MVA R/X = 0</t>
        </is>
      </c>
    </row>
    <row r="587">
      <c r="A587" t="inlineStr">
        <is>
          <t>1</t>
        </is>
      </c>
      <c r="B587" t="inlineStr">
        <is>
          <t>1</t>
        </is>
      </c>
      <c r="C587" t="inlineStr">
        <is>
          <t>K3: U k3,nom = 10 kV Grid supply: U nom = 150 kV I k,max " = 40 kA S k,max " = 10392 MVA R/X = 0 Z0/Z1 =</t>
        </is>
      </c>
    </row>
    <row r="588">
      <c r="A588" t="inlineStr">
        <is>
          <t>Transformator:</t>
        </is>
      </c>
      <c r="B588" t="inlineStr">
        <is>
          <t>Transformer:</t>
        </is>
      </c>
      <c r="C588" t="inlineStr">
        <is>
          <t>U k3,nom = 10 kV Grid supply: U nom = 150 kV I k,max " = 40 kA S k,max " = 10392 MVA R/X = 0 Z0/Z1 = 1</t>
        </is>
      </c>
    </row>
    <row r="589">
      <c r="A589" t="inlineStr">
        <is>
          <t>U</t>
        </is>
      </c>
      <c r="B589" t="inlineStr">
        <is>
          <t>U</t>
        </is>
      </c>
      <c r="C589" t="inlineStr">
        <is>
          <t>k3,nom = 10 kV Grid supply: U nom = 150 kV I k,max " = 40 kA S k,max " = 10392 MVA R/X = 0 Z0/Z1 = 1 Transformer:</t>
        </is>
      </c>
    </row>
    <row r="590">
      <c r="A590" t="inlineStr">
        <is>
          <t>nom,primair</t>
        </is>
      </c>
      <c r="B590" t="inlineStr">
        <is>
          <t>nominal, primary</t>
        </is>
      </c>
      <c r="C590">
        <f> 10 kV Grid supply: U nom = 150 kV I k,max " = 40 kA S k,max " = 10392 MVA R/X = 0 Z0/Z1 = 1 Transformer: U</f>
        <v/>
      </c>
    </row>
    <row r="591">
      <c r="A591" t="inlineStr">
        <is>
          <t>=</t>
        </is>
      </c>
      <c r="B591" t="inlineStr">
        <is>
          <t>=</t>
        </is>
      </c>
      <c r="C591" t="inlineStr">
        <is>
          <t>kV Grid supply: U nom = 150 kV I k,max " = 40 kA S k,max " = 10392 MVA R/X = 0 Z0/Z1 = 1 Transformer: U nominal, primary</t>
        </is>
      </c>
    </row>
    <row r="592">
      <c r="A592" t="inlineStr">
        <is>
          <t>150 kV</t>
        </is>
      </c>
      <c r="B592" t="inlineStr">
        <is>
          <t>150 kV</t>
        </is>
      </c>
      <c r="C592" t="inlineStr">
        <is>
          <t>Grid supply: U nom = 150 kV I k,max " = 40 kA S k,max " = 10392 MVA R/X = 0 Z0/Z1 = 1 Transformer: U nominal, primary =</t>
        </is>
      </c>
    </row>
    <row r="593">
      <c r="A593" t="inlineStr">
        <is>
          <t>U</t>
        </is>
      </c>
      <c r="B593" t="inlineStr">
        <is>
          <t>U</t>
        </is>
      </c>
      <c r="C593" t="inlineStr">
        <is>
          <t>U nom = 150 kV I k,max " = 40 kA S k,max " = 10392 MVA R/X = 0 Z0/Z1 = 1 Transformer: U nominal, primary = 150 kV</t>
        </is>
      </c>
    </row>
    <row r="594">
      <c r="A594" t="inlineStr">
        <is>
          <t>nom,secundair</t>
        </is>
      </c>
      <c r="B594" t="inlineStr">
        <is>
          <t>nominal, secondary</t>
        </is>
      </c>
      <c r="C594" t="inlineStr">
        <is>
          <t>nom = 150 kV I k,max " = 40 kA S k,max " = 10392 MVA R/X = 0 Z0/Z1 = 1 Transformer: U nominal, primary = 150 kV U</t>
        </is>
      </c>
    </row>
    <row r="595">
      <c r="A595" t="inlineStr">
        <is>
          <t>=</t>
        </is>
      </c>
      <c r="B595" t="inlineStr">
        <is>
          <t>=</t>
        </is>
      </c>
      <c r="C595" t="inlineStr">
        <is>
          <t>150 kV I k,max " = 40 kA S k,max " = 10392 MVA R/X = 0 Z0/Z1 = 1 Transformer: U nominal, primary = 150 kV U nominal, secondary</t>
        </is>
      </c>
    </row>
    <row r="596">
      <c r="A596" t="inlineStr">
        <is>
          <t>10,5 kV</t>
        </is>
      </c>
      <c r="B596" t="inlineStr">
        <is>
          <t>10.5 kV</t>
        </is>
      </c>
      <c r="C596" t="inlineStr">
        <is>
          <t>kV I k,max " = 40 kA S k,max " = 10392 MVA R/X = 0 Z0/Z1 = 1 Transformer: U nominal, primary = 150 kV U nominal, secondary =</t>
        </is>
      </c>
    </row>
    <row r="597">
      <c r="A597" t="inlineStr">
        <is>
          <t>S</t>
        </is>
      </c>
      <c r="B597" t="inlineStr">
        <is>
          <t>S</t>
        </is>
      </c>
      <c r="C597" t="inlineStr">
        <is>
          <t>k,max " = 40 kA S k,max " = 10392 MVA R/X = 0 Z0/Z1 = 1 Transformer: U nominal, primary = 150 kV U nominal, secondary = 10.5 kV</t>
        </is>
      </c>
    </row>
    <row r="598">
      <c r="A598" t="inlineStr">
        <is>
          <t>nom</t>
        </is>
      </c>
      <c r="B598" t="inlineStr">
        <is>
          <t>nom</t>
        </is>
      </c>
      <c r="C598" t="inlineStr">
        <is>
          <t>" = 40 kA S k,max " = 10392 MVA R/X = 0 Z0/Z1 = 1 Transformer: U nominal, primary = 150 kV U nominal, secondary = 10.5 kV S</t>
        </is>
      </c>
    </row>
    <row r="599">
      <c r="A599" t="inlineStr">
        <is>
          <t>=</t>
        </is>
      </c>
      <c r="B599" t="inlineStr">
        <is>
          <t>=</t>
        </is>
      </c>
      <c r="C599">
        <f> 40 kA S k,max " = 10392 MVA R/X = 0 Z0/Z1 = 1 Transformer: U nominal, primary = 150 kV U nominal, secondary = 10.5 kV S nom</f>
        <v/>
      </c>
    </row>
    <row r="600">
      <c r="A600" t="inlineStr">
        <is>
          <t>50 MVA</t>
        </is>
      </c>
      <c r="B600" t="inlineStr">
        <is>
          <t>50 MVA</t>
        </is>
      </c>
      <c r="C600" t="inlineStr">
        <is>
          <t>40 kA S k,max " = 10392 MVA R/X = 0 Z0/Z1 = 1 Transformer: U nominal, primary = 150 kV U nominal, secondary = 10.5 kV S nom =</t>
        </is>
      </c>
    </row>
    <row r="601">
      <c r="A601" t="inlineStr">
        <is>
          <t>u</t>
        </is>
      </c>
      <c r="B601" t="inlineStr">
        <is>
          <t>u</t>
        </is>
      </c>
      <c r="C601" t="inlineStr">
        <is>
          <t>S k,max " = 10392 MVA R/X = 0 Z0/Z1 = 1 Transformer: U nominal, primary = 150 kV U nominal, secondary = 10.5 kV S nom = 50 MVA</t>
        </is>
      </c>
    </row>
    <row r="602">
      <c r="A602" t="inlineStr">
        <is>
          <t>k</t>
        </is>
      </c>
      <c r="B602" t="inlineStr">
        <is>
          <t>k</t>
        </is>
      </c>
      <c r="C602" t="inlineStr">
        <is>
          <t>k,max " = 10392 MVA R/X = 0 Z0/Z1 = 1 Transformer: U nominal, primary = 150 kV U nominal, secondary = 10.5 kV S nom = 50 MVA u</t>
        </is>
      </c>
    </row>
    <row r="603">
      <c r="A603" t="inlineStr">
        <is>
          <t>=</t>
        </is>
      </c>
      <c r="B603" t="inlineStr">
        <is>
          <t>=</t>
        </is>
      </c>
      <c r="C603" t="inlineStr">
        <is>
          <t>" = 10392 MVA R/X = 0 Z0/Z1 = 1 Transformer: U nominal, primary = 150 kV U nominal, secondary = 10.5 kV S nom = 50 MVA u k</t>
        </is>
      </c>
    </row>
    <row r="604">
      <c r="A604" t="inlineStr">
        <is>
          <t>20 %</t>
        </is>
      </c>
      <c r="B604" t="inlineStr">
        <is>
          <t>20%</t>
        </is>
      </c>
      <c r="C604">
        <f> 10392 MVA R/X = 0 Z0/Z1 = 1 Transformer: U nominal, primary = 150 kV U nominal, secondary = 10.5 kV S nom = 50 MVA u k =</f>
        <v/>
      </c>
    </row>
    <row r="605">
      <c r="A605" t="inlineStr">
        <is>
          <t>P</t>
        </is>
      </c>
      <c r="B605" t="inlineStr">
        <is>
          <t>P</t>
        </is>
      </c>
      <c r="C605" t="inlineStr">
        <is>
          <t>10392 MVA R/X = 0 Z0/Z1 = 1 Transformer: U nominal, primary = 150 kV U nominal, secondary = 10.5 kV S nom = 50 MVA u k = 20%</t>
        </is>
      </c>
    </row>
    <row r="606">
      <c r="A606" t="inlineStr">
        <is>
          <t>k</t>
        </is>
      </c>
      <c r="B606" t="inlineStr">
        <is>
          <t>k</t>
        </is>
      </c>
      <c r="C606" t="inlineStr">
        <is>
          <t>MVA R/X = 0 Z0/Z1 = 1 Transformer: U nominal, primary = 150 kV U nominal, secondary = 10.5 kV S nom = 50 MVA u k = 20% P</t>
        </is>
      </c>
    </row>
    <row r="607">
      <c r="A607" t="inlineStr">
        <is>
          <t>=</t>
        </is>
      </c>
      <c r="B607" t="inlineStr">
        <is>
          <t>=</t>
        </is>
      </c>
      <c r="C607" t="inlineStr">
        <is>
          <t>R/X = 0 Z0/Z1 = 1 Transformer: U nominal, primary = 150 kV U nominal, secondary = 10.5 kV S nom = 50 MVA u k = 20% P k</t>
        </is>
      </c>
    </row>
    <row r="608">
      <c r="A608" t="inlineStr">
        <is>
          <t>20 kW</t>
        </is>
      </c>
      <c r="B608" t="inlineStr">
        <is>
          <t>20 kW</t>
        </is>
      </c>
      <c r="C608">
        <f> 0 Z0/Z1 = 1 Transformer: U nominal, primary = 150 kV U nominal, secondary = 10.5 kV S nom = 50 MVA u k = 20% P k =</f>
        <v/>
      </c>
    </row>
    <row r="609">
      <c r="A609" t="inlineStr">
        <is>
          <t>Schakeling:</t>
        </is>
      </c>
      <c r="B609" t="inlineStr">
        <is>
          <t>Circuit:</t>
        </is>
      </c>
      <c r="C609" t="inlineStr">
        <is>
          <t>Z0/Z1 = 1 Transformer: U nominal, primary = 150 kV U nominal, secondary = 10.5 kV S nom = 50 MVA u k = 20% P k = 20 kW</t>
        </is>
      </c>
    </row>
    <row r="610">
      <c r="A610" t="inlineStr">
        <is>
          <t>Ynd5</t>
        </is>
      </c>
      <c r="B610" t="inlineStr">
        <is>
          <t>Ynd5</t>
        </is>
      </c>
      <c r="C610">
        <f> 1 Transformer: U nominal, primary = 150 kV U nominal, secondary = 10.5 kV S nom = 50 MVA u k = 20% P k = 20 kW Circuit:</f>
        <v/>
      </c>
    </row>
    <row r="611">
      <c r="A611" t="inlineStr">
        <is>
          <t>Kabel:</t>
        </is>
      </c>
      <c r="B611" t="inlineStr">
        <is>
          <t>Cable:</t>
        </is>
      </c>
      <c r="C611" t="inlineStr">
        <is>
          <t>1 Transformer: U nominal, primary = 150 kV U nominal, secondary = 10.5 kV S nom = 50 MVA u k = 20% P k = 20 kW Circuit: Ynd5</t>
        </is>
      </c>
    </row>
    <row r="612">
      <c r="A612" t="inlineStr">
        <is>
          <t>Type:</t>
        </is>
      </c>
      <c r="B612" t="inlineStr">
        <is>
          <t>Type:</t>
        </is>
      </c>
      <c r="C612" t="inlineStr">
        <is>
          <t>Transformer: U nominal, primary = 150 kV U nominal, secondary = 10.5 kV S nom = 50 MVA u k = 20% P k = 20 kW Circuit: Ynd5 Cable:</t>
        </is>
      </c>
    </row>
    <row r="613">
      <c r="A613" t="inlineStr">
        <is>
          <t>3x150 Cu</t>
        </is>
      </c>
      <c r="B613" t="inlineStr">
        <is>
          <t>3x150 Cu</t>
        </is>
      </c>
      <c r="C613" t="inlineStr">
        <is>
          <t>U nominal, primary = 150 kV U nominal, secondary = 10.5 kV S nom = 50 MVA u k = 20% P k = 20 kW Circuit: Ynd5 Cable: Type:</t>
        </is>
      </c>
    </row>
    <row r="614">
      <c r="A614" t="inlineStr">
        <is>
          <t>XLPE 6/10</t>
        </is>
      </c>
      <c r="B614" t="inlineStr">
        <is>
          <t>XLPE 6/10</t>
        </is>
      </c>
      <c r="C614" t="inlineStr">
        <is>
          <t>primary = 150 kV U nominal, secondary = 10.5 kV S nom = 50 MVA u k = 20% P k = 20 kW Circuit: Ynd5 Cable: Type: 3x150 Cu</t>
        </is>
      </c>
    </row>
    <row r="615">
      <c r="A615" t="inlineStr">
        <is>
          <t>Lengte:</t>
        </is>
      </c>
      <c r="B615" t="inlineStr">
        <is>
          <t>Length:</t>
        </is>
      </c>
      <c r="C615" t="inlineStr">
        <is>
          <t>150 kV U nominal, secondary = 10.5 kV S nom = 50 MVA u k = 20% P k = 20 kW Circuit: Ynd5 Cable: Type: 3x150 Cu XLPE 6/10</t>
        </is>
      </c>
    </row>
    <row r="616">
      <c r="A616" t="inlineStr">
        <is>
          <t>5 km</t>
        </is>
      </c>
      <c r="B616" t="inlineStr">
        <is>
          <t>5 km</t>
        </is>
      </c>
      <c r="C616" t="inlineStr">
        <is>
          <t>kV U nominal, secondary = 10.5 kV S nom = 50 MVA u k = 20% P k = 20 kW Circuit: Ynd5 Cable: Type: 3x150 Cu XLPE 6/10 Length:</t>
        </is>
      </c>
    </row>
    <row r="617">
      <c r="A617" t="inlineStr">
        <is>
          <t>R</t>
        </is>
      </c>
      <c r="B617" t="inlineStr">
        <is>
          <t>R</t>
        </is>
      </c>
      <c r="C617" t="inlineStr">
        <is>
          <t>nominal, secondary = 10.5 kV S nom = 50 MVA u k = 20% P k = 20 kW Circuit: Ynd5 Cable: Type: 3x150 Cu XLPE 6/10 Length: 5 km</t>
        </is>
      </c>
    </row>
    <row r="618">
      <c r="A618" t="inlineStr">
        <is>
          <t>K</t>
        </is>
      </c>
      <c r="B618" t="inlineStr">
        <is>
          <t>K</t>
        </is>
      </c>
      <c r="C618" t="inlineStr">
        <is>
          <t>secondary = 10.5 kV S nom = 50 MVA u k = 20% P k = 20 kW Circuit: Ynd5 Cable: Type: 3x150 Cu XLPE 6/10 Length: 5 km R</t>
        </is>
      </c>
    </row>
    <row r="619">
      <c r="A619" t="inlineStr">
        <is>
          <t>(20°C) =</t>
        </is>
      </c>
      <c r="B619" t="inlineStr">
        <is>
          <t>(20°C) =</t>
        </is>
      </c>
      <c r="C619">
        <f> 10.5 kV S nom = 50 MVA u k = 20% P k = 20 kW Circuit: Ynd5 Cable: Type: 3x150 Cu XLPE 6/10 Length: 5 km R K</f>
        <v/>
      </c>
    </row>
    <row r="620">
      <c r="A620" t="inlineStr">
        <is>
          <t>0,621 Ω</t>
        </is>
      </c>
      <c r="B620" t="inlineStr">
        <is>
          <t>0.621 Ω</t>
        </is>
      </c>
      <c r="C620" t="inlineStr">
        <is>
          <t>kV S nom = 50 MVA u k = 20% P k = 20 kW Circuit: Ynd5 Cable: Type: 3x150 Cu XLPE 6/10 Length: 5 km R K (20°C) =</t>
        </is>
      </c>
    </row>
    <row r="621">
      <c r="A621" t="inlineStr">
        <is>
          <t>X</t>
        </is>
      </c>
      <c r="B621" t="inlineStr">
        <is>
          <t>X</t>
        </is>
      </c>
      <c r="C621" t="inlineStr">
        <is>
          <t>nom = 50 MVA u k = 20% P k = 20 kW Circuit: Ynd5 Cable: Type: 3x150 Cu XLPE 6/10 Length: 5 km R K (20°C) = 0.621 Ω</t>
        </is>
      </c>
    </row>
    <row r="622">
      <c r="A622" t="inlineStr">
        <is>
          <t>K</t>
        </is>
      </c>
      <c r="B622" t="inlineStr">
        <is>
          <t>K</t>
        </is>
      </c>
      <c r="C622">
        <f> 50 MVA u k = 20% P k = 20 kW Circuit: Ynd5 Cable: Type: 3x150 Cu XLPE 6/10 Length: 5 km R K (20°C) = 0.621 Ω X</f>
        <v/>
      </c>
    </row>
    <row r="623">
      <c r="A623" t="inlineStr">
        <is>
          <t>=</t>
        </is>
      </c>
      <c r="B623" t="inlineStr">
        <is>
          <t>=</t>
        </is>
      </c>
      <c r="C623" t="inlineStr">
        <is>
          <t>50 MVA u k = 20% P k = 20 kW Circuit: Ynd5 Cable: Type: 3x150 Cu XLPE 6/10 Length: 5 km R K (20°C) = 0.621 Ω X K</t>
        </is>
      </c>
    </row>
    <row r="624">
      <c r="A624" t="inlineStr">
        <is>
          <t>0,475 Ω</t>
        </is>
      </c>
      <c r="B624" t="inlineStr">
        <is>
          <t>0.475 Ω</t>
        </is>
      </c>
      <c r="C624" t="inlineStr">
        <is>
          <t>MVA u k = 20% P k = 20 kW Circuit: Ynd5 Cable: Type: 3x150 Cu XLPE 6/10 Length: 5 km R K (20°C) = 0.621 Ω X K =</t>
        </is>
      </c>
    </row>
    <row r="625">
      <c r="A625" t="inlineStr">
        <is>
          <t>C</t>
        </is>
      </c>
      <c r="B625" t="inlineStr">
        <is>
          <t>C</t>
        </is>
      </c>
      <c r="C625" t="inlineStr">
        <is>
          <t>k = 20% P k = 20 kW Circuit: Ynd5 Cable: Type: 3x150 Cu XLPE 6/10 Length: 5 km R K (20°C) = 0.621 Ω X K = 0.475 Ω</t>
        </is>
      </c>
    </row>
    <row r="626">
      <c r="A626" t="inlineStr">
        <is>
          <t>K</t>
        </is>
      </c>
      <c r="B626" t="inlineStr">
        <is>
          <t>K</t>
        </is>
      </c>
      <c r="C626">
        <f> 20% P k = 20 kW Circuit: Ynd5 Cable: Type: 3x150 Cu XLPE 6/10 Length: 5 km R K (20°C) = 0.621 Ω X K = 0.475 Ω C</f>
        <v/>
      </c>
    </row>
    <row r="627">
      <c r="A627" t="inlineStr">
        <is>
          <t>=</t>
        </is>
      </c>
      <c r="B627" t="inlineStr">
        <is>
          <t>=</t>
        </is>
      </c>
      <c r="C627" t="inlineStr">
        <is>
          <t>20% P k = 20 kW Circuit: Ynd5 Cable: Type: 3x150 Cu XLPE 6/10 Length: 5 km R K (20°C) = 0.621 Ω X K = 0.475 Ω C K</t>
        </is>
      </c>
    </row>
    <row r="628">
      <c r="A628" t="inlineStr">
        <is>
          <t>1,8 μF</t>
        </is>
      </c>
      <c r="B628" t="inlineStr">
        <is>
          <t>1.8 μF</t>
        </is>
      </c>
      <c r="C628" t="inlineStr">
        <is>
          <t>P k = 20 kW Circuit: Ynd5 Cable: Type: 3x150 Cu XLPE 6/10 Length: 5 km R K (20°C) = 0.621 Ω X K = 0.475 Ω C K =</t>
        </is>
      </c>
    </row>
    <row r="629">
      <c r="A629" t="inlineStr">
        <is>
          <t>R</t>
        </is>
      </c>
      <c r="B629" t="inlineStr">
        <is>
          <t>R</t>
        </is>
      </c>
      <c r="C629">
        <f> 20 kW Circuit: Ynd5 Cable: Type: 3x150 Cu XLPE 6/10 Length: 5 km R K (20°C) = 0.621 Ω X K = 0.475 Ω C K = 1.8 μF</f>
        <v/>
      </c>
    </row>
    <row r="630">
      <c r="A630" t="inlineStr">
        <is>
          <t>K,0</t>
        </is>
      </c>
      <c r="B630" t="inlineStr">
        <is>
          <t>K,0</t>
        </is>
      </c>
      <c r="C630" t="inlineStr">
        <is>
          <t>20 kW Circuit: Ynd5 Cable: Type: 3x150 Cu XLPE 6/10 Length: 5 km R K (20°C) = 0.621 Ω X K = 0.475 Ω C K = 1.8 μF R</t>
        </is>
      </c>
    </row>
    <row r="631">
      <c r="A631" t="inlineStr">
        <is>
          <t>=</t>
        </is>
      </c>
      <c r="B631" t="inlineStr">
        <is>
          <t>=</t>
        </is>
      </c>
      <c r="C631" t="inlineStr">
        <is>
          <t>kW Circuit: Ynd5 Cable: Type: 3x150 Cu XLPE 6/10 Length: 5 km R K (20°C) = 0.621 Ω X K = 0.475 Ω C K = 1.8 μF R K,0</t>
        </is>
      </c>
    </row>
    <row r="632">
      <c r="A632" t="inlineStr">
        <is>
          <t>0,8 Ω</t>
        </is>
      </c>
      <c r="B632" t="inlineStr">
        <is>
          <t>0.8 Ω</t>
        </is>
      </c>
      <c r="C632" t="inlineStr">
        <is>
          <t>Circuit: Ynd5 Cable: Type: 3x150 Cu XLPE 6/10 Length: 5 km R K (20°C) = 0.621 Ω X K = 0.475 Ω C K = 1.8 μF R K,0 =</t>
        </is>
      </c>
    </row>
    <row r="633">
      <c r="A633" t="inlineStr">
        <is>
          <t>X</t>
        </is>
      </c>
      <c r="B633" t="inlineStr">
        <is>
          <t>X</t>
        </is>
      </c>
      <c r="C633" t="inlineStr">
        <is>
          <t>Cable: Type: 3x150 Cu XLPE 6/10 Length: 5 km R K (20°C) = 0.621 Ω X K = 0.475 Ω C K = 1.8 μF R K,0 = 0.8 Ω</t>
        </is>
      </c>
    </row>
    <row r="634">
      <c r="A634" t="inlineStr">
        <is>
          <t>K,0</t>
        </is>
      </c>
      <c r="B634" t="inlineStr">
        <is>
          <t>K,0</t>
        </is>
      </c>
      <c r="C634" t="inlineStr">
        <is>
          <t>Type: 3x150 Cu XLPE 6/10 Length: 5 km R K (20°C) = 0.621 Ω X K = 0.475 Ω C K = 1.8 μF R K,0 = 0.8 Ω X</t>
        </is>
      </c>
    </row>
    <row r="635">
      <c r="A635" t="inlineStr">
        <is>
          <t>=</t>
        </is>
      </c>
      <c r="B635" t="inlineStr">
        <is>
          <t>=</t>
        </is>
      </c>
      <c r="C635" t="inlineStr">
        <is>
          <t>3x150 Cu XLPE 6/10 Length: 5 km R K (20°C) = 0.621 Ω X K = 0.475 Ω C K = 1.8 μF R K,0 = 0.8 Ω X K,0</t>
        </is>
      </c>
    </row>
    <row r="636">
      <c r="A636" t="inlineStr">
        <is>
          <t>0,5 Ω</t>
        </is>
      </c>
      <c r="B636" t="inlineStr">
        <is>
          <t>0.5 Ω</t>
        </is>
      </c>
      <c r="C636" t="inlineStr">
        <is>
          <t>Cu XLPE 6/10 Length: 5 km R K (20°C) = 0.621 Ω X K = 0.475 Ω C K = 1.8 μF R K,0 = 0.8 Ω X K,0 =</t>
        </is>
      </c>
    </row>
    <row r="637">
      <c r="A637" t="inlineStr">
        <is>
          <t>C</t>
        </is>
      </c>
      <c r="B637" t="inlineStr">
        <is>
          <t>C</t>
        </is>
      </c>
      <c r="C637" t="inlineStr">
        <is>
          <t>6/10 Length: 5 km R K (20°C) = 0.621 Ω X K = 0.475 Ω C K = 1.8 μF R K,0 = 0.8 Ω X K,0 = 0.5 Ω</t>
        </is>
      </c>
    </row>
    <row r="638">
      <c r="A638" t="inlineStr">
        <is>
          <t>K,0</t>
        </is>
      </c>
      <c r="B638" t="inlineStr">
        <is>
          <t>K,0</t>
        </is>
      </c>
      <c r="C638" t="inlineStr">
        <is>
          <t>Length: 5 km R K (20°C) = 0.621 Ω X K = 0.475 Ω C K = 1.8 μF R K,0 = 0.8 Ω X K,0 = 0.5 Ω C</t>
        </is>
      </c>
    </row>
    <row r="639">
      <c r="A639" t="inlineStr">
        <is>
          <t>=</t>
        </is>
      </c>
      <c r="B639" t="inlineStr">
        <is>
          <t>=</t>
        </is>
      </c>
      <c r="C639" t="inlineStr">
        <is>
          <t>5 km R K (20°C) = 0.621 Ω X K = 0.475 Ω C K = 1.8 μF R K,0 = 0.8 Ω X K,0 = 0.5 Ω C K,0</t>
        </is>
      </c>
    </row>
    <row r="640">
      <c r="A640" t="inlineStr">
        <is>
          <t>1,8 μF</t>
        </is>
      </c>
      <c r="B640" t="inlineStr">
        <is>
          <t>1.8 μF</t>
        </is>
      </c>
      <c r="C640" t="inlineStr">
        <is>
          <t>km R K (20°C) = 0.621 Ω X K = 0.475 Ω C K = 1.8 μF R K,0 = 0.8 Ω X K,0 = 0.5 Ω C K,0 =</t>
        </is>
      </c>
    </row>
    <row r="641">
      <c r="A641" t="inlineStr">
        <is>
          <t>Motor:</t>
        </is>
      </c>
      <c r="B641" t="inlineStr">
        <is>
          <t>Motor:</t>
        </is>
      </c>
      <c r="C641" t="inlineStr">
        <is>
          <t>K (20°C) = 0.621 Ω X K = 0.475 Ω C K = 1.8 μF R K,0 = 0.8 Ω X K,0 = 0.5 Ω C K,0 = 1.8 μF</t>
        </is>
      </c>
    </row>
    <row r="642">
      <c r="A642" t="inlineStr">
        <is>
          <t>U</t>
        </is>
      </c>
      <c r="B642" t="inlineStr">
        <is>
          <t>U</t>
        </is>
      </c>
      <c r="C642" t="inlineStr">
        <is>
          <t>(20°C) = 0.621 Ω X K = 0.475 Ω C K = 1.8 μF R K,0 = 0.8 Ω X K,0 = 0.5 Ω C K,0 = 1.8 μF Motor:</t>
        </is>
      </c>
    </row>
    <row r="643">
      <c r="A643" t="inlineStr">
        <is>
          <t>nom</t>
        </is>
      </c>
      <c r="B643" t="inlineStr">
        <is>
          <t>nom</t>
        </is>
      </c>
      <c r="C643">
        <f> 0.621 Ω X K = 0.475 Ω C K = 1.8 μF R K,0 = 0.8 Ω X K,0 = 0.5 Ω C K,0 = 1.8 μF Motor: U</f>
        <v/>
      </c>
    </row>
    <row r="644">
      <c r="A644" t="inlineStr">
        <is>
          <t>=</t>
        </is>
      </c>
      <c r="B644" t="inlineStr">
        <is>
          <t>=</t>
        </is>
      </c>
      <c r="C644" t="inlineStr">
        <is>
          <t>0.621 Ω X K = 0.475 Ω C K = 1.8 μF R K,0 = 0.8 Ω X K,0 = 0.5 Ω C K,0 = 1.8 μF Motor: U nom</t>
        </is>
      </c>
    </row>
    <row r="645">
      <c r="A645" t="inlineStr">
        <is>
          <t>10 kV</t>
        </is>
      </c>
      <c r="B645" t="inlineStr">
        <is>
          <t>10 kV</t>
        </is>
      </c>
      <c r="C645" t="inlineStr">
        <is>
          <t>Ω X K = 0.475 Ω C K = 1.8 μF R K,0 = 0.8 Ω X K,0 = 0.5 Ω C K,0 = 1.8 μF Motor: U nom =</t>
        </is>
      </c>
    </row>
    <row r="646">
      <c r="A646" t="inlineStr">
        <is>
          <t>P</t>
        </is>
      </c>
      <c r="B646" t="inlineStr">
        <is>
          <t>P</t>
        </is>
      </c>
      <c r="C646" t="inlineStr">
        <is>
          <t>K = 0.475 Ω C K = 1.8 μF R K,0 = 0.8 Ω X K,0 = 0.5 Ω C K,0 = 1.8 μF Motor: U nom = 10 kV</t>
        </is>
      </c>
    </row>
    <row r="647">
      <c r="A647" t="inlineStr">
        <is>
          <t>nom</t>
        </is>
      </c>
      <c r="B647" t="inlineStr">
        <is>
          <t>nom</t>
        </is>
      </c>
      <c r="C647">
        <f> 0.475 Ω C K = 1.8 μF R K,0 = 0.8 Ω X K,0 = 0.5 Ω C K,0 = 1.8 μF Motor: U nom = 10 kV P</f>
        <v/>
      </c>
    </row>
    <row r="648">
      <c r="A648" t="inlineStr">
        <is>
          <t>=</t>
        </is>
      </c>
      <c r="B648" t="inlineStr">
        <is>
          <t>=</t>
        </is>
      </c>
      <c r="C648" t="inlineStr">
        <is>
          <t>0.475 Ω C K = 1.8 μF R K,0 = 0.8 Ω X K,0 = 0.5 Ω C K,0 = 1.8 μF Motor: U nom = 10 kV P nom</t>
        </is>
      </c>
    </row>
    <row r="649">
      <c r="A649" t="inlineStr">
        <is>
          <t>2 MW</t>
        </is>
      </c>
      <c r="B649" t="inlineStr">
        <is>
          <t>2 MW</t>
        </is>
      </c>
      <c r="C649" t="inlineStr">
        <is>
          <t>Ω C K = 1.8 μF R K,0 = 0.8 Ω X K,0 = 0.5 Ω C K,0 = 1.8 μF Motor: U nom = 10 kV P nom =</t>
        </is>
      </c>
    </row>
    <row r="650">
      <c r="A650" t="inlineStr">
        <is>
          <t>η =</t>
        </is>
      </c>
      <c r="B650" t="inlineStr">
        <is>
          <t>η =</t>
        </is>
      </c>
      <c r="C650" t="inlineStr">
        <is>
          <t>K = 1.8 μF R K,0 = 0.8 Ω X K,0 = 0.5 Ω C K,0 = 1.8 μF Motor: U nom = 10 kV P nom = 2 MW</t>
        </is>
      </c>
    </row>
    <row r="651">
      <c r="A651" t="inlineStr">
        <is>
          <t>95%</t>
        </is>
      </c>
      <c r="B651" t="inlineStr">
        <is>
          <t>95%</t>
        </is>
      </c>
      <c r="C651" t="inlineStr">
        <is>
          <t>1.8 μF R K,0 = 0.8 Ω X K,0 = 0.5 Ω C K,0 = 1.8 μF Motor: U nom = 10 kV P nom = 2 MW η =</t>
        </is>
      </c>
    </row>
    <row r="652">
      <c r="A652" t="inlineStr">
        <is>
          <t>cos(φ)</t>
        </is>
      </c>
      <c r="B652" t="inlineStr">
        <is>
          <t>cos(φ)</t>
        </is>
      </c>
      <c r="C652" t="inlineStr">
        <is>
          <t>μF R K,0 = 0.8 Ω X K,0 = 0.5 Ω C K,0 = 1.8 μF Motor: U nom = 10 kV P nom = 2 MW η = 95%</t>
        </is>
      </c>
    </row>
    <row r="653">
      <c r="A653" t="inlineStr">
        <is>
          <t>nom</t>
        </is>
      </c>
      <c r="B653" t="inlineStr">
        <is>
          <t>nom</t>
        </is>
      </c>
      <c r="C653" t="inlineStr">
        <is>
          <t>R K,0 = 0.8 Ω X K,0 = 0.5 Ω C K,0 = 1.8 μF Motor: U nom = 10 kV P nom = 2 MW η = 95% cos(φ)</t>
        </is>
      </c>
    </row>
    <row r="654">
      <c r="A654" t="inlineStr">
        <is>
          <t>=</t>
        </is>
      </c>
      <c r="B654" t="inlineStr">
        <is>
          <t>=</t>
        </is>
      </c>
      <c r="C654" t="inlineStr">
        <is>
          <t>K,0 = 0.8 Ω X K,0 = 0.5 Ω C K,0 = 1.8 μF Motor: U nom = 10 kV P nom = 2 MW η = 95% cos(φ) nom</t>
        </is>
      </c>
    </row>
    <row r="655">
      <c r="A655" t="inlineStr">
        <is>
          <t>0,85</t>
        </is>
      </c>
      <c r="B655" t="inlineStr">
        <is>
          <t>0.85</t>
        </is>
      </c>
      <c r="C655">
        <f> 0.8 Ω X K,0 = 0.5 Ω C K,0 = 1.8 μF Motor: U nom = 10 kV P nom = 2 MW η = 95% cos(φ) nom =</f>
        <v/>
      </c>
    </row>
    <row r="656">
      <c r="A656" t="inlineStr">
        <is>
          <t>I</t>
        </is>
      </c>
      <c r="B656" t="inlineStr">
        <is>
          <t>I</t>
        </is>
      </c>
      <c r="C656" t="inlineStr">
        <is>
          <t>0.8 Ω X K,0 = 0.5 Ω C K,0 = 1.8 μF Motor: U nom = 10 kV P nom = 2 MW η = 95% cos(φ) nom = 0.85</t>
        </is>
      </c>
    </row>
    <row r="657">
      <c r="A657" t="inlineStr">
        <is>
          <t>a</t>
        </is>
      </c>
      <c r="B657" t="inlineStr">
        <is>
          <t>a</t>
        </is>
      </c>
      <c r="C657" t="inlineStr">
        <is>
          <t>Ω X K,0 = 0.5 Ω C K,0 = 1.8 μF Motor: U nom = 10 kV P nom = 2 MW η = 95% cos(φ) nom = 0.85 I</t>
        </is>
      </c>
    </row>
    <row r="658">
      <c r="A658" t="inlineStr">
        <is>
          <t>/I</t>
        </is>
      </c>
      <c r="B658" t="inlineStr">
        <is>
          <t>/I</t>
        </is>
      </c>
      <c r="C658" t="inlineStr">
        <is>
          <t>X K,0 = 0.5 Ω C K,0 = 1.8 μF Motor: U nom = 10 kV P nom = 2 MW η = 95% cos(φ) nom = 0.85 I a</t>
        </is>
      </c>
    </row>
    <row r="659">
      <c r="A659" t="inlineStr">
        <is>
          <t>nom</t>
        </is>
      </c>
      <c r="B659" t="inlineStr">
        <is>
          <t>nom</t>
        </is>
      </c>
      <c r="C659" t="inlineStr">
        <is>
          <t>K,0 = 0.5 Ω C K,0 = 1.8 μF Motor: U nom = 10 kV P nom = 2 MW η = 95% cos(φ) nom = 0.85 I a /I</t>
        </is>
      </c>
    </row>
    <row r="660">
      <c r="A660" t="inlineStr">
        <is>
          <t>=</t>
        </is>
      </c>
      <c r="B660" t="inlineStr">
        <is>
          <t>=</t>
        </is>
      </c>
      <c r="C660">
        <f> 0.5 Ω C K,0 = 1.8 μF Motor: U nom = 10 kV P nom = 2 MW η = 95% cos(φ) nom = 0.85 I a /I nom</f>
        <v/>
      </c>
    </row>
    <row r="661">
      <c r="A661" t="inlineStr">
        <is>
          <t>5</t>
        </is>
      </c>
      <c r="B661" t="inlineStr">
        <is>
          <t>5</t>
        </is>
      </c>
      <c r="C661" t="inlineStr">
        <is>
          <t>0.5 Ω C K,0 = 1.8 μF Motor: U nom = 10 kV P nom = 2 MW η = 95% cos(φ) nom = 0.85 I a /I nom =</t>
        </is>
      </c>
    </row>
    <row r="662">
      <c r="A662" t="inlineStr">
        <is>
          <t>(R/X)</t>
        </is>
      </c>
      <c r="B662" t="inlineStr">
        <is>
          <t>(R/X)</t>
        </is>
      </c>
      <c r="C662" t="inlineStr">
        <is>
          <t>Ω C K,0 = 1.8 μF Motor: U nom = 10 kV P nom = 2 MW η = 95% cos(φ) nom = 0.85 I a /I nom = 5</t>
        </is>
      </c>
    </row>
    <row r="663">
      <c r="A663" t="inlineStr">
        <is>
          <t>aanloop</t>
        </is>
      </c>
      <c r="B663" t="inlineStr">
        <is>
          <t>aanloop</t>
        </is>
      </c>
      <c r="C663" t="inlineStr">
        <is>
          <t>C K,0 = 1.8 μF Motor: U nom = 10 kV P nom = 2 MW η = 95% cos(φ) nom = 0.85 I a /I nom = 5 (R/X)</t>
        </is>
      </c>
    </row>
    <row r="664">
      <c r="A664" t="inlineStr">
        <is>
          <t>=</t>
        </is>
      </c>
      <c r="B664" t="inlineStr">
        <is>
          <t>=</t>
        </is>
      </c>
      <c r="C664" t="inlineStr">
        <is>
          <t>K,0 = 1.8 μF Motor: U nom = 10 kV P nom = 2 MW η = 95% cos(φ) nom = 0.85 I a /I nom = 5 (R/X) aanloop</t>
        </is>
      </c>
    </row>
    <row r="665">
      <c r="A665" t="inlineStr">
        <is>
          <t>0,1</t>
        </is>
      </c>
      <c r="B665" t="inlineStr">
        <is>
          <t>0.1</t>
        </is>
      </c>
      <c r="C665">
        <f> 1.8 μF Motor: U nom = 10 kV P nom = 2 MW η = 95% cos(φ) nom = 0.85 I a /I nom = 5 (R/X) aanloop =</f>
        <v/>
      </c>
    </row>
    <row r="666">
      <c r="A666" t="inlineStr">
        <is>
          <t>Generator:</t>
        </is>
      </c>
      <c r="B666" t="inlineStr">
        <is>
          <t>Generator:</t>
        </is>
      </c>
      <c r="C666" t="inlineStr">
        <is>
          <t>1.8 μF Motor: U nom = 10 kV P nom = 2 MW η = 95% cos(φ) nom = 0.85 I a /I nom = 5 (R/X) aanloop = 0.1</t>
        </is>
      </c>
    </row>
    <row r="667">
      <c r="A667" t="inlineStr">
        <is>
          <t>U</t>
        </is>
      </c>
      <c r="B667" t="inlineStr">
        <is>
          <t>U</t>
        </is>
      </c>
      <c r="C667" t="inlineStr">
        <is>
          <t>μF Motor: U nom = 10 kV P nom = 2 MW η = 95% cos(φ) nom = 0.85 I a /I nom = 5 (R/X) aanloop = 0.1 Generator:</t>
        </is>
      </c>
    </row>
    <row r="668">
      <c r="A668" t="inlineStr">
        <is>
          <t>nom</t>
        </is>
      </c>
      <c r="B668" t="inlineStr">
        <is>
          <t>nom</t>
        </is>
      </c>
      <c r="C668" t="inlineStr">
        <is>
          <t>Motor: U nom = 10 kV P nom = 2 MW η = 95% cos(φ) nom = 0.85 I a /I nom = 5 (R/X) aanloop = 0.1 Generator: U</t>
        </is>
      </c>
    </row>
    <row r="669">
      <c r="A669" t="inlineStr">
        <is>
          <t>=</t>
        </is>
      </c>
      <c r="B669" t="inlineStr">
        <is>
          <t>=</t>
        </is>
      </c>
      <c r="C669" t="inlineStr">
        <is>
          <t>U nom = 10 kV P nom = 2 MW η = 95% cos(φ) nom = 0.85 I a /I nom = 5 (R/X) aanloop = 0.1 Generator: U nom</t>
        </is>
      </c>
    </row>
    <row r="670">
      <c r="A670" t="inlineStr">
        <is>
          <t>10 kV</t>
        </is>
      </c>
      <c r="B670" t="inlineStr">
        <is>
          <t>10 kV</t>
        </is>
      </c>
      <c r="C670" t="inlineStr">
        <is>
          <t>nom = 10 kV P nom = 2 MW η = 95% cos(φ) nom = 0.85 I a /I nom = 5 (R/X) aanloop = 0.1 Generator: U nom =</t>
        </is>
      </c>
    </row>
    <row r="671">
      <c r="A671" t="inlineStr">
        <is>
          <t>S</t>
        </is>
      </c>
      <c r="B671" t="inlineStr">
        <is>
          <t>S</t>
        </is>
      </c>
      <c r="C671" t="inlineStr">
        <is>
          <t>10 kV P nom = 2 MW η = 95% cos(φ) nom = 0.85 I a /I nom = 5 (R/X) aanloop = 0.1 Generator: U nom = 10 kV</t>
        </is>
      </c>
    </row>
    <row r="672">
      <c r="A672" t="inlineStr">
        <is>
          <t>nom</t>
        </is>
      </c>
      <c r="B672" t="inlineStr">
        <is>
          <t>nom</t>
        </is>
      </c>
      <c r="C672" t="inlineStr">
        <is>
          <t>kV P nom = 2 MW η = 95% cos(φ) nom = 0.85 I a /I nom = 5 (R/X) aanloop = 0.1 Generator: U nom = 10 kV S</t>
        </is>
      </c>
    </row>
    <row r="673">
      <c r="A673" t="inlineStr">
        <is>
          <t>=</t>
        </is>
      </c>
      <c r="B673" t="inlineStr">
        <is>
          <t>=</t>
        </is>
      </c>
      <c r="C673" t="inlineStr">
        <is>
          <t>P nom = 2 MW η = 95% cos(φ) nom = 0.85 I a /I nom = 5 (R/X) aanloop = 0.1 Generator: U nom = 10 kV S nom</t>
        </is>
      </c>
    </row>
    <row r="674">
      <c r="A674" t="inlineStr">
        <is>
          <t>2 MVA</t>
        </is>
      </c>
      <c r="B674" t="inlineStr">
        <is>
          <t>2 MVA</t>
        </is>
      </c>
      <c r="C674" t="inlineStr">
        <is>
          <t>nom = 2 MW η = 95% cos(φ) nom = 0.85 I a /I nom = 5 (R/X) aanloop = 0.1 Generator: U nom = 10 kV S nom =</t>
        </is>
      </c>
    </row>
    <row r="675">
      <c r="A675" t="inlineStr">
        <is>
          <t>cos(φ)</t>
        </is>
      </c>
      <c r="B675" t="inlineStr">
        <is>
          <t>cos(φ)</t>
        </is>
      </c>
      <c r="C675" t="inlineStr">
        <is>
          <t>2 MW η = 95% cos(φ) nom = 0.85 I a /I nom = 5 (R/X) aanloop = 0.1 Generator: U nom = 10 kV S nom = 2 MVA</t>
        </is>
      </c>
    </row>
    <row r="676">
      <c r="A676" t="inlineStr">
        <is>
          <t>nom</t>
        </is>
      </c>
      <c r="B676" t="inlineStr">
        <is>
          <t>nom</t>
        </is>
      </c>
      <c r="C676" t="inlineStr">
        <is>
          <t>MW η = 95% cos(φ) nom = 0.85 I a /I nom = 5 (R/X) aanloop = 0.1 Generator: U nom = 10 kV S nom = 2 MVA cos(φ)</t>
        </is>
      </c>
    </row>
    <row r="677">
      <c r="A677" t="inlineStr">
        <is>
          <t>=</t>
        </is>
      </c>
      <c r="B677" t="inlineStr">
        <is>
          <t>=</t>
        </is>
      </c>
      <c r="C677" t="inlineStr">
        <is>
          <t>η = 95% cos(φ) nom = 0.85 I a /I nom = 5 (R/X) aanloop = 0.1 Generator: U nom = 10 kV S nom = 2 MVA cos(φ) nom</t>
        </is>
      </c>
    </row>
    <row r="678">
      <c r="A678" t="inlineStr">
        <is>
          <t>0,85</t>
        </is>
      </c>
      <c r="B678" t="inlineStr">
        <is>
          <t>0.85</t>
        </is>
      </c>
      <c r="C678">
        <f> 95% cos(φ) nom = 0.85 I a /I nom = 5 (R/X) aanloop = 0.1 Generator: U nom = 10 kV S nom = 2 MVA cos(φ) nom =</f>
        <v/>
      </c>
    </row>
    <row r="679">
      <c r="A679" t="inlineStr">
        <is>
          <t>x</t>
        </is>
      </c>
      <c r="B679" t="inlineStr">
        <is>
          <t>x</t>
        </is>
      </c>
      <c r="C679" t="inlineStr">
        <is>
          <t>95% cos(φ) nom = 0.85 I a /I nom = 5 (R/X) aanloop = 0.1 Generator: U nom = 10 kV S nom = 2 MVA cos(φ) nom = 0.85</t>
        </is>
      </c>
    </row>
    <row r="680">
      <c r="A680" t="inlineStr">
        <is>
          <t>d</t>
        </is>
      </c>
      <c r="B680" t="inlineStr">
        <is>
          <t>d</t>
        </is>
      </c>
      <c r="C680" t="inlineStr">
        <is>
          <t>cos(φ) nom = 0.85 I a /I nom = 5 (R/X) aanloop = 0.1 Generator: U nom = 10 kV S nom = 2 MVA cos(φ) nom = 0.85 x</t>
        </is>
      </c>
    </row>
    <row r="681">
      <c r="A681" t="inlineStr">
        <is>
          <t>" =</t>
        </is>
      </c>
      <c r="B681" t="inlineStr">
        <is>
          <t>" =</t>
        </is>
      </c>
      <c r="C681" t="inlineStr">
        <is>
          <t>nom = 0.85 I a /I nom = 5 (R/X) aanloop = 0.1 Generator: U nom = 10 kV S nom = 2 MVA cos(φ) nom = 0.85 x d</t>
        </is>
      </c>
    </row>
    <row r="682">
      <c r="A682" t="inlineStr">
        <is>
          <t>0,2 pu</t>
        </is>
      </c>
      <c r="B682" t="inlineStr">
        <is>
          <t>0.2 pu</t>
        </is>
      </c>
      <c r="C682" t="inlineStr">
        <is>
          <t>0.85 I a /I nom = 5 (R/X) aanloop = 0.1 Generator: U nom = 10 kV S nom = 2 MVA cos(φ) nom = 0.85 x d " =</t>
        </is>
      </c>
    </row>
    <row r="683">
      <c r="A683" t="inlineStr">
        <is>
          <t>r</t>
        </is>
      </c>
      <c r="B683" t="inlineStr">
        <is>
          <t>r</t>
        </is>
      </c>
      <c r="C683" t="inlineStr">
        <is>
          <t>a /I nom = 5 (R/X) aanloop = 0.1 Generator: U nom = 10 kV S nom = 2 MVA cos(φ) nom = 0.85 x d " = 0.2 pu</t>
        </is>
      </c>
    </row>
    <row r="684">
      <c r="A684" t="inlineStr">
        <is>
          <t>g</t>
        </is>
      </c>
      <c r="B684" t="inlineStr">
        <is>
          <t>g</t>
        </is>
      </c>
      <c r="C684" t="inlineStr">
        <is>
          <t>/I nom = 5 (R/X) aanloop = 0.1 Generator: U nom = 10 kV S nom = 2 MVA cos(φ) nom = 0.85 x d " = 0.2 pu r</t>
        </is>
      </c>
    </row>
    <row r="685">
      <c r="A685" t="inlineStr">
        <is>
          <t>=</t>
        </is>
      </c>
      <c r="B685" t="inlineStr">
        <is>
          <t>=</t>
        </is>
      </c>
      <c r="C685" t="inlineStr">
        <is>
          <t>nom = 5 (R/X) aanloop = 0.1 Generator: U nom = 10 kV S nom = 2 MVA cos(φ) nom = 0.85 x d " = 0.2 pu r g</t>
        </is>
      </c>
    </row>
    <row r="686">
      <c r="A686" t="inlineStr">
        <is>
          <t>0,1 pu</t>
        </is>
      </c>
      <c r="B686" t="inlineStr">
        <is>
          <t>0.1 pu</t>
        </is>
      </c>
      <c r="C686">
        <f> 5 (R/X) aanloop = 0.1 Generator: U nom = 10 kV S nom = 2 MVA cos(φ) nom = 0.85 x d " = 0.2 pu r g =</f>
        <v/>
      </c>
    </row>
    <row r="687">
      <c r="A687" t="inlineStr">
        <is>
          <t>Belasting:</t>
        </is>
      </c>
      <c r="B687" t="inlineStr">
        <is>
          <t>Load:</t>
        </is>
      </c>
      <c r="C687" t="inlineStr">
        <is>
          <t>(R/X) aanloop = 0.1 Generator: U nom = 10 kV S nom = 2 MVA cos(φ) nom = 0.85 x d " = 0.2 pu r g = 0.1 pu</t>
        </is>
      </c>
    </row>
    <row r="688">
      <c r="A688" t="inlineStr">
        <is>
          <t>P =</t>
        </is>
      </c>
      <c r="B688" t="inlineStr">
        <is>
          <t>P =</t>
        </is>
      </c>
      <c r="C688" t="inlineStr">
        <is>
          <t>aanloop = 0.1 Generator: U nom = 10 kV S nom = 2 MVA cos(φ) nom = 0.85 x d " = 0.2 pu r g = 0.1 pu Load:</t>
        </is>
      </c>
    </row>
    <row r="689">
      <c r="A689" t="inlineStr">
        <is>
          <t>2,0 MW</t>
        </is>
      </c>
      <c r="B689" t="inlineStr">
        <is>
          <t>2.0 MW</t>
        </is>
      </c>
      <c r="C689" t="inlineStr">
        <is>
          <t>0.1 Generator: U nom = 10 kV S nom = 2 MVA cos(φ) nom = 0.85 x d " = 0.2 pu r g = 0.1 pu Load: P =</t>
        </is>
      </c>
    </row>
    <row r="690">
      <c r="A690" t="inlineStr">
        <is>
          <t>Q =</t>
        </is>
      </c>
      <c r="B690" t="inlineStr">
        <is>
          <t>Q =</t>
        </is>
      </c>
      <c r="C690" t="inlineStr">
        <is>
          <t>U nom = 10 kV S nom = 2 MVA cos(φ) nom = 0.85 x d " = 0.2 pu r g = 0.1 pu Load: P = 2.0 MW</t>
        </is>
      </c>
    </row>
    <row r="691">
      <c r="A691" t="inlineStr">
        <is>
          <t>1,5 Mvar</t>
        </is>
      </c>
      <c r="B691" t="inlineStr">
        <is>
          <t>1.5 Mvar</t>
        </is>
      </c>
      <c r="C691">
        <f> 10 kV S nom = 2 MVA cos(φ) nom = 0.85 x d " = 0.2 pu r g = 0.1 pu Load: P = 2.0 MW Q =</f>
        <v/>
      </c>
    </row>
    <row r="692">
      <c r="A692" t="inlineStr">
        <is>
          <t>Het vervangingsschema van figuur 10.8 wordt hieronder herhaald in figuur 10.12.</t>
        </is>
      </c>
      <c r="B692" t="inlineStr">
        <is>
          <t>The equivalent circuit diagram from figure 10.8 is repeated below in figure 10.12.</t>
        </is>
      </c>
      <c r="C692" t="inlineStr">
        <is>
          <t>kV S nom = 2 MVA cos(φ) nom = 0.85 x d " = 0.2 pu r g = 0.1 pu Load: P = 2.0 MW Q = 1.5 Mvar</t>
        </is>
      </c>
    </row>
    <row r="693">
      <c r="A693" t="inlineStr">
        <is>
          <t>Figuur 10.12 Vervangingsschema volgens IEC 60909 voor berekening van de kortsluiting op knooppunt K2</t>
        </is>
      </c>
      <c r="B693" t="inlineStr">
        <is>
          <t>Figure 10.12 Equivalent circuit diagram according to IEC 60909 for calculating the short circuit at node K2</t>
        </is>
      </c>
      <c r="C693">
        <f> 0.2 pu r g = 0.1 pu Load: P = 2.0 MW Q = 1.5 Mvar The equivalent circuit diagram from figure 10.8 is repeated below in figure 10.12.</f>
        <v/>
      </c>
    </row>
    <row r="694">
      <c r="A694" t="inlineStr">
        <is>
          <t>Voor de berekening van de driefasenkortsluitstroom in het vervangingsschema van figuur 10.12 worden eerst de interne impedanties van alle componenten
          berekend. Hierbij worden alle impedanties betrokken op het spanningsniveau van de kortsluitplaats. Voor de netvoeding geldt aan HS-zijde:</t>
        </is>
      </c>
      <c r="B694" t="inlineStr">
        <is>
          <t>For the calculation of the three-phase short-circuit current in the equivalent circuit diagram of figure 10.12, the internal impedances of all components are first calculated. All impedances are referenced to the voltage level at the short-circuit location. For the network supply on the high-voltage side:</t>
        </is>
      </c>
      <c r="C694" t="inlineStr">
        <is>
          <t>The equivalent circuit diagram from figure 10.8 is repeated below in figure 10.12. Figure 10.12 Equivalent circuit diagram according to IEC 60909 for calculating the short circuit at node K2</t>
        </is>
      </c>
    </row>
    <row r="695">
      <c r="A695" t="inlineStr">
        <is>
          <t>[</t>
        </is>
      </c>
      <c r="B695" t="inlineStr">
        <is>
          <t>[</t>
        </is>
      </c>
      <c r="C695" t="inlineStr">
        <is>
          <t>10.12, the internal impedances of all components are first calculated. All impedances are referenced to the voltage level at the short-circuit location. For the network supply on the high-voltage side:</t>
        </is>
      </c>
    </row>
    <row r="696">
      <c r="A696" t="inlineStr">
        <is>
          <t>10.9</t>
        </is>
      </c>
      <c r="B696" t="inlineStr">
        <is>
          <t>10.9</t>
        </is>
      </c>
      <c r="C696" t="inlineStr">
        <is>
          <t>the internal impedances of all components are first calculated. All impedances are referenced to the voltage level at the short-circuit location. For the network supply on the high-voltage side: [</t>
        </is>
      </c>
    </row>
    <row r="697">
      <c r="A697" t="inlineStr">
        <is>
          <t>]</t>
        </is>
      </c>
      <c r="B697" t="inlineStr">
        <is>
          <t>]</t>
        </is>
      </c>
      <c r="C697" t="inlineStr">
        <is>
          <t>internal impedances of all components are first calculated. All impedances are referenced to the voltage level at the short-circuit location. For the network supply on the high-voltage side: [ 10.9</t>
        </is>
      </c>
    </row>
    <row r="698">
      <c r="A698" t="inlineStr">
        <is>
          <t>Omdat de kortsluiting zich op het MS-knooppunt K2 bevindt, moet de impedantie van de HS-netvoeding worden omgerekend naar een equivalente impedantie op
          MS-niveau. Dit gebeurt met behulp van de overzetverhouding van de transformator. Voor de netvoeding geldt dan, gecorrigeerd voor de overzetverhouding van
          de transformator:</t>
        </is>
      </c>
      <c r="B698" t="inlineStr">
        <is>
          <t>Because the short circuit is located at the MV node K2, the impedance of the HV network supply must be converted to an equivalent impedance at the MV level. This is done using the transformer’s turns ratio. For the network supply, corrected for the transformer’s turns ratio:</t>
        </is>
      </c>
      <c r="C698" t="inlineStr">
        <is>
          <t>impedances of all components are first calculated. All impedances are referenced to the voltage level at the short-circuit location. For the network supply on the high-voltage side: [ 10.9 ]</t>
        </is>
      </c>
    </row>
    <row r="699">
      <c r="A699" t="inlineStr">
        <is>
          <t>[</t>
        </is>
      </c>
      <c r="B699" t="inlineStr">
        <is>
          <t>[</t>
        </is>
      </c>
      <c r="C699" t="inlineStr">
        <is>
          <t>supply must be converted to an equivalent impedance at the MV level. This is done using the transformer’s turns ratio. For the network supply, corrected for the transformer’s turns ratio:</t>
        </is>
      </c>
    </row>
    <row r="700">
      <c r="A700" t="inlineStr">
        <is>
          <t>10.10</t>
        </is>
      </c>
      <c r="B700" t="inlineStr">
        <is>
          <t>10.10</t>
        </is>
      </c>
      <c r="C700" t="inlineStr">
        <is>
          <t>must be converted to an equivalent impedance at the MV level. This is done using the transformer’s turns ratio. For the network supply, corrected for the transformer’s turns ratio: [</t>
        </is>
      </c>
    </row>
    <row r="701">
      <c r="A701" t="inlineStr">
        <is>
          <t>]</t>
        </is>
      </c>
      <c r="B701" t="inlineStr">
        <is>
          <t>]</t>
        </is>
      </c>
      <c r="C701" t="inlineStr">
        <is>
          <t>be converted to an equivalent impedance at the MV level. This is done using the transformer’s turns ratio. For the network supply, corrected for the transformer’s turns ratio: [ 10.10</t>
        </is>
      </c>
    </row>
    <row r="702">
      <c r="A702" t="inlineStr">
        <is>
          <t>Voor de transformator geldt:</t>
        </is>
      </c>
      <c r="B702" t="inlineStr">
        <is>
          <t>For the transformer:</t>
        </is>
      </c>
      <c r="C702" t="inlineStr">
        <is>
          <t>converted to an equivalent impedance at the MV level. This is done using the transformer’s turns ratio. For the network supply, corrected for the transformer’s turns ratio: [ 10.10 ]</t>
        </is>
      </c>
    </row>
    <row r="703">
      <c r="A703" t="inlineStr">
        <is>
          <t>[</t>
        </is>
      </c>
      <c r="B703" t="inlineStr">
        <is>
          <t>[</t>
        </is>
      </c>
      <c r="C703" t="inlineStr">
        <is>
          <t>equivalent impedance at the MV level. This is done using the transformer’s turns ratio. For the network supply, corrected for the transformer’s turns ratio: [ 10.10 ] For the transformer:</t>
        </is>
      </c>
    </row>
    <row r="704">
      <c r="A704" t="inlineStr">
        <is>
          <t>10.11</t>
        </is>
      </c>
      <c r="B704" t="inlineStr">
        <is>
          <t>10.11</t>
        </is>
      </c>
      <c r="C704" t="inlineStr">
        <is>
          <t>impedance at the MV level. This is done using the transformer’s turns ratio. For the network supply, corrected for the transformer’s turns ratio: [ 10.10 ] For the transformer: [</t>
        </is>
      </c>
    </row>
    <row r="705">
      <c r="A705" t="inlineStr">
        <is>
          <t>]</t>
        </is>
      </c>
      <c r="B705" t="inlineStr">
        <is>
          <t>]</t>
        </is>
      </c>
      <c r="C705" t="inlineStr">
        <is>
          <t>at the MV level. This is done using the transformer’s turns ratio. For the network supply, corrected for the transformer’s turns ratio: [ 10.10 ] For the transformer: [ 10.11</t>
        </is>
      </c>
    </row>
    <row r="706">
      <c r="A706" t="inlineStr">
        <is>
          <t>Voor de kabel geldt:</t>
        </is>
      </c>
      <c r="B706" t="inlineStr">
        <is>
          <t>For the cable applies:</t>
        </is>
      </c>
      <c r="C706" t="inlineStr">
        <is>
          <t>the MV level. This is done using the transformer’s turns ratio. For the network supply, corrected for the transformer’s turns ratio: [ 10.10 ] For the transformer: [ 10.11 ]</t>
        </is>
      </c>
    </row>
    <row r="707">
      <c r="A707" t="inlineStr">
        <is>
          <t>[</t>
        </is>
      </c>
      <c r="B707" t="inlineStr">
        <is>
          <t>[</t>
        </is>
      </c>
      <c r="C707" t="inlineStr">
        <is>
          <t>is done using the transformer’s turns ratio. For the network supply, corrected for the transformer’s turns ratio: [ 10.10 ] For the transformer: [ 10.11 ] For the cable applies:</t>
        </is>
      </c>
    </row>
    <row r="708">
      <c r="A708" t="inlineStr">
        <is>
          <t>10.12</t>
        </is>
      </c>
      <c r="B708" t="inlineStr">
        <is>
          <t>10.12</t>
        </is>
      </c>
      <c r="C708" t="inlineStr">
        <is>
          <t>done using the transformer’s turns ratio. For the network supply, corrected for the transformer’s turns ratio: [ 10.10 ] For the transformer: [ 10.11 ] For the cable applies: [</t>
        </is>
      </c>
    </row>
    <row r="709">
      <c r="A709" t="inlineStr">
        <is>
          <t>]</t>
        </is>
      </c>
      <c r="B709" t="inlineStr">
        <is>
          <t>]</t>
        </is>
      </c>
      <c r="C709" t="inlineStr">
        <is>
          <t>using the transformer’s turns ratio. For the network supply, corrected for the transformer’s turns ratio: [ 10.10 ] For the transformer: [ 10.11 ] For the cable applies: [ 10.12</t>
        </is>
      </c>
    </row>
    <row r="710">
      <c r="A710" t="inlineStr">
        <is>
          <t>Voor de generator geldt:</t>
        </is>
      </c>
      <c r="B710" t="inlineStr">
        <is>
          <t>For the generator applies:</t>
        </is>
      </c>
      <c r="C710" t="inlineStr">
        <is>
          <t>the transformer’s turns ratio. For the network supply, corrected for the transformer’s turns ratio: [ 10.10 ] For the transformer: [ 10.11 ] For the cable applies: [ 10.12 ]</t>
        </is>
      </c>
    </row>
    <row r="711">
      <c r="A711" t="inlineStr">
        <is>
          <t>[</t>
        </is>
      </c>
      <c r="B711" t="inlineStr">
        <is>
          <t>[</t>
        </is>
      </c>
      <c r="C711" t="inlineStr">
        <is>
          <t>For the network supply, corrected for the transformer’s turns ratio: [ 10.10 ] For the transformer: [ 10.11 ] For the cable applies: [ 10.12 ] For the generator applies:</t>
        </is>
      </c>
    </row>
    <row r="712">
      <c r="A712" t="inlineStr">
        <is>
          <t>10.13</t>
        </is>
      </c>
      <c r="B712" t="inlineStr">
        <is>
          <t>10.13</t>
        </is>
      </c>
      <c r="C712" t="inlineStr">
        <is>
          <t>the network supply, corrected for the transformer’s turns ratio: [ 10.10 ] For the transformer: [ 10.11 ] For the cable applies: [ 10.12 ] For the generator applies: [</t>
        </is>
      </c>
    </row>
    <row r="713">
      <c r="A713" t="inlineStr">
        <is>
          <t>]</t>
        </is>
      </c>
      <c r="B713" t="inlineStr">
        <is>
          <t>]</t>
        </is>
      </c>
      <c r="C713" t="inlineStr">
        <is>
          <t>network supply, corrected for the transformer’s turns ratio: [ 10.10 ] For the transformer: [ 10.11 ] For the cable applies: [ 10.12 ] For the generator applies: [ 10.13</t>
        </is>
      </c>
    </row>
    <row r="714">
      <c r="A714" t="inlineStr">
        <is>
          <t>Voor de motor geldt:</t>
        </is>
      </c>
      <c r="B714" t="inlineStr">
        <is>
          <t>For the motor applies:</t>
        </is>
      </c>
      <c r="C714" t="inlineStr">
        <is>
          <t>supply, corrected for the transformer’s turns ratio: [ 10.10 ] For the transformer: [ 10.11 ] For the cable applies: [ 10.12 ] For the generator applies: [ 10.13 ]</t>
        </is>
      </c>
    </row>
    <row r="715">
      <c r="A715" t="inlineStr">
        <is>
          <t>[</t>
        </is>
      </c>
      <c r="B715" t="inlineStr">
        <is>
          <t>[</t>
        </is>
      </c>
      <c r="C715" t="inlineStr">
        <is>
          <t>transformer’s turns ratio: [ 10.10 ] For the transformer: [ 10.11 ] For the cable applies: [ 10.12 ] For the generator applies: [ 10.13 ] For the motor applies:</t>
        </is>
      </c>
    </row>
    <row r="716">
      <c r="A716" t="inlineStr">
        <is>
          <t>10.14</t>
        </is>
      </c>
      <c r="B716" t="inlineStr">
        <is>
          <t>10.14</t>
        </is>
      </c>
      <c r="C716" t="inlineStr">
        <is>
          <t>turns ratio: [ 10.10 ] For the transformer: [ 10.11 ] For the cable applies: [ 10.12 ] For the generator applies: [ 10.13 ] For the motor applies: [</t>
        </is>
      </c>
    </row>
    <row r="717">
      <c r="A717" t="inlineStr">
        <is>
          <t>]</t>
        </is>
      </c>
      <c r="B717" t="inlineStr">
        <is>
          <t>]</t>
        </is>
      </c>
      <c r="C717" t="inlineStr">
        <is>
          <t>ratio: [ 10.10 ] For the transformer: [ 10.11 ] For the cable applies: [ 10.12 ] For the generator applies: [ 10.13 ] For the motor applies: [ 10.14</t>
        </is>
      </c>
    </row>
    <row r="718">
      <c r="A718" t="inlineStr">
        <is>
          <t>In het vervangingsschema van figuur 10.12 is de impedantie links van knooppunt K2 en dus links van de spanningsbron gelijk aan de serieschakeling van de
          impedanties van de netvoeding en de transformator:</t>
        </is>
      </c>
      <c r="B718" t="inlineStr">
        <is>
          <t>In the equivalent circuit of figure 10.12, the impedance to the left of node K2 and thus to the left of the voltage source is equal to the series connection of the impedances of the power supply and the transformer:</t>
        </is>
      </c>
      <c r="C718" t="inlineStr">
        <is>
          <t>[ 10.10 ] For the transformer: [ 10.11 ] For the cable applies: [ 10.12 ] For the generator applies: [ 10.13 ] For the motor applies: [ 10.14 ]</t>
        </is>
      </c>
    </row>
    <row r="719">
      <c r="A719" t="inlineStr">
        <is>
          <t>[</t>
        </is>
      </c>
      <c r="B719" t="inlineStr">
        <is>
          <t>[</t>
        </is>
      </c>
      <c r="C719" t="inlineStr">
        <is>
          <t>the left of node K2 and thus to the left of the voltage source is equal to the series connection of the impedances of the power supply and the transformer:</t>
        </is>
      </c>
    </row>
    <row r="720">
      <c r="A720" t="inlineStr">
        <is>
          <t>10.15</t>
        </is>
      </c>
      <c r="B720" t="inlineStr">
        <is>
          <t>10.15</t>
        </is>
      </c>
      <c r="C720" t="inlineStr">
        <is>
          <t>left of node K2 and thus to the left of the voltage source is equal to the series connection of the impedances of the power supply and the transformer: [</t>
        </is>
      </c>
    </row>
    <row r="721">
      <c r="A721" t="inlineStr">
        <is>
          <t>]</t>
        </is>
      </c>
      <c r="B721" t="inlineStr">
        <is>
          <t>]</t>
        </is>
      </c>
      <c r="C721" t="inlineStr">
        <is>
          <t>of node K2 and thus to the left of the voltage source is equal to the series connection of the impedances of the power supply and the transformer: [ 10.15</t>
        </is>
      </c>
    </row>
    <row r="722">
      <c r="A722" t="inlineStr">
        <is>
          <t>In het vervangingsschema van figuur 10.12 is de impedantie rechts van de spanningsbron gelijk aan de serieschakeling van de kabelimpedantie en de
          parallelschakeling van de generator- en motorimpedantie. De impedantie van de belasting wordt verwaarloosd:</t>
        </is>
      </c>
      <c r="B722" t="inlineStr">
        <is>
          <t>In the equivalent circuit of figure 10.12, the impedance to the right of the voltage source is equal to the series connection of the cable impedance and the parallel connection of the generator and motor impedances. The impedance of the load is neglected:</t>
        </is>
      </c>
      <c r="C722" t="inlineStr">
        <is>
          <t>node K2 and thus to the left of the voltage source is equal to the series connection of the impedances of the power supply and the transformer: [ 10.15 ]</t>
        </is>
      </c>
    </row>
    <row r="723">
      <c r="A723" t="inlineStr">
        <is>
          <t>[</t>
        </is>
      </c>
      <c r="B723" t="inlineStr">
        <is>
          <t>[</t>
        </is>
      </c>
      <c r="C723" t="inlineStr">
        <is>
          <t>the voltage source is equal to the series connection of the cable impedance and the parallel connection of the generator and motor impedances. The impedance of the load is neglected:</t>
        </is>
      </c>
    </row>
    <row r="724">
      <c r="A724" t="inlineStr">
        <is>
          <t>10.16</t>
        </is>
      </c>
      <c r="B724" t="inlineStr">
        <is>
          <t>10.16</t>
        </is>
      </c>
      <c r="C724" t="inlineStr">
        <is>
          <t>voltage source is equal to the series connection of the cable impedance and the parallel connection of the generator and motor impedances. The impedance of the load is neglected: [</t>
        </is>
      </c>
    </row>
    <row r="725">
      <c r="A725" t="inlineStr">
        <is>
          <t>]</t>
        </is>
      </c>
      <c r="B725" t="inlineStr">
        <is>
          <t>]</t>
        </is>
      </c>
      <c r="C725" t="inlineStr">
        <is>
          <t>source is equal to the series connection of the cable impedance and the parallel connection of the generator and motor impedances. The impedance of the load is neglected: [ 10.16</t>
        </is>
      </c>
    </row>
    <row r="726">
      <c r="A726" t="inlineStr">
        <is>
          <t>De totale impedantie op de foutplaats is dan gelijk aan de parallelschakeling van de impedanties links en rechts van de spanningsbron:</t>
        </is>
      </c>
      <c r="B726" t="inlineStr">
        <is>
          <t>The total impedance at the fault location is then equal to the parallel connection of the impedances to the left and right of the voltage source:</t>
        </is>
      </c>
      <c r="C726" t="inlineStr">
        <is>
          <t>is equal to the series connection of the cable impedance and the parallel connection of the generator and motor impedances. The impedance of the load is neglected: [ 10.16 ]</t>
        </is>
      </c>
    </row>
    <row r="727">
      <c r="A727" t="inlineStr">
        <is>
          <t>[</t>
        </is>
      </c>
      <c r="B727" t="inlineStr">
        <is>
          <t>[</t>
        </is>
      </c>
      <c r="C727" t="inlineStr">
        <is>
          <t>neglected: [ 10.16 ] The total impedance at the fault location is then equal to the parallel connection of the impedances to the left and right of the voltage source:</t>
        </is>
      </c>
    </row>
    <row r="728">
      <c r="A728" t="inlineStr">
        <is>
          <t>10.17</t>
        </is>
      </c>
      <c r="B728" t="inlineStr">
        <is>
          <t>10.17</t>
        </is>
      </c>
      <c r="C728" t="inlineStr">
        <is>
          <t>[ 10.16 ] The total impedance at the fault location is then equal to the parallel connection of the impedances to the left and right of the voltage source: [</t>
        </is>
      </c>
    </row>
    <row r="729">
      <c r="A729" t="inlineStr">
        <is>
          <t>]</t>
        </is>
      </c>
      <c r="B729" t="inlineStr">
        <is>
          <t>]</t>
        </is>
      </c>
      <c r="C729" t="inlineStr">
        <is>
          <t>10.16 ] The total impedance at the fault location is then equal to the parallel connection of the impedances to the left and right of the voltage source: [ 10.17</t>
        </is>
      </c>
    </row>
    <row r="730">
      <c r="A730" t="inlineStr">
        <is>
          <t>Nu kan de driefasenkortsluitstroom op foutplaats K2 worden berekend:</t>
        </is>
      </c>
      <c r="B730" t="inlineStr">
        <is>
          <t>Now the three-phase short-circuit current at fault location K2 can be calculated:</t>
        </is>
      </c>
      <c r="C730" t="inlineStr">
        <is>
          <t>] The total impedance at the fault location is then equal to the parallel connection of the impedances to the left and right of the voltage source: [ 10.17 ]</t>
        </is>
      </c>
    </row>
    <row r="731">
      <c r="A731" t="inlineStr">
        <is>
          <t>[</t>
        </is>
      </c>
      <c r="B731" t="inlineStr">
        <is>
          <t>[</t>
        </is>
      </c>
      <c r="C731" t="inlineStr">
        <is>
          <t>the parallel connection of the impedances to the left and right of the voltage source: [ 10.17 ] Now the three-phase short-circuit current at fault location K2 can be calculated:</t>
        </is>
      </c>
    </row>
    <row r="732">
      <c r="A732" t="inlineStr">
        <is>
          <t>10.18</t>
        </is>
      </c>
      <c r="B732" t="inlineStr">
        <is>
          <t>10.18</t>
        </is>
      </c>
      <c r="C732" t="inlineStr">
        <is>
          <t>parallel connection of the impedances to the left and right of the voltage source: [ 10.17 ] Now the three-phase short-circuit current at fault location K2 can be calculated: [</t>
        </is>
      </c>
    </row>
    <row r="733">
      <c r="A733" t="inlineStr">
        <is>
          <t>]</t>
        </is>
      </c>
      <c r="B733" t="inlineStr">
        <is>
          <t>]</t>
        </is>
      </c>
      <c r="C733" t="inlineStr">
        <is>
          <t>connection of the impedances to the left and right of the voltage source: [ 10.17 ] Now the three-phase short-circuit current at fault location K2 can be calculated: [ 10.18</t>
        </is>
      </c>
    </row>
    <row r="734">
      <c r="A734" t="inlineStr">
        <is>
          <t>De bijdrage vanuit de voedende kant, links van de spanningsbron in figuur 10.12 is gelijk aan:</t>
        </is>
      </c>
      <c r="B734" t="inlineStr">
        <is>
          <t>The contribution from the feeding side, to the left of the voltage source in figure 10.12, is equal to:</t>
        </is>
      </c>
      <c r="C734" t="inlineStr">
        <is>
          <t>of the impedances to the left and right of the voltage source: [ 10.17 ] Now the three-phase short-circuit current at fault location K2 can be calculated: [ 10.18 ]</t>
        </is>
      </c>
    </row>
    <row r="735">
      <c r="A735" t="inlineStr">
        <is>
          <t>[</t>
        </is>
      </c>
      <c r="B735" t="inlineStr">
        <is>
          <t>[</t>
        </is>
      </c>
      <c r="C735" t="inlineStr">
        <is>
          <t>current at fault location K2 can be calculated: [ 10.18 ] The contribution from the feeding side, to the left of the voltage source in figure 10.12, is equal to:</t>
        </is>
      </c>
    </row>
    <row r="736">
      <c r="A736" t="inlineStr">
        <is>
          <t>10.19</t>
        </is>
      </c>
      <c r="B736" t="inlineStr">
        <is>
          <t>10.19</t>
        </is>
      </c>
      <c r="C736" t="inlineStr">
        <is>
          <t>at fault location K2 can be calculated: [ 10.18 ] The contribution from the feeding side, to the left of the voltage source in figure 10.12, is equal to: [</t>
        </is>
      </c>
    </row>
    <row r="737">
      <c r="A737" t="inlineStr">
        <is>
          <t>]</t>
        </is>
      </c>
      <c r="B737" t="inlineStr">
        <is>
          <t>]</t>
        </is>
      </c>
      <c r="C737" t="inlineStr">
        <is>
          <t>fault location K2 can be calculated: [ 10.18 ] The contribution from the feeding side, to the left of the voltage source in figure 10.12, is equal to: [ 10.19</t>
        </is>
      </c>
    </row>
    <row r="738">
      <c r="A738" t="inlineStr">
        <is>
          <t>Dit is de kortsluitstroom die door de netvoeding en de transformator wordt geleverd.</t>
        </is>
      </c>
      <c r="B738" t="inlineStr">
        <is>
          <t>This is the short-circuit current supplied by the mains power and the transformer.</t>
        </is>
      </c>
      <c r="C738" t="inlineStr">
        <is>
          <t>location K2 can be calculated: [ 10.18 ] The contribution from the feeding side, to the left of the voltage source in figure 10.12, is equal to: [ 10.19 ]</t>
        </is>
      </c>
    </row>
    <row r="739">
      <c r="A739" t="inlineStr">
        <is>
          <t>De bijdrage vanuit de motor en de generator, rechts van de spanningsbron in figuur 10.12 is gelijk aan:</t>
        </is>
      </c>
      <c r="B739" t="inlineStr">
        <is>
          <t>The contribution from the motor and the generator, to the right of the voltage source in figure 10.12, is equal to:</t>
        </is>
      </c>
      <c r="C739" t="inlineStr">
        <is>
          <t>side, to the left of the voltage source in figure 10.12, is equal to: [ 10.19 ] This is the short-circuit current supplied by the mains power and the transformer.</t>
        </is>
      </c>
    </row>
    <row r="740">
      <c r="A740" t="inlineStr">
        <is>
          <t>[</t>
        </is>
      </c>
      <c r="B740" t="inlineStr">
        <is>
          <t>[</t>
        </is>
      </c>
      <c r="C740" t="inlineStr">
        <is>
          <t>current supplied by the mains power and the transformer. The contribution from the motor and the generator, to the right of the voltage source in figure 10.12, is equal to:</t>
        </is>
      </c>
    </row>
    <row r="741">
      <c r="A741" t="inlineStr">
        <is>
          <t>10.20</t>
        </is>
      </c>
      <c r="B741" t="inlineStr">
        <is>
          <t>10.20</t>
        </is>
      </c>
      <c r="C741" t="inlineStr">
        <is>
          <t>supplied by the mains power and the transformer. The contribution from the motor and the generator, to the right of the voltage source in figure 10.12, is equal to: [</t>
        </is>
      </c>
    </row>
    <row r="742">
      <c r="A742" t="inlineStr">
        <is>
          <t>]</t>
        </is>
      </c>
      <c r="B742" t="inlineStr">
        <is>
          <t>]</t>
        </is>
      </c>
      <c r="C742" t="inlineStr">
        <is>
          <t>by the mains power and the transformer. The contribution from the motor and the generator, to the right of the voltage source in figure 10.12, is equal to: [ 10.20</t>
        </is>
      </c>
    </row>
    <row r="743">
      <c r="A743" t="inlineStr">
        <is>
          <t>Ook voor een tweefasenkortsluiting zonder aardcontact op de foutplaats K2 is de kortsluitstroom nu te bepalen, indien hierbij conform IEC 60909 de inverse
          impedantie gelijk gesteld wordt aan de normale impedantie (</t>
        </is>
      </c>
      <c r="B743" t="inlineStr">
        <is>
          <t>The short-circuit current for a two-phase short circuit without ground contact at fault location K2 can now also be determined, provided that in accordance with IEC 60909 the inverse impedance is set equal to the normal impedance.</t>
        </is>
      </c>
      <c r="C743" t="inlineStr">
        <is>
          <t>the mains power and the transformer. The contribution from the motor and the generator, to the right of the voltage source in figure 10.12, is equal to: [ 10.20 ]</t>
        </is>
      </c>
    </row>
    <row r="744">
      <c r="A744" t="inlineStr">
        <is>
          <t>Z</t>
        </is>
      </c>
      <c r="B744" t="inlineStr">
        <is>
          <t>Z</t>
        </is>
      </c>
      <c r="C744" t="inlineStr">
        <is>
          <t>circuit without ground contact at fault location K2 can now also be determined, provided that in accordance with IEC 60909 the inverse impedance is set equal to the normal impedance.</t>
        </is>
      </c>
    </row>
    <row r="745">
      <c r="A745" t="inlineStr">
        <is>
          <t>k,2</t>
        </is>
      </c>
      <c r="B745" t="inlineStr">
        <is>
          <t>k,2</t>
        </is>
      </c>
      <c r="C745" t="inlineStr">
        <is>
          <t>without ground contact at fault location K2 can now also be determined, provided that in accordance with IEC 60909 the inverse impedance is set equal to the normal impedance. Z</t>
        </is>
      </c>
    </row>
    <row r="746">
      <c r="A746" t="inlineStr">
        <is>
          <t>=</t>
        </is>
      </c>
      <c r="B746" t="inlineStr">
        <is>
          <t>=</t>
        </is>
      </c>
      <c r="C746" t="inlineStr">
        <is>
          <t>ground contact at fault location K2 can now also be determined, provided that in accordance with IEC 60909 the inverse impedance is set equal to the normal impedance. Z k,2</t>
        </is>
      </c>
    </row>
    <row r="747">
      <c r="A747" t="inlineStr">
        <is>
          <t>Z</t>
        </is>
      </c>
      <c r="B747" t="inlineStr">
        <is>
          <t>Z</t>
        </is>
      </c>
      <c r="C747" t="inlineStr">
        <is>
          <t>contact at fault location K2 can now also be determined, provided that in accordance with IEC 60909 the inverse impedance is set equal to the normal impedance. Z k,2 =</t>
        </is>
      </c>
    </row>
    <row r="748">
      <c r="A748" t="inlineStr">
        <is>
          <t>k,1</t>
        </is>
      </c>
      <c r="B748" t="inlineStr">
        <is>
          <t>k,1</t>
        </is>
      </c>
      <c r="C748" t="inlineStr">
        <is>
          <t>at fault location K2 can now also be determined, provided that in accordance with IEC 60909 the inverse impedance is set equal to the normal impedance. Z k,2 = Z</t>
        </is>
      </c>
    </row>
    <row r="749">
      <c r="A749" t="inlineStr">
        <is>
          <t>). De tweefasenkortsluitstroom op de foutplaats
          is dan volgens tabel 10.3:</t>
        </is>
      </c>
      <c r="B749" t="inlineStr">
        <is>
          <t>). The two-phase short-circuit current at the fault location
          is then according to table 10.3:</t>
        </is>
      </c>
      <c r="C749" t="inlineStr">
        <is>
          <t>fault location K2 can now also be determined, provided that in accordance with IEC 60909 the inverse impedance is set equal to the normal impedance. Z k,2 = Z k,1</t>
        </is>
      </c>
    </row>
    <row r="750">
      <c r="A750" t="inlineStr">
        <is>
          <t>[</t>
        </is>
      </c>
      <c r="B750" t="inlineStr">
        <is>
          <t>[</t>
        </is>
      </c>
      <c r="C750" t="inlineStr">
        <is>
          <t>the inverse impedance is set equal to the normal impedance. Z k,2 = Z k,1 ). The two-phase short-circuit current at the fault location is then according to table 10.3:</t>
        </is>
      </c>
    </row>
    <row r="751">
      <c r="A751" t="inlineStr">
        <is>
          <t>10.21</t>
        </is>
      </c>
      <c r="B751" t="inlineStr">
        <is>
          <t>10.21</t>
        </is>
      </c>
      <c r="C751" t="inlineStr">
        <is>
          <t>inverse impedance is set equal to the normal impedance. Z k,2 = Z k,1 ). The two-phase short-circuit current at the fault location is then according to table 10.3: [</t>
        </is>
      </c>
    </row>
    <row r="752">
      <c r="A752" t="inlineStr">
        <is>
          <t>]</t>
        </is>
      </c>
      <c r="B752" t="inlineStr">
        <is>
          <t>]</t>
        </is>
      </c>
      <c r="C752" t="inlineStr">
        <is>
          <t>impedance is set equal to the normal impedance. Z k,2 = Z k,1 ). The two-phase short-circuit current at the fault location is then according to table 10.3: [ 10.21</t>
        </is>
      </c>
    </row>
    <row r="753">
      <c r="A753" t="inlineStr">
        <is>
          <t>Figuur 10.13 Vervangingsschema volgens IEC 60909 voor berekening van de kortsluiting op knooppunt K3</t>
        </is>
      </c>
      <c r="B753" t="inlineStr">
        <is>
          <t>Figure 10.13 Replacement diagram according to IEC 60909 for calculating the short circuit at node K3</t>
        </is>
      </c>
      <c r="C753" t="inlineStr">
        <is>
          <t>is set equal to the normal impedance. Z k,2 = Z k,1 ). The two-phase short-circuit current at the fault location is then according to table 10.3: [ 10.21 ]</t>
        </is>
      </c>
    </row>
    <row r="754">
      <c r="A754" t="inlineStr">
        <is>
          <t>Op identieke wijze kan ook eenvoudig de kortsluitstroom in knooppunt K3 worden bepaald. Om dit te kunnen doen, moet de equivalente spanningsbron in figuur
          10.12 verplaatst worden van knooppunt K2 naar knooppunt K3. Ten aanzien van de impedanties blijft het schema onveranderd, zoals afgebeeld in figuur 10.13.</t>
        </is>
      </c>
      <c r="B754" t="inlineStr">
        <is>
          <t>In the same manner, the short-circuit current at node K3 can also be easily determined. To do this, the equivalent voltage source in figure 10.12 must be moved from node K2 to node K3. Regarding the impedances, the diagram remains unchanged, as shown in figure 10.13.</t>
        </is>
      </c>
      <c r="C754" t="inlineStr">
        <is>
          <t>current at the fault location is then according to table 10.3: [ 10.21 ] Figure 10.13 Replacement diagram according to IEC 60909 for calculating the short circuit at node K3</t>
        </is>
      </c>
    </row>
    <row r="755">
      <c r="A755" t="inlineStr">
        <is>
          <t>De impedantie links van knooppunt K3 in figuur 10.13 is gelijk aan de serieschakeling van de impedanties van de netvoeding, de transformator en de kabel:</t>
        </is>
      </c>
      <c r="B755" t="inlineStr">
        <is>
          <t>The impedance to the left of node K3 in figure 10.13 is equal to the series connection of the impedances of the power supply, the transformer, and the cable:</t>
        </is>
      </c>
      <c r="C755" t="inlineStr">
        <is>
          <t>do this, the equivalent voltage source in figure 10.12 must be moved from node K2 to node K3. Regarding the impedances, the diagram remains unchanged, as shown in figure 10.13.</t>
        </is>
      </c>
    </row>
    <row r="756">
      <c r="A756" t="inlineStr">
        <is>
          <t>[</t>
        </is>
      </c>
      <c r="B756" t="inlineStr">
        <is>
          <t>[</t>
        </is>
      </c>
      <c r="C756" t="inlineStr">
        <is>
          <t>10.13. The impedance to the left of node K3 in figure 10.13 is equal to the series connection of the impedances of the power supply, the transformer, and the cable:</t>
        </is>
      </c>
    </row>
    <row r="757">
      <c r="A757" t="inlineStr">
        <is>
          <t>10.22</t>
        </is>
      </c>
      <c r="B757" t="inlineStr">
        <is>
          <t>10.22</t>
        </is>
      </c>
      <c r="C757" t="inlineStr">
        <is>
          <t>The impedance to the left of node K3 in figure 10.13 is equal to the series connection of the impedances of the power supply, the transformer, and the cable: [</t>
        </is>
      </c>
    </row>
    <row r="758">
      <c r="A758" t="inlineStr">
        <is>
          <t>]</t>
        </is>
      </c>
      <c r="B758" t="inlineStr">
        <is>
          <t>]</t>
        </is>
      </c>
      <c r="C758" t="inlineStr">
        <is>
          <t>impedance to the left of node K3 in figure 10.13 is equal to the series connection of the impedances of the power supply, the transformer, and the cable: [ 10.22</t>
        </is>
      </c>
    </row>
    <row r="759">
      <c r="A759" t="inlineStr">
        <is>
          <t>In het schema van figuur 10.13 is de impedantie rechts van de spanningsbron op knooppunt K3 gelijk aan de parallelschakeling van de generator- en
          motorimpedantie. De impedantie van de belasting wordt weer verwaarloosd:</t>
        </is>
      </c>
      <c r="B759" t="inlineStr">
        <is>
          <t>In the diagram of figure 10.13, the impedance to the right of the power supply at node K3 is equal to the parallel connection of the generator and motor impedances. The impedance of the load is again neglected:</t>
        </is>
      </c>
      <c r="C759" t="inlineStr">
        <is>
          <t>to the left of node K3 in figure 10.13 is equal to the series connection of the impedances of the power supply, the transformer, and the cable: [ 10.22 ]</t>
        </is>
      </c>
    </row>
    <row r="760">
      <c r="A760" t="inlineStr">
        <is>
          <t>[</t>
        </is>
      </c>
      <c r="B760" t="inlineStr">
        <is>
          <t>[</t>
        </is>
      </c>
      <c r="C760" t="inlineStr">
        <is>
          <t>to the right of the power supply at node K3 is equal to the parallel connection of the generator and motor impedances. The impedance of the load is again neglected:</t>
        </is>
      </c>
    </row>
    <row r="761">
      <c r="A761" t="inlineStr">
        <is>
          <t>10.23</t>
        </is>
      </c>
      <c r="B761" t="inlineStr">
        <is>
          <t>10.23</t>
        </is>
      </c>
      <c r="C761" t="inlineStr">
        <is>
          <t>the right of the power supply at node K3 is equal to the parallel connection of the generator and motor impedances. The impedance of the load is again neglected: [</t>
        </is>
      </c>
    </row>
    <row r="762">
      <c r="A762" t="inlineStr">
        <is>
          <t>]</t>
        </is>
      </c>
      <c r="B762" t="inlineStr">
        <is>
          <t>]</t>
        </is>
      </c>
      <c r="C762" t="inlineStr">
        <is>
          <t>right of the power supply at node K3 is equal to the parallel connection of the generator and motor impedances. The impedance of the load is again neglected: [ 10.23</t>
        </is>
      </c>
    </row>
    <row r="763">
      <c r="A763" t="inlineStr">
        <is>
          <t>De totale impedantie op de foutplaats K3 is dan gelijk aan de parallelschakeling van de impedanties links en rechts van de spanningsbron:</t>
        </is>
      </c>
      <c r="B763" t="inlineStr">
        <is>
          <t>The total impedance at the fault location K3 is then equal to the parallel connection of the impedances to the left and right of the power supply:</t>
        </is>
      </c>
      <c r="C763" t="inlineStr">
        <is>
          <t>of the power supply at node K3 is equal to the parallel connection of the generator and motor impedances. The impedance of the load is again neglected: [ 10.23 ]</t>
        </is>
      </c>
    </row>
    <row r="764">
      <c r="A764" t="inlineStr">
        <is>
          <t>[</t>
        </is>
      </c>
      <c r="B764" t="inlineStr">
        <is>
          <t>[</t>
        </is>
      </c>
      <c r="C764" t="inlineStr">
        <is>
          <t>[ 10.23 ] The total impedance at the fault location K3 is then equal to the parallel connection of the impedances to the left and right of the power supply:</t>
        </is>
      </c>
    </row>
    <row r="765">
      <c r="A765" t="inlineStr">
        <is>
          <t>10.24</t>
        </is>
      </c>
      <c r="B765" t="inlineStr">
        <is>
          <t>10.24</t>
        </is>
      </c>
      <c r="C765" t="inlineStr">
        <is>
          <t>10.23 ] The total impedance at the fault location K3 is then equal to the parallel connection of the impedances to the left and right of the power supply: [</t>
        </is>
      </c>
    </row>
    <row r="766">
      <c r="A766" t="inlineStr">
        <is>
          <t>]</t>
        </is>
      </c>
      <c r="B766" t="inlineStr">
        <is>
          <t>]</t>
        </is>
      </c>
      <c r="C766" t="inlineStr">
        <is>
          <t>] The total impedance at the fault location K3 is then equal to the parallel connection of the impedances to the left and right of the power supply: [ 10.24</t>
        </is>
      </c>
    </row>
    <row r="767">
      <c r="A767" t="inlineStr">
        <is>
          <t>Hiermee kan nu de driefasenkortsluitstroom op foutplaats K3 worden berekend:</t>
        </is>
      </c>
      <c r="B767" t="inlineStr">
        <is>
          <t>This allows the three-phase short-circuit current at fault location K3 to be calculated:</t>
        </is>
      </c>
      <c r="C767" t="inlineStr">
        <is>
          <t>The total impedance at the fault location K3 is then equal to the parallel connection of the impedances to the left and right of the power supply: [ 10.24 ]</t>
        </is>
      </c>
    </row>
    <row r="768">
      <c r="A768" t="inlineStr">
        <is>
          <t>[</t>
        </is>
      </c>
      <c r="B768" t="inlineStr">
        <is>
          <t>[</t>
        </is>
      </c>
      <c r="C768" t="inlineStr">
        <is>
          <t>parallel connection of the impedances to the left and right of the power supply: [ 10.24 ] This allows the three-phase short-circuit current at fault location K3 to be calculated:</t>
        </is>
      </c>
    </row>
    <row r="769">
      <c r="A769" t="inlineStr">
        <is>
          <t>10.25</t>
        </is>
      </c>
      <c r="B769" t="inlineStr">
        <is>
          <t>10.25</t>
        </is>
      </c>
      <c r="C769" t="inlineStr">
        <is>
          <t>connection of the impedances to the left and right of the power supply: [ 10.24 ] This allows the three-phase short-circuit current at fault location K3 to be calculated: [</t>
        </is>
      </c>
    </row>
    <row r="770">
      <c r="A770" t="inlineStr">
        <is>
          <t>]</t>
        </is>
      </c>
      <c r="B770" t="inlineStr">
        <is>
          <t>]</t>
        </is>
      </c>
      <c r="C770" t="inlineStr">
        <is>
          <t>of the impedances to the left and right of the power supply: [ 10.24 ] This allows the three-phase short-circuit current at fault location K3 to be calculated: [ 10.25</t>
        </is>
      </c>
    </row>
    <row r="771">
      <c r="A771" t="inlineStr">
        <is>
          <t>Het kortsluitvermogen op foutplaats K3 wordt berekend met de nominale spanning:</t>
        </is>
      </c>
      <c r="B771" t="inlineStr">
        <is>
          <t>The short-circuit power at fault location K3 is calculated using the nominal voltage:</t>
        </is>
      </c>
      <c r="C771" t="inlineStr">
        <is>
          <t>the impedances to the left and right of the power supply: [ 10.24 ] This allows the three-phase short-circuit current at fault location K3 to be calculated: [ 10.25 ]</t>
        </is>
      </c>
    </row>
    <row r="772">
      <c r="A772" t="inlineStr">
        <is>
          <t>[</t>
        </is>
      </c>
      <c r="B772" t="inlineStr">
        <is>
          <t>[</t>
        </is>
      </c>
      <c r="C772" t="inlineStr">
        <is>
          <t>] This allows the three-phase short-circuit current at fault location K3 to be calculated: [ 10.25 ] The short-circuit power at fault location K3 is calculated using the nominal voltage:</t>
        </is>
      </c>
    </row>
    <row r="773">
      <c r="A773" t="inlineStr">
        <is>
          <t>10.26</t>
        </is>
      </c>
      <c r="B773" t="inlineStr">
        <is>
          <t>10.26</t>
        </is>
      </c>
      <c r="C773" t="inlineStr">
        <is>
          <t>This allows the three-phase short-circuit current at fault location K3 to be calculated: [ 10.25 ] The short-circuit power at fault location K3 is calculated using the nominal voltage: [</t>
        </is>
      </c>
    </row>
    <row r="774">
      <c r="A774" t="inlineStr">
        <is>
          <t>]</t>
        </is>
      </c>
      <c r="B774" t="inlineStr">
        <is>
          <t>]</t>
        </is>
      </c>
      <c r="C774" t="inlineStr">
        <is>
          <t>allows the three-phase short-circuit current at fault location K3 to be calculated: [ 10.25 ] The short-circuit power at fault location K3 is calculated using the nominal voltage: [ 10.26</t>
        </is>
      </c>
    </row>
    <row r="775">
      <c r="A775" t="inlineStr">
        <is>
          <t>De R/X-verhouding op foutplaats K3 wordt afgeleid van de impedantie op de foutplaats (vergelijking 10.24) en is gelijk aan:</t>
        </is>
      </c>
      <c r="B775" t="inlineStr">
        <is>
          <t>The R/X ratio at fault location K3 is derived from the impedance at the fault location (equation 10.24) and is equal to:</t>
        </is>
      </c>
      <c r="C775" t="inlineStr">
        <is>
          <t>the three-phase short-circuit current at fault location K3 to be calculated: [ 10.25 ] The short-circuit power at fault location K3 is calculated using the nominal voltage: [ 10.26 ]</t>
        </is>
      </c>
    </row>
    <row r="776">
      <c r="A776" t="inlineStr">
        <is>
          <t>[</t>
        </is>
      </c>
      <c r="B776" t="inlineStr">
        <is>
          <t>[</t>
        </is>
      </c>
      <c r="C776" t="inlineStr">
        <is>
          <t>calculated using the nominal voltage: [ 10.26 ] The R/X ratio at fault location K3 is derived from the impedance at the fault location (equation 10.24) and is equal to:</t>
        </is>
      </c>
    </row>
    <row r="777">
      <c r="A777" t="inlineStr">
        <is>
          <t>10.27</t>
        </is>
      </c>
      <c r="B777" t="inlineStr">
        <is>
          <t>10.27</t>
        </is>
      </c>
      <c r="C777" t="inlineStr">
        <is>
          <t>using the nominal voltage: [ 10.26 ] The R/X ratio at fault location K3 is derived from the impedance at the fault location (equation 10.24) and is equal to: [</t>
        </is>
      </c>
    </row>
    <row r="778">
      <c r="A778" t="inlineStr">
        <is>
          <t>]</t>
        </is>
      </c>
      <c r="B778" t="inlineStr">
        <is>
          <t>]</t>
        </is>
      </c>
      <c r="C778" t="inlineStr">
        <is>
          <t>the nominal voltage: [ 10.26 ] The R/X ratio at fault location K3 is derived from the impedance at the fault location (equation 10.24) and is equal to: [ 10.27</t>
        </is>
      </c>
    </row>
    <row r="779">
      <c r="A779" t="inlineStr">
        <is>
          <t>Met de R/X-verhouding en de driefasenkortsluitstroom kan de stootkortsluitstroom worden berekend met behulp van de formules 10.3 en 10.4:</t>
        </is>
      </c>
      <c r="B779" t="inlineStr">
        <is>
          <t>With the R/X ratio and the three-phase short-circuit current, the peak short-circuit current can be calculated using formulas 10.3 and 10.4:</t>
        </is>
      </c>
      <c r="C779" t="inlineStr">
        <is>
          <t>nominal voltage: [ 10.26 ] The R/X ratio at fault location K3 is derived from the impedance at the fault location (equation 10.24) and is equal to: [ 10.27 ]</t>
        </is>
      </c>
    </row>
    <row r="780">
      <c r="A780" t="inlineStr">
        <is>
          <t>[</t>
        </is>
      </c>
      <c r="B780" t="inlineStr">
        <is>
          <t>[</t>
        </is>
      </c>
      <c r="C780" t="inlineStr">
        <is>
          <t>(equation 10.24) and is equal to: [ 10.27 ] With the R/X ratio and the three-phase short-circuit current, the peak short-circuit current can be calculated using formulas 10.3 and 10.4:</t>
        </is>
      </c>
    </row>
    <row r="781">
      <c r="A781" t="inlineStr">
        <is>
          <t>10.28</t>
        </is>
      </c>
      <c r="B781" t="inlineStr">
        <is>
          <t>10.28</t>
        </is>
      </c>
      <c r="C781" t="inlineStr">
        <is>
          <t>10.24) and is equal to: [ 10.27 ] With the R/X ratio and the three-phase short-circuit current, the peak short-circuit current can be calculated using formulas 10.3 and 10.4: [</t>
        </is>
      </c>
    </row>
    <row r="782">
      <c r="A782" t="inlineStr">
        <is>
          <t>]</t>
        </is>
      </c>
      <c r="B782" t="inlineStr">
        <is>
          <t>]</t>
        </is>
      </c>
      <c r="C782" t="inlineStr">
        <is>
          <t>and is equal to: [ 10.27 ] With the R/X ratio and the three-phase short-circuit current, the peak short-circuit current can be calculated using formulas 10.3 and 10.4: [ 10.28</t>
        </is>
      </c>
    </row>
    <row r="783">
      <c r="A783" t="inlineStr">
        <is>
          <t>10.3.3 Fase-aardfout in een zwevend MS-net</t>
        </is>
      </c>
      <c r="B783" t="inlineStr">
        <is>
          <t>10.3.3 Phase-to-ground fault in an ungrounded medium-voltage network</t>
        </is>
      </c>
      <c r="C783" t="inlineStr">
        <is>
          <t>is equal to: [ 10.27 ] With the R/X ratio and the three-phase short-circuit current, the peak short-circuit current can be calculated using formulas 10.3 and 10.4: [ 10.28 ]</t>
        </is>
      </c>
    </row>
    <row r="784">
      <c r="A784" t="inlineStr">
        <is>
          <t>Het netwerk van figuur 10.11 is volgens de gegevens in tabel 10.4 een MS-net. De HS/MS-transformator heeft een ster-driehoekschakeling en daarmee is het
          netwerk een zwevend MS-net. In een zwevend net wordt de fase-aardkortsluitstroom voor het grootste gedeelte bepaald door de capaciteit naar aarde van alle
          kabels. Voor het berekenen van de fase-aardkortsluitstroom moet de homopolaire impedantie</t>
        </is>
      </c>
      <c r="B784" t="inlineStr">
        <is>
          <t>The network in figure 10.11 is, according to the data in table 10.4, an MV network. The HV/MV transformer has a star-delta configuration, making it a floating MV network. In a floating network, the phase-to-ground short-circuit current is largely determined by the capacitance to ground of all cables. To calculate the phase-to-ground short-circuit current, the zero-sequence impedance must be considered.</t>
        </is>
      </c>
      <c r="C784" t="inlineStr">
        <is>
          <t>R/X ratio and the three-phase short-circuit current, the peak short-circuit current can be calculated using formulas 10.3 and 10.4: [ 10.28 ] 10.3.3 Phase-to-ground fault in an ungrounded medium-voltage network</t>
        </is>
      </c>
    </row>
    <row r="785">
      <c r="A785" t="inlineStr">
        <is>
          <t>Z</t>
        </is>
      </c>
      <c r="B785" t="inlineStr">
        <is>
          <t>Z</t>
        </is>
      </c>
      <c r="C785" t="inlineStr">
        <is>
          <t>a floating network, the phase-to-ground short-circuit current is largely determined by the capacitance to ground of all cables. To calculate the phase-to-ground short-circuit current, the zero-sequence impedance must be considered.</t>
        </is>
      </c>
    </row>
    <row r="786">
      <c r="A786" t="inlineStr">
        <is>
          <t>0</t>
        </is>
      </c>
      <c r="B786" t="inlineStr">
        <is>
          <t>0</t>
        </is>
      </c>
      <c r="C786" t="inlineStr">
        <is>
          <t>floating network, the phase-to-ground short-circuit current is largely determined by the capacitance to ground of all cables. To calculate the phase-to-ground short-circuit current, the zero-sequence impedance must be considered. Z</t>
        </is>
      </c>
    </row>
    <row r="787">
      <c r="A787" t="inlineStr">
        <is>
          <t>van het net op de
          kortsluitplaats worden bepaald. De te gebruiken gegevens zijn te vinden in figuur 10.9.d en in figuur 10.10.d. In het schema van het net in het homopolaire
          stelsel wijken de vervangingsschema's van de transformatoren en roterende machines af van het schema in het normale stelsel. De afwijkingen leiden in het
          voorbeeld tot het circuit van figuur 10.14. Hierin valt op dat de transformator, door de driehoekschakeling aan de secundaire zijde, geen verbinding vormt
          met de hoogspanningszijde (zie ook</t>
        </is>
      </c>
      <c r="B787" t="inlineStr">
        <is>
          <t>of the network at the short-circuit location can be determined. The data to be used can be found in figure 10.9.d and figure 10.10.d. In the network diagram in the homopolar system, the equivalent circuits of the transformers and rotating machines differ from the diagram in the normal system. These differences result in the circuit shown in figure 10.14 in the example. It is notable that the transformer, due to the delta connection on the secondary side, does not form a connection with the high-voltage side (see also</t>
        </is>
      </c>
      <c r="C787" t="inlineStr">
        <is>
          <t>network, the phase-to-ground short-circuit current is largely determined by the capacitance to ground of all cables. To calculate the phase-to-ground short-circuit current, the zero-sequence impedance must be considered. Z 0</t>
        </is>
      </c>
    </row>
    <row r="788">
      <c r="A788" t="inlineStr">
        <is>
          <t>hoofdstuk 8</t>
        </is>
      </c>
      <c r="B788" t="inlineStr">
        <is>
          <t>chapter 8</t>
        </is>
      </c>
      <c r="C788" t="inlineStr">
        <is>
          <t>10.14 in the example. It is notable that the transformer, due to the delta connection on the secondary side, does not form a connection with the high-voltage side (see also</t>
        </is>
      </c>
    </row>
    <row r="789">
      <c r="A789" t="inlineStr">
        <is>
          <t>). Bovendien hebben de motor en de generator geen homopolaire impedantie omdat ervan wordt uitgegaan dat de
          wikkelingen in driehoek zijn geschakeld. De kabel wordt voorgesteld met een Pi-equivalent voor de homopolaire capaciteit (twee maal</t>
        </is>
      </c>
      <c r="B789" t="inlineStr">
        <is>
          <t>). Moreover, the motor and the generator have no homopolar impedance because it is assumed that the windings are connected in a delta configuration. The cable is represented with a Pi-equivalent for the homopolar capacitance (twice</t>
        </is>
      </c>
      <c r="C789" t="inlineStr">
        <is>
          <t>the example. It is notable that the transformer, due to the delta connection on the secondary side, does not form a connection with the high-voltage side (see also chapter 8</t>
        </is>
      </c>
    </row>
    <row r="790">
      <c r="A790" t="inlineStr">
        <is>
          <t>jX</t>
        </is>
      </c>
      <c r="B790" t="inlineStr">
        <is>
          <t>jX</t>
        </is>
      </c>
      <c r="C790" t="inlineStr">
        <is>
          <t>generator have no homopolar impedance because it is assumed that the windings are connected in a delta configuration. The cable is represented with a Pi-equivalent for the homopolar capacitance (twice</t>
        </is>
      </c>
    </row>
    <row r="791">
      <c r="A791" t="inlineStr">
        <is>
          <t>k0,dwars</t>
        </is>
      </c>
      <c r="B791" t="inlineStr">
        <is>
          <t>k0,transverse</t>
        </is>
      </c>
      <c r="C791" t="inlineStr">
        <is>
          <t>have no homopolar impedance because it is assumed that the windings are connected in a delta configuration. The cable is represented with a Pi-equivalent for the homopolar capacitance (twice jX</t>
        </is>
      </c>
    </row>
    <row r="792">
      <c r="A792" t="inlineStr">
        <is>
          <t>/2</t>
        </is>
      </c>
      <c r="B792" t="inlineStr">
        <is>
          <t>/2</t>
        </is>
      </c>
      <c r="C792" t="inlineStr">
        <is>
          <t>no homopolar impedance because it is assumed that the windings are connected in a delta configuration. The cable is represented with a Pi-equivalent for the homopolar capacitance (twice jX k0,transverse</t>
        </is>
      </c>
    </row>
    <row r="793">
      <c r="A793" t="inlineStr">
        <is>
          <t>) en de homopolaire langsimpedantie (</t>
        </is>
      </c>
      <c r="B793" t="inlineStr">
        <is>
          <t>) and the homopolar longitudinal impedance</t>
        </is>
      </c>
      <c r="C793" t="inlineStr">
        <is>
          <t>homopolar impedance because it is assumed that the windings are connected in a delta configuration. The cable is represented with a Pi-equivalent for the homopolar capacitance (twice jX k0,transverse /2</t>
        </is>
      </c>
    </row>
    <row r="794">
      <c r="A794" t="inlineStr">
        <is>
          <t>R</t>
        </is>
      </c>
      <c r="B794" t="inlineStr">
        <is>
          <t>R</t>
        </is>
      </c>
      <c r="C794" t="inlineStr">
        <is>
          <t>that the windings are connected in a delta configuration. The cable is represented with a Pi-equivalent for the homopolar capacitance (twice jX k0,transverse /2 ) and the homopolar longitudinal impedance</t>
        </is>
      </c>
    </row>
    <row r="795">
      <c r="A795" t="inlineStr">
        <is>
          <t>k,0</t>
        </is>
      </c>
      <c r="B795" t="inlineStr">
        <is>
          <t>k,0</t>
        </is>
      </c>
      <c r="C795" t="inlineStr">
        <is>
          <t>the windings are connected in a delta configuration. The cable is represented with a Pi-equivalent for the homopolar capacitance (twice jX k0,transverse /2 ) and the homopolar longitudinal impedance R</t>
        </is>
      </c>
    </row>
    <row r="796">
      <c r="A796" t="inlineStr">
        <is>
          <t>+jX</t>
        </is>
      </c>
      <c r="B796" t="inlineStr">
        <is>
          <t>+jX</t>
        </is>
      </c>
      <c r="C796" t="inlineStr">
        <is>
          <t>windings are connected in a delta configuration. The cable is represented with a Pi-equivalent for the homopolar capacitance (twice jX k0,transverse /2 ) and the homopolar longitudinal impedance R k,0</t>
        </is>
      </c>
    </row>
    <row r="797">
      <c r="A797" t="inlineStr">
        <is>
          <t>k,0</t>
        </is>
      </c>
      <c r="B797" t="inlineStr">
        <is>
          <t>k,0</t>
        </is>
      </c>
      <c r="C797" t="inlineStr">
        <is>
          <t>are connected in a delta configuration. The cable is represented with a Pi-equivalent for the homopolar capacitance (twice jX k0,transverse /2 ) and the homopolar longitudinal impedance R k,0 +jX</t>
        </is>
      </c>
    </row>
    <row r="798">
      <c r="A798" t="inlineStr">
        <is>
          <t>).</t>
        </is>
      </c>
      <c r="B798" t="inlineStr">
        <is>
          <t>).</t>
        </is>
      </c>
      <c r="C798" t="inlineStr">
        <is>
          <t>connected in a delta configuration. The cable is represented with a Pi-equivalent for the homopolar capacitance (twice jX k0,transverse /2 ) and the homopolar longitudinal impedance R k,0 +jX k,0</t>
        </is>
      </c>
    </row>
    <row r="799">
      <c r="A799" t="inlineStr">
        <is>
          <t>Figuur 10.14 Homopolair netwerk volgens IEC 60909 voor berekening van de kortsluiting op knooppunt K2</t>
        </is>
      </c>
      <c r="B799" t="inlineStr">
        <is>
          <t>Figure 10.14 Homopolar network according to IEC 60909 for calculating the short circuit at node K2</t>
        </is>
      </c>
      <c r="C799" t="inlineStr">
        <is>
          <t>in a delta configuration. The cable is represented with a Pi-equivalent for the homopolar capacitance (twice jX k0,transverse /2 ) and the homopolar longitudinal impedance R k,0 +jX k,0 ).</t>
        </is>
      </c>
    </row>
    <row r="800">
      <c r="A800" t="inlineStr">
        <is>
          <t>Omdat</t>
        </is>
      </c>
      <c r="B800" t="inlineStr">
        <is>
          <t>Omdat</t>
        </is>
      </c>
      <c r="C800" t="inlineStr">
        <is>
          <t>jX k0,transverse /2 ) and the homopolar longitudinal impedance R k,0 +jX k,0 ). Figure 10.14 Homopolar network according to IEC 60909 for calculating the short circuit at node K2</t>
        </is>
      </c>
    </row>
    <row r="801">
      <c r="A801" t="inlineStr">
        <is>
          <t>Z</t>
        </is>
      </c>
      <c r="B801" t="inlineStr">
        <is>
          <t>Z</t>
        </is>
      </c>
      <c r="C801" t="inlineStr">
        <is>
          <t>k0,transverse /2 ) and the homopolar longitudinal impedance R k,0 +jX k,0 ). Figure 10.14 Homopolar network according to IEC 60909 for calculating the short circuit at node K2 Omdat</t>
        </is>
      </c>
    </row>
    <row r="802">
      <c r="A802" t="inlineStr">
        <is>
          <t>k,0</t>
        </is>
      </c>
      <c r="B802" t="inlineStr">
        <is>
          <t>k,0</t>
        </is>
      </c>
      <c r="C802" t="inlineStr">
        <is>
          <t>/2 ) and the homopolar longitudinal impedance R k,0 +jX k,0 ). Figure 10.14 Homopolar network according to IEC 60909 for calculating the short circuit at node K2 Omdat Z</t>
        </is>
      </c>
    </row>
    <row r="803">
      <c r="A803" t="inlineStr">
        <is>
          <t>veel kleiner is dan</t>
        </is>
      </c>
      <c r="B803" t="inlineStr">
        <is>
          <t>much smaller than</t>
        </is>
      </c>
      <c r="C803" t="inlineStr">
        <is>
          <t>) and the homopolar longitudinal impedance R k,0 +jX k,0 ). Figure 10.14 Homopolar network according to IEC 60909 for calculating the short circuit at node K2 Omdat Z k,0</t>
        </is>
      </c>
    </row>
    <row r="804">
      <c r="A804" t="inlineStr">
        <is>
          <t>Z</t>
        </is>
      </c>
      <c r="B804" t="inlineStr">
        <is>
          <t>Z</t>
        </is>
      </c>
      <c r="C804" t="inlineStr">
        <is>
          <t>homopolar longitudinal impedance R k,0 +jX k,0 ). Figure 10.14 Homopolar network according to IEC 60909 for calculating the short circuit at node K2 Omdat Z k,0 much smaller than</t>
        </is>
      </c>
    </row>
    <row r="805">
      <c r="A805" t="inlineStr">
        <is>
          <t>k0,dwars</t>
        </is>
      </c>
      <c r="B805" t="inlineStr">
        <is>
          <t>k0,transverse</t>
        </is>
      </c>
      <c r="C805" t="inlineStr">
        <is>
          <t>longitudinal impedance R k,0 +jX k,0 ). Figure 10.14 Homopolar network according to IEC 60909 for calculating the short circuit at node K2 Omdat Z k,0 much smaller than Z</t>
        </is>
      </c>
    </row>
    <row r="806">
      <c r="A806" t="inlineStr">
        <is>
          <t>, kan het homopolaire Pi-equivalent van de kabel worden vereenvoudigd tot een
          enkele dwarsimpedantie</t>
        </is>
      </c>
      <c r="B806" t="inlineStr">
        <is>
          <t>, the homopolar Pi-equivalent of the cable can be simplified to a single transverse impedance</t>
        </is>
      </c>
      <c r="C806" t="inlineStr">
        <is>
          <t>impedance R k,0 +jX k,0 ). Figure 10.14 Homopolar network according to IEC 60909 for calculating the short circuit at node K2 Omdat Z k,0 much smaller than Z k0,transverse</t>
        </is>
      </c>
    </row>
    <row r="807">
      <c r="A807" t="inlineStr">
        <is>
          <t>Z</t>
        </is>
      </c>
      <c r="B807" t="inlineStr">
        <is>
          <t>Z</t>
        </is>
      </c>
      <c r="C807" t="inlineStr">
        <is>
          <t>calculating the short circuit at node K2 Omdat Z k,0 much smaller than Z k0,transverse , the homopolar Pi-equivalent of the cable can be simplified to a single transverse impedance</t>
        </is>
      </c>
    </row>
    <row r="808">
      <c r="A808" t="inlineStr">
        <is>
          <t>k0,dwars</t>
        </is>
      </c>
      <c r="B808" t="inlineStr">
        <is>
          <t>k0,transverse</t>
        </is>
      </c>
      <c r="C808" t="inlineStr">
        <is>
          <t>the short circuit at node K2 Omdat Z k,0 much smaller than Z k0,transverse , the homopolar Pi-equivalent of the cable can be simplified to a single transverse impedance Z</t>
        </is>
      </c>
    </row>
    <row r="809">
      <c r="A809" t="inlineStr">
        <is>
          <t>. De waarde hiervan wordt berekend uit de homopolaire capaciteit:</t>
        </is>
      </c>
      <c r="B809" t="inlineStr">
        <is>
          <t>. The value of this is calculated from the homopolar capacitance:</t>
        </is>
      </c>
      <c r="C809" t="inlineStr">
        <is>
          <t>short circuit at node K2 Omdat Z k,0 much smaller than Z k0,transverse , the homopolar Pi-equivalent of the cable can be simplified to a single transverse impedance Z k0,transverse</t>
        </is>
      </c>
    </row>
    <row r="810">
      <c r="A810" t="inlineStr">
        <is>
          <t>[</t>
        </is>
      </c>
      <c r="B810" t="inlineStr">
        <is>
          <t>[</t>
        </is>
      </c>
      <c r="C810" t="inlineStr">
        <is>
          <t>Z k0,transverse , the homopolar Pi-equivalent of the cable can be simplified to a single transverse impedance Z k0,transverse . The value of this is calculated from the homopolar capacitance:</t>
        </is>
      </c>
    </row>
    <row r="811">
      <c r="A811" t="inlineStr">
        <is>
          <t>10.29</t>
        </is>
      </c>
      <c r="B811" t="inlineStr">
        <is>
          <t>10.29</t>
        </is>
      </c>
      <c r="C811" t="inlineStr">
        <is>
          <t>k0,transverse , the homopolar Pi-equivalent of the cable can be simplified to a single transverse impedance Z k0,transverse . The value of this is calculated from the homopolar capacitance: [</t>
        </is>
      </c>
    </row>
    <row r="812">
      <c r="A812" t="inlineStr">
        <is>
          <t>]</t>
        </is>
      </c>
      <c r="B812" t="inlineStr">
        <is>
          <t>]</t>
        </is>
      </c>
      <c r="C812" t="inlineStr">
        <is>
          <t>, the homopolar Pi-equivalent of the cable can be simplified to a single transverse impedance Z k0,transverse . The value of this is calculated from the homopolar capacitance: [ 10.29</t>
        </is>
      </c>
    </row>
    <row r="813">
      <c r="A813" t="inlineStr">
        <is>
          <t>Dit is de enige homopolaire impedantie op foutplaats K2, zodat deze waarde kan worden ingevuld in de formule voor de fase-aardkortsluitstroom uit tabel
          10.3 (</t>
        </is>
      </c>
      <c r="B813" t="inlineStr">
        <is>
          <t>This is the only homopolar impedance at fault location K2, so this value can be inserted into the formula for the phase-to-earth short-circuit current from table 10.3.</t>
        </is>
      </c>
      <c r="C813" t="inlineStr">
        <is>
          <t>the homopolar Pi-equivalent of the cable can be simplified to a single transverse impedance Z k0,transverse . The value of this is calculated from the homopolar capacitance: [ 10.29 ]</t>
        </is>
      </c>
    </row>
    <row r="814">
      <c r="A814" t="inlineStr">
        <is>
          <t>Z</t>
        </is>
      </c>
      <c r="B814" t="inlineStr">
        <is>
          <t>Z</t>
        </is>
      </c>
      <c r="C814" t="inlineStr">
        <is>
          <t>[ 10.29 ] This is the only homopolar impedance at fault location K2, so this value can be inserted into the formula for the phase-to-earth short-circuit current from table 10.3.</t>
        </is>
      </c>
    </row>
    <row r="815">
      <c r="A815" t="inlineStr">
        <is>
          <t>k,1</t>
        </is>
      </c>
      <c r="B815" t="inlineStr">
        <is>
          <t>k,1</t>
        </is>
      </c>
      <c r="C815" t="inlineStr">
        <is>
          <t>10.29 ] This is the only homopolar impedance at fault location K2, so this value can be inserted into the formula for the phase-to-earth short-circuit current from table 10.3. Z</t>
        </is>
      </c>
    </row>
    <row r="816">
      <c r="A816" t="inlineStr">
        <is>
          <t>=</t>
        </is>
      </c>
      <c r="B816" t="inlineStr">
        <is>
          <t>=</t>
        </is>
      </c>
      <c r="C816" t="inlineStr">
        <is>
          <t>] This is the only homopolar impedance at fault location K2, so this value can be inserted into the formula for the phase-to-earth short-circuit current from table 10.3. Z k,1</t>
        </is>
      </c>
    </row>
    <row r="817">
      <c r="A817" t="inlineStr">
        <is>
          <t>Z</t>
        </is>
      </c>
      <c r="B817" t="inlineStr">
        <is>
          <t>Z</t>
        </is>
      </c>
      <c r="C817" t="inlineStr">
        <is>
          <t>This is the only homopolar impedance at fault location K2, so this value can be inserted into the formula for the phase-to-earth short-circuit current from table 10.3. Z k,1 =</t>
        </is>
      </c>
    </row>
    <row r="818">
      <c r="A818" t="inlineStr">
        <is>
          <t>k,2</t>
        </is>
      </c>
      <c r="B818" t="inlineStr">
        <is>
          <t>k,2</t>
        </is>
      </c>
      <c r="C818" t="inlineStr">
        <is>
          <t>is the only homopolar impedance at fault location K2, so this value can be inserted into the formula for the phase-to-earth short-circuit current from table 10.3. Z k,1 = Z</t>
        </is>
      </c>
    </row>
    <row r="819">
      <c r="A819" t="inlineStr">
        <is>
          <t>):</t>
        </is>
      </c>
      <c r="B819" t="inlineStr">
        <is>
          <t>):</t>
        </is>
      </c>
      <c r="C819" t="inlineStr">
        <is>
          <t>the only homopolar impedance at fault location K2, so this value can be inserted into the formula for the phase-to-earth short-circuit current from table 10.3. Z k,1 = Z k,2</t>
        </is>
      </c>
    </row>
    <row r="820">
      <c r="A820" t="inlineStr">
        <is>
          <t>[</t>
        </is>
      </c>
      <c r="B820" t="inlineStr">
        <is>
          <t>[</t>
        </is>
      </c>
      <c r="C820" t="inlineStr">
        <is>
          <t>only homopolar impedance at fault location K2, so this value can be inserted into the formula for the phase-to-earth short-circuit current from table 10.3. Z k,1 = Z k,2 ):</t>
        </is>
      </c>
    </row>
    <row r="821">
      <c r="A821" t="inlineStr">
        <is>
          <t>10.30</t>
        </is>
      </c>
      <c r="B821" t="inlineStr">
        <is>
          <t>10.30</t>
        </is>
      </c>
      <c r="C821" t="inlineStr">
        <is>
          <t>homopolar impedance at fault location K2, so this value can be inserted into the formula for the phase-to-earth short-circuit current from table 10.3. Z k,1 = Z k,2 ): [</t>
        </is>
      </c>
    </row>
    <row r="822">
      <c r="A822" t="inlineStr">
        <is>
          <t>]</t>
        </is>
      </c>
      <c r="B822" t="inlineStr">
        <is>
          <t>]</t>
        </is>
      </c>
      <c r="C822" t="inlineStr">
        <is>
          <t>impedance at fault location K2, so this value can be inserted into the formula for the phase-to-earth short-circuit current from table 10.3. Z k,1 = Z k,2 ): [ 10.30</t>
        </is>
      </c>
    </row>
    <row r="823">
      <c r="A823" t="inlineStr">
        <is>
          <t>Het net van figuur 10.7 heeft maar een klein MS-gedeelte. De meeste MS-netten worden gevoed via een voedingsstation, waarop zo'n 20 strengen zijn
          aangesloten die elk gemakkelijk een lengte van 10 km kunnen hebben. Figuur 10.15 toont een net, waarbij de 20 strengen zijn gerepresenteerd door een
          equivalente verbinding.</t>
        </is>
      </c>
      <c r="B823" t="inlineStr">
        <is>
          <t>The network in figure 10.7 has only a small MV section. Most MV networks are fed via a substation, to which about 20 feeders are connected, each easily having a length of 10 km. Figure 10.15 shows a network where the 20 feeders are represented by an equivalent connection.</t>
        </is>
      </c>
      <c r="C823" t="inlineStr">
        <is>
          <t>at fault location K2, so this value can be inserted into the formula for the phase-to-earth short-circuit current from table 10.3. Z k,1 = Z k,2 ): [ 10.30 ]</t>
        </is>
      </c>
    </row>
    <row r="824">
      <c r="A824" t="inlineStr">
        <is>
          <t>Figuur 10.15 MS-net met een equivalente verbinding voor 200 km kabel</t>
        </is>
      </c>
      <c r="B824" t="inlineStr">
        <is>
          <t>Figure 10.15 MV network with an equivalent connection for 200 km of cable</t>
        </is>
      </c>
      <c r="C824" t="inlineStr">
        <is>
          <t>to which about 20 feeders are connected, each easily having a length of 10 km. Figure 10.15 shows a network where the 20 feeders are represented by an equivalent connection.</t>
        </is>
      </c>
    </row>
    <row r="825">
      <c r="A825" t="inlineStr">
        <is>
          <t>Volgens</t>
        </is>
      </c>
      <c r="B825" t="inlineStr">
        <is>
          <t>Volgens</t>
        </is>
      </c>
      <c r="C825" t="inlineStr">
        <is>
          <t>10 km. Figure 10.15 shows a network where the 20 feeders are represented by an equivalent connection. Figure 10.15 MV network with an equivalent connection for 200 km of cable</t>
        </is>
      </c>
    </row>
    <row r="826">
      <c r="A826" t="inlineStr">
        <is>
          <t>hoofdstuk 5</t>
        </is>
      </c>
      <c r="B826" t="inlineStr">
        <is>
          <t>chapter 5</t>
        </is>
      </c>
      <c r="C826" t="inlineStr">
        <is>
          <t>km. Figure 10.15 shows a network where the 20 feeders are represented by an equivalent connection. Figure 10.15 MV network with an equivalent connection for 200 km of cable Volgens</t>
        </is>
      </c>
    </row>
    <row r="827">
      <c r="A827" t="inlineStr">
        <is>
          <t>hebben alle aangesloten strengen een gezamenlijke grote homopolaire capaciteit naar aarde, die ervoor zorgt dat de
          fase-aardkortsluitstroom een aanzienlijke grootte kan bereiken. Figuur 10.16 illustreert dit aan de hand van de paden voor de kortsluitstromen.</t>
        </is>
      </c>
      <c r="B827" t="inlineStr">
        <is>
          <t>all connected strands have a combined large homopolar capacitance to ground, which ensures that the phase-to-ground short-circuit current can reach a significant magnitude. Figure 10.16 illustrates this using the paths for the short-circuit currents.</t>
        </is>
      </c>
      <c r="C827" t="inlineStr">
        <is>
          <t>10.15 shows a network where the 20 feeders are represented by an equivalent connection. Figure 10.15 MV network with an equivalent connection for 200 km of cable Volgens chapter 5</t>
        </is>
      </c>
    </row>
    <row r="828">
      <c r="A828" t="inlineStr">
        <is>
          <t>Figuur 10.16 Fase-aardsluiting in een zwevend MS-net</t>
        </is>
      </c>
      <c r="B828" t="inlineStr">
        <is>
          <t>Figure 10.16 Phase-to-ground fault in an ungrounded medium voltage network</t>
        </is>
      </c>
      <c r="C828" t="inlineStr">
        <is>
          <t>a combined large homopolar capacitance to ground, which ensures that the phase-to-ground short-circuit current can reach a significant magnitude. Figure 10.16 illustrates this using the paths for the short-circuit currents.</t>
        </is>
      </c>
    </row>
    <row r="829">
      <c r="A829" t="inlineStr">
        <is>
          <t>De gezamenlijke homopolaire capaciteit</t>
        </is>
      </c>
      <c r="B829" t="inlineStr">
        <is>
          <t>The combined homopolar capacitance</t>
        </is>
      </c>
      <c r="C829" t="inlineStr">
        <is>
          <t>the phase-to-ground short-circuit current can reach a significant magnitude. Figure 10.16 illustrates this using the paths for the short-circuit currents. Figure 10.16 Phase-to-ground fault in an ungrounded medium voltage network</t>
        </is>
      </c>
    </row>
    <row r="830">
      <c r="A830" t="inlineStr">
        <is>
          <t>C</t>
        </is>
      </c>
      <c r="B830" t="inlineStr">
        <is>
          <t>C</t>
        </is>
      </c>
      <c r="C830" t="inlineStr">
        <is>
          <t>can reach a significant magnitude. Figure 10.16 illustrates this using the paths for the short-circuit currents. Figure 10.16 Phase-to-ground fault in an ungrounded medium voltage network The combined homopolar capacitance</t>
        </is>
      </c>
    </row>
    <row r="831">
      <c r="A831" t="inlineStr">
        <is>
          <t>K,0</t>
        </is>
      </c>
      <c r="B831" t="inlineStr">
        <is>
          <t>K,0</t>
        </is>
      </c>
      <c r="C831" t="inlineStr">
        <is>
          <t>reach a significant magnitude. Figure 10.16 illustrates this using the paths for the short-circuit currents. Figure 10.16 Phase-to-ground fault in an ungrounded medium voltage network The combined homopolar capacitance C</t>
        </is>
      </c>
    </row>
    <row r="832">
      <c r="A832" t="inlineStr">
        <is>
          <t>van 200 km kabel van het type 3x150 Cu XLPE 6/10 is 72 μF. Deze capaciteit is opgenomen in de extra
          equivalente verbinding in figuur 10.15. De fase-aardkortsluitstroom</t>
        </is>
      </c>
      <c r="B832" t="inlineStr">
        <is>
          <t>of 200 km of cable of the type 3x150 Cu XLPE 6/10 is 72 μF. This capacitance is included in the additional equivalent connection in figure 10.15. The phase-to-ground short-circuit current</t>
        </is>
      </c>
      <c r="C832" t="inlineStr">
        <is>
          <t>a significant magnitude. Figure 10.16 illustrates this using the paths for the short-circuit currents. Figure 10.16 Phase-to-ground fault in an ungrounded medium voltage network The combined homopolar capacitance C K,0</t>
        </is>
      </c>
    </row>
    <row r="833">
      <c r="A833" t="inlineStr">
        <is>
          <t>I</t>
        </is>
      </c>
      <c r="B833" t="inlineStr">
        <is>
          <t>I</t>
        </is>
      </c>
      <c r="C833" t="inlineStr">
        <is>
          <t>200 km of cable of the type 3x150 Cu XLPE 6/10 is 72 μF. This capacitance is included in the additional equivalent connection in figure 10.15. The phase-to-ground short-circuit current</t>
        </is>
      </c>
    </row>
    <row r="834">
      <c r="A834" t="inlineStr">
        <is>
          <t>k1</t>
        </is>
      </c>
      <c r="B834" t="inlineStr">
        <is>
          <t>k1</t>
        </is>
      </c>
      <c r="C834" t="inlineStr">
        <is>
          <t>km of cable of the type 3x150 Cu XLPE 6/10 is 72 μF. This capacitance is included in the additional equivalent connection in figure 10.15. The phase-to-ground short-circuit current I</t>
        </is>
      </c>
    </row>
    <row r="835">
      <c r="A835" t="inlineStr">
        <is>
          <t>is afgebeeld in figuur 10.16 en bestaat uit de twee stromen</t>
        </is>
      </c>
      <c r="B835" t="inlineStr">
        <is>
          <t>is shown in figure 10.16 and consists of the two currents</t>
        </is>
      </c>
      <c r="C835" t="inlineStr">
        <is>
          <t>of cable of the type 3x150 Cu XLPE 6/10 is 72 μF. This capacitance is included in the additional equivalent connection in figure 10.15. The phase-to-ground short-circuit current I k1</t>
        </is>
      </c>
    </row>
    <row r="836">
      <c r="A836" t="inlineStr">
        <is>
          <t>I</t>
        </is>
      </c>
      <c r="B836" t="inlineStr">
        <is>
          <t>I</t>
        </is>
      </c>
      <c r="C836" t="inlineStr">
        <is>
          <t>μF. This capacitance is included in the additional equivalent connection in figure 10.15. The phase-to-ground short-circuit current I k1 is shown in figure 10.16 and consists of the two currents</t>
        </is>
      </c>
    </row>
    <row r="837">
      <c r="A837" t="inlineStr">
        <is>
          <t>k1a</t>
        </is>
      </c>
      <c r="B837" t="inlineStr">
        <is>
          <t>k1a</t>
        </is>
      </c>
      <c r="C837" t="inlineStr">
        <is>
          <t>This capacitance is included in the additional equivalent connection in figure 10.15. The phase-to-ground short-circuit current I k1 is shown in figure 10.16 and consists of the two currents I</t>
        </is>
      </c>
    </row>
    <row r="838">
      <c r="A838" t="inlineStr">
        <is>
          <t>en</t>
        </is>
      </c>
      <c r="B838" t="inlineStr">
        <is>
          <t>en</t>
        </is>
      </c>
      <c r="C838" t="inlineStr">
        <is>
          <t>capacitance is included in the additional equivalent connection in figure 10.15. The phase-to-ground short-circuit current I k1 is shown in figure 10.16 and consists of the two currents I k1a</t>
        </is>
      </c>
    </row>
    <row r="839">
      <c r="A839" t="inlineStr">
        <is>
          <t>I</t>
        </is>
      </c>
      <c r="B839" t="inlineStr">
        <is>
          <t>I</t>
        </is>
      </c>
      <c r="C839" t="inlineStr">
        <is>
          <t>is included in the additional equivalent connection in figure 10.15. The phase-to-ground short-circuit current I k1 is shown in figure 10.16 and consists of the two currents I k1a en</t>
        </is>
      </c>
    </row>
    <row r="840">
      <c r="A840" t="inlineStr">
        <is>
          <t>k1b</t>
        </is>
      </c>
      <c r="B840" t="inlineStr">
        <is>
          <t>k1b</t>
        </is>
      </c>
      <c r="C840" t="inlineStr">
        <is>
          <t>included in the additional equivalent connection in figure 10.15. The phase-to-ground short-circuit current I k1 is shown in figure 10.16 and consists of the two currents I k1a en I</t>
        </is>
      </c>
    </row>
    <row r="841">
      <c r="A841" t="inlineStr">
        <is>
          <t>door de twee capaciteiten van de fasen</t>
        </is>
      </c>
      <c r="B841" t="inlineStr">
        <is>
          <t>through the two phase capacitances</t>
        </is>
      </c>
      <c r="C841" t="inlineStr">
        <is>
          <t>in the additional equivalent connection in figure 10.15. The phase-to-ground short-circuit current I k1 is shown in figure 10.16 and consists of the two currents I k1a en I k1b</t>
        </is>
      </c>
    </row>
    <row r="842">
      <c r="A842" t="inlineStr">
        <is>
          <t>a</t>
        </is>
      </c>
      <c r="B842" t="inlineStr">
        <is>
          <t>a</t>
        </is>
      </c>
      <c r="C842" t="inlineStr">
        <is>
          <t>in figure 10.15. The phase-to-ground short-circuit current I k1 is shown in figure 10.16 and consists of the two currents I k1a en I k1b through the two phase capacitances</t>
        </is>
      </c>
    </row>
    <row r="843">
      <c r="A843" t="inlineStr">
        <is>
          <t>en</t>
        </is>
      </c>
      <c r="B843" t="inlineStr">
        <is>
          <t>en</t>
        </is>
      </c>
      <c r="C843" t="inlineStr">
        <is>
          <t>figure 10.15. The phase-to-ground short-circuit current I k1 is shown in figure 10.16 and consists of the two currents I k1a en I k1b through the two phase capacitances a</t>
        </is>
      </c>
    </row>
    <row r="844">
      <c r="A844" t="inlineStr">
        <is>
          <t>b</t>
        </is>
      </c>
      <c r="B844" t="inlineStr">
        <is>
          <t>b</t>
        </is>
      </c>
      <c r="C844" t="inlineStr">
        <is>
          <t>10.15. The phase-to-ground short-circuit current I k1 is shown in figure 10.16 and consists of the two currents I k1a en I k1b through the two phase capacitances a en</t>
        </is>
      </c>
    </row>
    <row r="845">
      <c r="A845" t="inlineStr">
        <is>
          <t>. De spanning over elk van deze capaciteiten is tijdens de
          kortsluiting gelijk aan de gekoppelde spanning. De laadstroom die door elke fase door de aanwezige capaciteit loopt, bedraagt:</t>
        </is>
      </c>
      <c r="B845" t="inlineStr">
        <is>
          <t>The voltage across each of these capacitances is equal to the coupled voltage during the short circuit. The charging current that flows through each phase due to the existing capacitance is:</t>
        </is>
      </c>
      <c r="C845" t="inlineStr">
        <is>
          <t>The phase-to-ground short-circuit current I k1 is shown in figure 10.16 and consists of the two currents I k1a en I k1b through the two phase capacitances a en b</t>
        </is>
      </c>
    </row>
    <row r="846">
      <c r="A846" t="inlineStr">
        <is>
          <t>[</t>
        </is>
      </c>
      <c r="B846" t="inlineStr">
        <is>
          <t>[</t>
        </is>
      </c>
      <c r="C846" t="inlineStr">
        <is>
          <t>voltage across each of these capacitances is equal to the coupled voltage during the short circuit. The charging current that flows through each phase due to the existing capacitance is:</t>
        </is>
      </c>
    </row>
    <row r="847">
      <c r="A847" t="inlineStr">
        <is>
          <t>10.31</t>
        </is>
      </c>
      <c r="B847" t="inlineStr">
        <is>
          <t>10.31</t>
        </is>
      </c>
      <c r="C847" t="inlineStr">
        <is>
          <t>across each of these capacitances is equal to the coupled voltage during the short circuit. The charging current that flows through each phase due to the existing capacitance is: [</t>
        </is>
      </c>
    </row>
    <row r="848">
      <c r="A848" t="inlineStr">
        <is>
          <t>]</t>
        </is>
      </c>
      <c r="B848" t="inlineStr">
        <is>
          <t>]</t>
        </is>
      </c>
      <c r="C848" t="inlineStr">
        <is>
          <t>each of these capacitances is equal to the coupled voltage during the short circuit. The charging current that flows through each phase due to the existing capacitance is: [ 10.31</t>
        </is>
      </c>
    </row>
    <row r="849">
      <c r="A849" t="inlineStr">
        <is>
          <t>Hierdoor is de stroom door de equivalente condensatoren ook gelijk aan 0,238 kA. Deze stromen vloeien door de fasen</t>
        </is>
      </c>
      <c r="B849" t="inlineStr">
        <is>
          <t>As a result, the current through the equivalent capacitors is also equal to 0.238 kA. These currents flow through the phases.</t>
        </is>
      </c>
      <c r="C849" t="inlineStr">
        <is>
          <t>of these capacitances is equal to the coupled voltage during the short circuit. The charging current that flows through each phase due to the existing capacitance is: [ 10.31 ]</t>
        </is>
      </c>
    </row>
    <row r="850">
      <c r="A850" t="inlineStr">
        <is>
          <t>a</t>
        </is>
      </c>
      <c r="B850" t="inlineStr">
        <is>
          <t>a</t>
        </is>
      </c>
      <c r="C850" t="inlineStr">
        <is>
          <t>due to the existing capacitance is: [ 10.31 ] As a result, the current through the equivalent capacitors is also equal to 0.238 kA. These currents flow through the phases.</t>
        </is>
      </c>
    </row>
    <row r="851">
      <c r="A851" t="inlineStr">
        <is>
          <t>en</t>
        </is>
      </c>
      <c r="B851" t="inlineStr">
        <is>
          <t>en</t>
        </is>
      </c>
      <c r="C851" t="inlineStr">
        <is>
          <t>to the existing capacitance is: [ 10.31 ] As a result, the current through the equivalent capacitors is also equal to 0.238 kA. These currents flow through the phases. a</t>
        </is>
      </c>
    </row>
    <row r="852">
      <c r="A852" t="inlineStr">
        <is>
          <t>b</t>
        </is>
      </c>
      <c r="B852" t="inlineStr">
        <is>
          <t>b</t>
        </is>
      </c>
      <c r="C852" t="inlineStr">
        <is>
          <t>the existing capacitance is: [ 10.31 ] As a result, the current through the equivalent capacitors is also equal to 0.238 kA. These currents flow through the phases. a en</t>
        </is>
      </c>
    </row>
    <row r="853">
      <c r="A853" t="inlineStr">
        <is>
          <t>naar de
          transformator en de vectoriële som van deze twee stromen (I</t>
        </is>
      </c>
      <c r="B853" t="inlineStr">
        <is>
          <t>to the
          transformer and the vector sum of these two currents (I</t>
        </is>
      </c>
      <c r="C853" t="inlineStr">
        <is>
          <t>existing capacitance is: [ 10.31 ] As a result, the current through the equivalent capacitors is also equal to 0.238 kA. These currents flow through the phases. a en b</t>
        </is>
      </c>
    </row>
    <row r="854">
      <c r="A854" t="inlineStr">
        <is>
          <t>k1c</t>
        </is>
      </c>
      <c r="B854" t="inlineStr">
        <is>
          <t>k1c</t>
        </is>
      </c>
      <c r="C854" t="inlineStr">
        <is>
          <t>the equivalent capacitors is also equal to 0.238 kA. These currents flow through the phases. a en b to the transformer and the vector sum of these two currents (I</t>
        </is>
      </c>
    </row>
    <row r="855">
      <c r="A855" t="inlineStr">
        <is>
          <t>) vloeit door de fase</t>
        </is>
      </c>
      <c r="B855" t="inlineStr">
        <is>
          <t>) flows through the phase</t>
        </is>
      </c>
      <c r="C855" t="inlineStr">
        <is>
          <t>equivalent capacitors is also equal to 0.238 kA. These currents flow through the phases. a en b to the transformer and the vector sum of these two currents (I k1c</t>
        </is>
      </c>
    </row>
    <row r="856">
      <c r="A856" t="inlineStr">
        <is>
          <t>c</t>
        </is>
      </c>
      <c r="B856" t="inlineStr">
        <is>
          <t>c</t>
        </is>
      </c>
      <c r="C856" t="inlineStr">
        <is>
          <t>to 0.238 kA. These currents flow through the phases. a en b to the transformer and the vector sum of these two currents (I k1c ) flows through the phase</t>
        </is>
      </c>
    </row>
    <row r="857">
      <c r="A857" t="inlineStr">
        <is>
          <t>naar de kortsluitplaats. Door de waarde van</t>
        </is>
      </c>
      <c r="B857" t="inlineStr">
        <is>
          <t>to the short-circuit location. Due to the value of</t>
        </is>
      </c>
      <c r="C857" t="inlineStr">
        <is>
          <t>0.238 kA. These currents flow through the phases. a en b to the transformer and the vector sum of these two currents (I k1c ) flows through the phase c</t>
        </is>
      </c>
    </row>
    <row r="858">
      <c r="A858" t="inlineStr">
        <is>
          <t>X</t>
        </is>
      </c>
      <c r="B858" t="inlineStr">
        <is>
          <t>X</t>
        </is>
      </c>
      <c r="C858" t="inlineStr">
        <is>
          <t>en b to the transformer and the vector sum of these two currents (I k1c ) flows through the phase c to the short-circuit location. Due to the value of</t>
        </is>
      </c>
    </row>
    <row r="859">
      <c r="A859" t="inlineStr">
        <is>
          <t>C,0</t>
        </is>
      </c>
      <c r="B859" t="inlineStr">
        <is>
          <t>C,0</t>
        </is>
      </c>
      <c r="C859" t="inlineStr">
        <is>
          <t>b to the transformer and the vector sum of these two currents (I k1c ) flows through the phase c to the short-circuit location. Due to the value of X</t>
        </is>
      </c>
    </row>
    <row r="860">
      <c r="A860" t="inlineStr">
        <is>
          <t>in te vullen in vergelijking 10.29 kan de kortsluitstroom worden berekend, want</t>
        </is>
      </c>
      <c r="B860" t="inlineStr">
        <is>
          <t>by substituting into equation 10.29, the short-circuit current can be calculated, because</t>
        </is>
      </c>
      <c r="C860" t="inlineStr">
        <is>
          <t>to the transformer and the vector sum of these two currents (I k1c ) flows through the phase c to the short-circuit location. Due to the value of X C,0</t>
        </is>
      </c>
    </row>
    <row r="861">
      <c r="A861" t="inlineStr">
        <is>
          <t>I</t>
        </is>
      </c>
      <c r="B861" t="inlineStr">
        <is>
          <t>I</t>
        </is>
      </c>
      <c r="C861" t="inlineStr">
        <is>
          <t>k1c ) flows through the phase c to the short-circuit location. Due to the value of X C,0 by substituting into equation 10.29, the short-circuit current can be calculated, because</t>
        </is>
      </c>
    </row>
    <row r="862">
      <c r="A862" t="inlineStr">
        <is>
          <t>k1</t>
        </is>
      </c>
      <c r="B862" t="inlineStr">
        <is>
          <t>k1</t>
        </is>
      </c>
      <c r="C862" t="inlineStr">
        <is>
          <t>) flows through the phase c to the short-circuit location. Due to the value of X C,0 by substituting into equation 10.29, the short-circuit current can be calculated, because I</t>
        </is>
      </c>
    </row>
    <row r="863">
      <c r="A863">
        <f> I</f>
        <v/>
      </c>
      <c r="B863">
        <f> I</f>
        <v/>
      </c>
      <c r="C863" t="inlineStr">
        <is>
          <t>flows through the phase c to the short-circuit location. Due to the value of X C,0 by substituting into equation 10.29, the short-circuit current can be calculated, because I k1</t>
        </is>
      </c>
    </row>
    <row r="864">
      <c r="A864" t="inlineStr">
        <is>
          <t>k1c</t>
        </is>
      </c>
      <c r="B864" t="inlineStr">
        <is>
          <t>k1c</t>
        </is>
      </c>
      <c r="C864" t="inlineStr">
        <is>
          <t>the phase c to the short-circuit location. Due to the value of X C,0 by substituting into equation 10.29, the short-circuit current can be calculated, because I k1 = I</t>
        </is>
      </c>
    </row>
    <row r="865">
      <c r="A865" t="inlineStr">
        <is>
          <t>:</t>
        </is>
      </c>
      <c r="B865" t="inlineStr">
        <is>
          <t>:</t>
        </is>
      </c>
      <c r="C865" t="inlineStr">
        <is>
          <t>phase c to the short-circuit location. Due to the value of X C,0 by substituting into equation 10.29, the short-circuit current can be calculated, because I k1 = I k1c</t>
        </is>
      </c>
    </row>
    <row r="866">
      <c r="A866" t="inlineStr">
        <is>
          <t>[</t>
        </is>
      </c>
      <c r="B866" t="inlineStr">
        <is>
          <t>[</t>
        </is>
      </c>
      <c r="C866" t="inlineStr">
        <is>
          <t>c to the short-circuit location. Due to the value of X C,0 by substituting into equation 10.29, the short-circuit current can be calculated, because I k1 = I k1c :</t>
        </is>
      </c>
    </row>
    <row r="867">
      <c r="A867" t="inlineStr">
        <is>
          <t>10.32</t>
        </is>
      </c>
      <c r="B867" t="inlineStr">
        <is>
          <t>10.32</t>
        </is>
      </c>
      <c r="C867" t="inlineStr">
        <is>
          <t>to the short-circuit location. Due to the value of X C,0 by substituting into equation 10.29, the short-circuit current can be calculated, because I k1 = I k1c : [</t>
        </is>
      </c>
    </row>
    <row r="868">
      <c r="A868" t="inlineStr">
        <is>
          <t>]</t>
        </is>
      </c>
      <c r="B868" t="inlineStr">
        <is>
          <t>]</t>
        </is>
      </c>
      <c r="C868" t="inlineStr">
        <is>
          <t>the short-circuit location. Due to the value of X C,0 by substituting into equation 10.29, the short-circuit current can be calculated, because I k1 = I k1c : [ 10.32</t>
        </is>
      </c>
    </row>
    <row r="869">
      <c r="A869" t="inlineStr">
        <is>
          <t>Wordt deze waarde ingevuld in de formule voor de fase-aardkortsluitstroom uit tabel 10.3 (</t>
        </is>
      </c>
      <c r="B869" t="inlineStr">
        <is>
          <t>If this value is substituted into the formula for the phase-to-earth short-circuit current from table 10.3</t>
        </is>
      </c>
      <c r="C869" t="inlineStr">
        <is>
          <t>short-circuit location. Due to the value of X C,0 by substituting into equation 10.29, the short-circuit current can be calculated, because I k1 = I k1c : [ 10.32 ]</t>
        </is>
      </c>
    </row>
    <row r="870">
      <c r="A870" t="inlineStr">
        <is>
          <t>Z</t>
        </is>
      </c>
      <c r="B870" t="inlineStr">
        <is>
          <t>Z</t>
        </is>
      </c>
      <c r="C870" t="inlineStr">
        <is>
          <t>current can be calculated, because I k1 = I k1c : [ 10.32 ] If this value is substituted into the formula for the phase-to-earth short-circuit current from table 10.3</t>
        </is>
      </c>
    </row>
    <row r="871">
      <c r="A871" t="inlineStr">
        <is>
          <t>k,1</t>
        </is>
      </c>
      <c r="B871" t="inlineStr">
        <is>
          <t>k,1</t>
        </is>
      </c>
      <c r="C871" t="inlineStr">
        <is>
          <t>can be calculated, because I k1 = I k1c : [ 10.32 ] If this value is substituted into the formula for the phase-to-earth short-circuit current from table 10.3 Z</t>
        </is>
      </c>
    </row>
    <row r="872">
      <c r="A872" t="inlineStr">
        <is>
          <t>=</t>
        </is>
      </c>
      <c r="B872" t="inlineStr">
        <is>
          <t>=</t>
        </is>
      </c>
      <c r="C872" t="inlineStr">
        <is>
          <t>be calculated, because I k1 = I k1c : [ 10.32 ] If this value is substituted into the formula for the phase-to-earth short-circuit current from table 10.3 Z k,1</t>
        </is>
      </c>
    </row>
    <row r="873">
      <c r="A873" t="inlineStr">
        <is>
          <t>Z</t>
        </is>
      </c>
      <c r="B873" t="inlineStr">
        <is>
          <t>Z</t>
        </is>
      </c>
      <c r="C873" t="inlineStr">
        <is>
          <t>calculated, because I k1 = I k1c : [ 10.32 ] If this value is substituted into the formula for the phase-to-earth short-circuit current from table 10.3 Z k,1 =</t>
        </is>
      </c>
    </row>
    <row r="874">
      <c r="A874" t="inlineStr">
        <is>
          <t>k,2</t>
        </is>
      </c>
      <c r="B874" t="inlineStr">
        <is>
          <t>k,2</t>
        </is>
      </c>
      <c r="C874" t="inlineStr">
        <is>
          <t>because I k1 = I k1c : [ 10.32 ] If this value is substituted into the formula for the phase-to-earth short-circuit current from table 10.3 Z k,1 = Z</t>
        </is>
      </c>
    </row>
    <row r="875">
      <c r="A875" t="inlineStr">
        <is>
          <t>en</t>
        </is>
      </c>
      <c r="B875" t="inlineStr">
        <is>
          <t>en</t>
        </is>
      </c>
      <c r="C875" t="inlineStr">
        <is>
          <t>I k1 = I k1c : [ 10.32 ] If this value is substituted into the formula for the phase-to-earth short-circuit current from table 10.3 Z k,1 = Z k,2</t>
        </is>
      </c>
    </row>
    <row r="876">
      <c r="A876" t="inlineStr">
        <is>
          <t>Z</t>
        </is>
      </c>
      <c r="B876" t="inlineStr">
        <is>
          <t>Z</t>
        </is>
      </c>
      <c r="C876" t="inlineStr">
        <is>
          <t>k1 = I k1c : [ 10.32 ] If this value is substituted into the formula for the phase-to-earth short-circuit current from table 10.3 Z k,1 = Z k,2 en</t>
        </is>
      </c>
    </row>
    <row r="877">
      <c r="A877" t="inlineStr">
        <is>
          <t>k,0</t>
        </is>
      </c>
      <c r="B877" t="inlineStr">
        <is>
          <t>k,0</t>
        </is>
      </c>
      <c r="C877">
        <f> I k1c : [ 10.32 ] If this value is substituted into the formula for the phase-to-earth short-circuit current from table 10.3 Z k,1 = Z k,2 en Z</f>
        <v/>
      </c>
    </row>
    <row r="878">
      <c r="A878" t="inlineStr">
        <is>
          <t>=</t>
        </is>
      </c>
      <c r="B878" t="inlineStr">
        <is>
          <t>=</t>
        </is>
      </c>
      <c r="C878" t="inlineStr">
        <is>
          <t>I k1c : [ 10.32 ] If this value is substituted into the formula for the phase-to-earth short-circuit current from table 10.3 Z k,1 = Z k,2 en Z k,0</t>
        </is>
      </c>
    </row>
    <row r="879">
      <c r="A879" t="inlineStr">
        <is>
          <t>Z</t>
        </is>
      </c>
      <c r="B879" t="inlineStr">
        <is>
          <t>Z</t>
        </is>
      </c>
      <c r="C879" t="inlineStr">
        <is>
          <t>k1c : [ 10.32 ] If this value is substituted into the formula for the phase-to-earth short-circuit current from table 10.3 Z k,1 = Z k,2 en Z k,0 =</t>
        </is>
      </c>
    </row>
    <row r="880">
      <c r="A880" t="inlineStr">
        <is>
          <t>K0,dwars</t>
        </is>
      </c>
      <c r="B880" t="inlineStr">
        <is>
          <t>K0,transverse</t>
        </is>
      </c>
      <c r="C880" t="inlineStr">
        <is>
          <t>: [ 10.32 ] If this value is substituted into the formula for the phase-to-earth short-circuit current from table 10.3 Z k,1 = Z k,2 en Z k,0 = Z</t>
        </is>
      </c>
    </row>
    <row r="881">
      <c r="A881" t="inlineStr">
        <is>
          <t>), dan volgt:</t>
        </is>
      </c>
      <c r="B881" t="inlineStr">
        <is>
          <t>), then follows:</t>
        </is>
      </c>
      <c r="C881" t="inlineStr">
        <is>
          <t>[ 10.32 ] If this value is substituted into the formula for the phase-to-earth short-circuit current from table 10.3 Z k,1 = Z k,2 en Z k,0 = Z K0,transverse</t>
        </is>
      </c>
    </row>
    <row r="882">
      <c r="A882" t="inlineStr">
        <is>
          <t>[</t>
        </is>
      </c>
      <c r="B882" t="inlineStr">
        <is>
          <t>[</t>
        </is>
      </c>
      <c r="C882" t="inlineStr">
        <is>
          <t>If this value is substituted into the formula for the phase-to-earth short-circuit current from table 10.3 Z k,1 = Z k,2 en Z k,0 = Z K0,transverse ), then follows:</t>
        </is>
      </c>
    </row>
    <row r="883">
      <c r="A883" t="inlineStr">
        <is>
          <t>10.33</t>
        </is>
      </c>
      <c r="B883" t="inlineStr">
        <is>
          <t>10.33</t>
        </is>
      </c>
      <c r="C883" t="inlineStr">
        <is>
          <t>this value is substituted into the formula for the phase-to-earth short-circuit current from table 10.3 Z k,1 = Z k,2 en Z k,0 = Z K0,transverse ), then follows: [</t>
        </is>
      </c>
    </row>
    <row r="884">
      <c r="A884" t="inlineStr">
        <is>
          <t>]</t>
        </is>
      </c>
      <c r="B884" t="inlineStr">
        <is>
          <t>]</t>
        </is>
      </c>
      <c r="C884" t="inlineStr">
        <is>
          <t>value is substituted into the formula for the phase-to-earth short-circuit current from table 10.3 Z k,1 = Z k,2 en Z k,0 = Z K0,transverse ), then follows: [ 10.33</t>
        </is>
      </c>
    </row>
    <row r="885">
      <c r="A885" t="inlineStr">
        <is>
          <t>Deze vrij grote fase-aardkortsluitstroom in het zwevende net is in de orde grootte van de maximale stroombelasting van de toegepaste kabel en zal,
          afhankelijk van de toegepaste beveiliging, worden afgeschakeld. Indien de hoogte van de fase-aardkortsluitstroom niet leidt tot ontoelaatbare opwarming van
          de geleider of het aardscherm van de kabels, dan hoeft de kortsluiting niet onmiddellijk afgeschakeld te worden. Er is dan sprake van een 'staande
          aardfout'. De energielevering hoeft nu niet te worden onderbroken. In alle rust kan de aardsluiting worden gelokaliseerd. Het is altijd wel wenselijk een
          aardsluiting te detecteren vanwege de kans op een tweede aardfout in de gezonde fasen. De op het LS-net aangesloten klanten merken in de fase-nulspanningen
          niets van de kortsluiting in het MS-net. Er kan eventueel een stijging van de potentiaal van de nul en de PE optreden (zie</t>
        </is>
      </c>
      <c r="B885" t="inlineStr">
        <is>
          <t>This relatively large phase-to-earth short-circuit current in the floating network is in the order of magnitude of the maximum current load of the applied cable and will, depending on the applied protection, be disconnected. If the magnitude of the phase-to-earth short-circuit current does not lead to unacceptable heating of the conductor or the earth shield of the cables, then the short circuit does not need to be immediately disconnected. This is referred to as a 'standing earth fault.' The power supply does not need to be interrupted. The earth fault can be located calmly. It is always advisable to detect an earth fault due to the risk of a second earth fault in the healthy phases. Customers connected to the low-voltage network do not notice anything in the phase-to-neutral voltages from the short circuit in the medium-voltage network. There may be a rise in the potential of the neutral and the PE (see</t>
        </is>
      </c>
      <c r="C885" t="inlineStr">
        <is>
          <t>is substituted into the formula for the phase-to-earth short-circuit current from table 10.3 Z k,1 = Z k,2 en Z k,0 = Z K0,transverse ), then follows: [ 10.33 ]</t>
        </is>
      </c>
    </row>
    <row r="886">
      <c r="A886" t="inlineStr">
        <is>
          <t>paragraaf 5.7.3</t>
        </is>
      </c>
      <c r="B886" t="inlineStr">
        <is>
          <t>paragraph 5.7.3</t>
        </is>
      </c>
      <c r="C886" t="inlineStr">
        <is>
          <t>not notice anything in the phase-to-neutral voltages from the short circuit in the medium-voltage network. There may be a rise in the potential of the neutral and the PE (see</t>
        </is>
      </c>
    </row>
    <row r="887">
      <c r="A887" t="inlineStr">
        <is>
          <t>).</t>
        </is>
      </c>
      <c r="B887" t="inlineStr">
        <is>
          <t>).</t>
        </is>
      </c>
      <c r="C887" t="inlineStr">
        <is>
          <t>anything in the phase-to-neutral voltages from the short circuit in the medium-voltage network. There may be a rise in the potential of the neutral and the PE (see paragraph 5.7.3</t>
        </is>
      </c>
    </row>
    <row r="888">
      <c r="A888" t="inlineStr">
        <is>
          <t>10.3.4 Fase-aardfout in een blusspoel-geaard net</t>
        </is>
      </c>
      <c r="B888" t="inlineStr">
        <is>
          <t>10.3.4 Phase-to-ground fault in a resonant-earthed network</t>
        </is>
      </c>
      <c r="C888" t="inlineStr">
        <is>
          <t>in the phase-to-neutral voltages from the short circuit in the medium-voltage network. There may be a rise in the potential of the neutral and the PE (see paragraph 5.7.3 ).</t>
        </is>
      </c>
    </row>
    <row r="889">
      <c r="A889" t="inlineStr">
        <is>
          <t>In een zwevend MS-distributienet wordt de fase-aardkortsluitstroom veroorzaakt door de homopolaire capaciteit van alle kabels achter de
          voedingstransformator. Deze kortsluitstroom kan bij een groot net aanzienlijk worden. Door inzet van een blusspoel kan de grootte van deze kortsluitstroom
          beperkt worden. De werking berust op het principe van parallelresonantie tussen de totale homopolaire kabelcapaciteit en de homopolaire inductie van de
          blusspoel, waardoor de impedantie van het homopolaire componentnetwerk oneindig groot wordt.</t>
        </is>
      </c>
      <c r="B889" t="inlineStr">
        <is>
          <t>In a floating medium-voltage distribution network, the phase-to-ground fault current is caused by the homopolar capacitance of all cables behind the supply transformer. This fault current can become significant in a large network. By using a neutral grounding reactor, the magnitude of this fault current can be limited. The operation is based on the principle of parallel resonance between the total homopolar cable capacitance and the homopolar inductance of the neutral grounding reactor, causing the impedance of the homopolar component network to become infinitely large.</t>
        </is>
      </c>
      <c r="C889" t="inlineStr">
        <is>
          <t>circuit in the medium-voltage network. There may be a rise in the potential of the neutral and the PE (see paragraph 5.7.3 ). 10.3.4 Phase-to-ground fault in a resonant-earthed network</t>
        </is>
      </c>
    </row>
    <row r="890">
      <c r="A890" t="inlineStr">
        <is>
          <t>Figuur 10.17 toont een netwerk waar de blusspoel is aangebracht als een nulpunttransformator met een homopolaire impedantie naar aarde. De homopolaire
          reactantie is gelijk aan de som van de homopolaire transformatorimpedantie plus drie maal de aardingsimpedantie. De blusspoel kan ook worden gerealiseerd
          met een ster-driehoektransformator, waarvan het sterpunt met een impedantie is geaard.</t>
        </is>
      </c>
      <c r="B890" t="inlineStr">
        <is>
          <t>Figure 10.17 shows a network where the arc suppression coil is installed as a neutral point transformer with a homopolar impedance to ground. The homopolar reactance is equal to the sum of the homopolar transformer impedance plus three times the grounding impedance. The arc suppression coil can also be implemented with a star-delta transformer, whose star point is grounded with an impedance.</t>
        </is>
      </c>
      <c r="C890" t="inlineStr">
        <is>
          <t>of parallel resonance between the total homopolar cable capacitance and the homopolar inductance of the neutral grounding reactor, causing the impedance of the homopolar component network to become infinitely large.</t>
        </is>
      </c>
    </row>
    <row r="891">
      <c r="A891" t="inlineStr">
        <is>
          <t>Figuur 10.17 MS-net met blusspoel</t>
        </is>
      </c>
      <c r="B891" t="inlineStr">
        <is>
          <t>Figure 10.17 MV network with arc suppression coil</t>
        </is>
      </c>
      <c r="C891" t="inlineStr">
        <is>
          <t>the homopolar transformer impedance plus three times the grounding impedance. The arc suppression coil can also be implemented with a star-delta transformer, whose star point is grounded with an impedance.</t>
        </is>
      </c>
    </row>
    <row r="892">
      <c r="A892" t="inlineStr">
        <is>
          <t>Voor de berekening van de fase-aardkortsluitstroom wordt het vervangingsschema van figuur 10.10.d voor de kortsluiting in één fase met
          aardcontact toegepast, waarbij de drie componentnetwerken (normaal, invers, homopolair) in serie worden geschakeld. Het homopolaire netwerk is afgebeeld in
          figuur 10.18. Om parallelresonantie te verkrijgen moet in het homopolaire deelnetwerk de totale impedantie van knooppuntje K3 naar de referentie oneindig
          groot zijn. Dit kan bereikt worden door de waarde van X</t>
        </is>
      </c>
      <c r="B892" t="inlineStr">
        <is>
          <t>For the calculation of the phase-to-ground short-circuit current, the equivalent circuit from figure 10.10.d for the short circuit in one phase with ground contact is applied, where the three component networks (normal, inverse, homopolar) are connected in series. The homopolar network is depicted in figure 10.18. To achieve parallel resonance, the total impedance from node K3 to the reference in the homopolar subnet must be infinitely large. This can be achieved by adjusting the value of X.</t>
        </is>
      </c>
      <c r="C892" t="inlineStr">
        <is>
          <t>grounding impedance. The arc suppression coil can also be implemented with a star-delta transformer, whose star point is grounded with an impedance. Figure 10.17 MV network with arc suppression coil</t>
        </is>
      </c>
    </row>
    <row r="893">
      <c r="A893" t="inlineStr">
        <is>
          <t>BS,0</t>
        </is>
      </c>
      <c r="B893" t="inlineStr">
        <is>
          <t>BS,0</t>
        </is>
      </c>
      <c r="C893" t="inlineStr">
        <is>
          <t>achieve parallel resonance, the total impedance from node K3 to the reference in the homopolar subnet must be infinitely large. This can be achieved by adjusting the value of X.</t>
        </is>
      </c>
    </row>
    <row r="894">
      <c r="A894" t="inlineStr">
        <is>
          <t>van de blusspoel juist te kiezen. Dit heeft tevens tot gevolg dat bij een configuratiewijziging
          van het net de capaciteit verandert en dus ook de resonantiefrequentie. Om alsnog weer resonantie te kunnen verkrijgen, zou theoretisch de waarde van de
          blusspoel aangepast moeten worden.</t>
        </is>
      </c>
      <c r="B894" t="inlineStr">
        <is>
          <t>to choose the value of the arc suppression coil correctly. This also means that with a configuration change of the network, the capacitance changes and thus the resonant frequency as well. To still achieve resonance, theoretically, the value of the arc suppression coil would need to be adjusted.</t>
        </is>
      </c>
      <c r="C894" t="inlineStr">
        <is>
          <t>parallel resonance, the total impedance from node K3 to the reference in the homopolar subnet must be infinitely large. This can be achieved by adjusting the value of X. BS,0</t>
        </is>
      </c>
    </row>
    <row r="895">
      <c r="A895" t="inlineStr">
        <is>
          <t>Figuur 10.18 Homopolair netwerk volgens IEC 60909 bij toepassing van een blusspoel</t>
        </is>
      </c>
      <c r="B895" t="inlineStr">
        <is>
          <t>Figure 10.18 Homopolar network according to IEC 60909 with the application of an arc suppression coil</t>
        </is>
      </c>
      <c r="C895" t="inlineStr">
        <is>
          <t>of the network, the capacitance changes and thus the resonant frequency as well. To still achieve resonance, theoretically, the value of the arc suppression coil would need to be adjusted.</t>
        </is>
      </c>
    </row>
    <row r="896">
      <c r="A896" t="inlineStr">
        <is>
          <t>De waarde van</t>
        </is>
      </c>
      <c r="B896" t="inlineStr">
        <is>
          <t>The value of</t>
        </is>
      </c>
      <c r="C896" t="inlineStr">
        <is>
          <t>resonance, theoretically, the value of the arc suppression coil would need to be adjusted. Figure 10.18 Homopolar network according to IEC 60909 with the application of an arc suppression coil</t>
        </is>
      </c>
    </row>
    <row r="897">
      <c r="A897" t="inlineStr">
        <is>
          <t>Z</t>
        </is>
      </c>
      <c r="B897" t="inlineStr">
        <is>
          <t>Z</t>
        </is>
      </c>
      <c r="C897" t="inlineStr">
        <is>
          <t>value of the arc suppression coil would need to be adjusted. Figure 10.18 Homopolar network according to IEC 60909 with the application of an arc suppression coil The value of</t>
        </is>
      </c>
    </row>
    <row r="898">
      <c r="A898" t="inlineStr">
        <is>
          <t>K,0,dwars</t>
        </is>
      </c>
      <c r="B898" t="inlineStr">
        <is>
          <t>K,0,transverse</t>
        </is>
      </c>
      <c r="C898" t="inlineStr">
        <is>
          <t>of the arc suppression coil would need to be adjusted. Figure 10.18 Homopolar network according to IEC 60909 with the application of an arc suppression coil The value of Z</t>
        </is>
      </c>
    </row>
    <row r="899">
      <c r="A899" t="inlineStr">
        <is>
          <t>is berekend in vergelijking 10.29:</t>
        </is>
      </c>
      <c r="B899" t="inlineStr">
        <is>
          <t>is calculated in equation 10.29:</t>
        </is>
      </c>
      <c r="C899" t="inlineStr">
        <is>
          <t>the arc suppression coil would need to be adjusted. Figure 10.18 Homopolar network according to IEC 60909 with the application of an arc suppression coil The value of Z K,0,transverse</t>
        </is>
      </c>
    </row>
    <row r="900">
      <c r="A900" t="inlineStr">
        <is>
          <t>De waarde van</t>
        </is>
      </c>
      <c r="B900" t="inlineStr">
        <is>
          <t>The value of</t>
        </is>
      </c>
      <c r="C900" t="inlineStr">
        <is>
          <t>need to be adjusted. Figure 10.18 Homopolar network according to IEC 60909 with the application of an arc suppression coil The value of Z K,0,transverse is calculated in equation 10.29:</t>
        </is>
      </c>
    </row>
    <row r="901">
      <c r="A901" t="inlineStr">
        <is>
          <t>Z</t>
        </is>
      </c>
      <c r="B901" t="inlineStr">
        <is>
          <t>Z</t>
        </is>
      </c>
      <c r="C901" t="inlineStr">
        <is>
          <t>adjusted. Figure 10.18 Homopolar network according to IEC 60909 with the application of an arc suppression coil The value of Z K,0,transverse is calculated in equation 10.29: The value of</t>
        </is>
      </c>
    </row>
    <row r="902">
      <c r="A902" t="inlineStr">
        <is>
          <t>C</t>
        </is>
      </c>
      <c r="B902" t="inlineStr">
        <is>
          <t>C</t>
        </is>
      </c>
      <c r="C902" t="inlineStr">
        <is>
          <t>Figure 10.18 Homopolar network according to IEC 60909 with the application of an arc suppression coil The value of Z K,0,transverse is calculated in equation 10.29: The value of Z</t>
        </is>
      </c>
    </row>
    <row r="903">
      <c r="A903" t="inlineStr">
        <is>
          <t>voor de equivalente verbinding, die 200 km kabel representeert, is berekend in vergelijking 10.32:</t>
        </is>
      </c>
      <c r="B903" t="inlineStr">
        <is>
          <t>for the equivalent connection, which represents 200 km of cable, is calculated in equation 10.32:</t>
        </is>
      </c>
      <c r="C903" t="inlineStr">
        <is>
          <t>10.18 Homopolar network according to IEC 60909 with the application of an arc suppression coil The value of Z K,0,transverse is calculated in equation 10.29: The value of Z C</t>
        </is>
      </c>
    </row>
    <row r="904">
      <c r="A904" t="inlineStr">
        <is>
          <t>De totale homopolaire impedantie, veroorzaakt door de homopolaire capaciteiten van de kabels, is dan gelijk aan de parallelschakeling van deze twee
          impedanties:</t>
        </is>
      </c>
      <c r="B904" t="inlineStr">
        <is>
          <t>The total homopolar impedance, caused by the homopolar capacitances of the cables, is then equal to the parallel connection of these two impedances:</t>
        </is>
      </c>
      <c r="C904" t="inlineStr">
        <is>
          <t>The value of Z K,0,transverse is calculated in equation 10.29: The value of Z C for the equivalent connection, which represents 200 km of cable, is calculated in equation 10.32:</t>
        </is>
      </c>
    </row>
    <row r="905">
      <c r="A905" t="inlineStr">
        <is>
          <t>Figuur 10.19 Componentstromen bij fase-aardkortsluiting in een blusspoel geaard net</t>
        </is>
      </c>
      <c r="B905" t="inlineStr">
        <is>
          <t>Figure 10.19 Component currents during a phase-to-earth short circuit in a resonant grounded network</t>
        </is>
      </c>
      <c r="C905" t="inlineStr">
        <is>
          <t>of cable, is calculated in equation 10.32: The total homopolar impedance, caused by the homopolar capacitances of the cables, is then equal to the parallel connection of these two impedances:</t>
        </is>
      </c>
    </row>
    <row r="906">
      <c r="A906" t="inlineStr">
        <is>
          <t>Voor parallelresonantie moet de homopolaire reactantie van de blusspoel gelijk zijn aan de negatieve homopolaire reactantie van de homopolaire
          capaciteiten:</t>
        </is>
      </c>
      <c r="B906" t="inlineStr">
        <is>
          <t>For parallel resonance, the homopolar reactance of the arc suppression coil must be equal to the negative homopolar reactance of the homopolar capacitances:</t>
        </is>
      </c>
      <c r="C906" t="inlineStr">
        <is>
          <t>homopolar capacitances of the cables, is then equal to the parallel connection of these two impedances: Figure 10.19 Component currents during a phase-to-earth short circuit in a resonant grounded network</t>
        </is>
      </c>
    </row>
    <row r="907">
      <c r="A907" t="inlineStr">
        <is>
          <t>[</t>
        </is>
      </c>
      <c r="B907" t="inlineStr">
        <is>
          <t>[</t>
        </is>
      </c>
      <c r="C907" t="inlineStr">
        <is>
          <t>short circuit in a resonant grounded network For parallel resonance, the homopolar reactance of the arc suppression coil must be equal to the negative homopolar reactance of the homopolar capacitances:</t>
        </is>
      </c>
    </row>
    <row r="908">
      <c r="A908" t="inlineStr">
        <is>
          <t>10.34</t>
        </is>
      </c>
      <c r="B908" t="inlineStr">
        <is>
          <t>10.34</t>
        </is>
      </c>
      <c r="C908" t="inlineStr">
        <is>
          <t>circuit in a resonant grounded network For parallel resonance, the homopolar reactance of the arc suppression coil must be equal to the negative homopolar reactance of the homopolar capacitances: [</t>
        </is>
      </c>
    </row>
    <row r="909">
      <c r="A909" t="inlineStr">
        <is>
          <t>]</t>
        </is>
      </c>
      <c r="B909" t="inlineStr">
        <is>
          <t>]</t>
        </is>
      </c>
      <c r="C909" t="inlineStr">
        <is>
          <t>in a resonant grounded network For parallel resonance, the homopolar reactance of the arc suppression coil must be equal to the negative homopolar reactance of the homopolar capacitances: [ 10.34</t>
        </is>
      </c>
    </row>
    <row r="910">
      <c r="A910" t="inlineStr">
        <is>
          <t>De parallelschakeling van de blusspoel met de kabels levert een waarde van</t>
        </is>
      </c>
      <c r="B910" t="inlineStr">
        <is>
          <t>The parallel connection of the arc suppression coil with the cables yields a value of</t>
        </is>
      </c>
      <c r="C910" t="inlineStr">
        <is>
          <t>a resonant grounded network For parallel resonance, the homopolar reactance of the arc suppression coil must be equal to the negative homopolar reactance of the homopolar capacitances: [ 10.34 ]</t>
        </is>
      </c>
    </row>
    <row r="911">
      <c r="A911" t="inlineStr">
        <is>
          <t>Z</t>
        </is>
      </c>
      <c r="B911" t="inlineStr">
        <is>
          <t>Z</t>
        </is>
      </c>
      <c r="C911" t="inlineStr">
        <is>
          <t>must be equal to the negative homopolar reactance of the homopolar capacitances: [ 10.34 ] The parallel connection of the arc suppression coil with the cables yields a value of</t>
        </is>
      </c>
    </row>
    <row r="912">
      <c r="A912" t="inlineStr">
        <is>
          <t>k,0</t>
        </is>
      </c>
      <c r="B912" t="inlineStr">
        <is>
          <t>k,0</t>
        </is>
      </c>
      <c r="C912" t="inlineStr">
        <is>
          <t>be equal to the negative homopolar reactance of the homopolar capacitances: [ 10.34 ] The parallel connection of the arc suppression coil with the cables yields a value of Z</t>
        </is>
      </c>
    </row>
    <row r="913">
      <c r="A913" t="inlineStr">
        <is>
          <t>die oneindig is. Deze waarde kan worden ingevuld in de
          formule voor de fase-aardkortsluitstroom uit tabel 10.3, waarbij als resultaat de grootte van</t>
        </is>
      </c>
      <c r="B913" t="inlineStr">
        <is>
          <t>which is infinite. This value can be substituted into the formula for the phase-to-earth short-circuit current from table 10.3, resulting in the magnitude of</t>
        </is>
      </c>
      <c r="C913" t="inlineStr">
        <is>
          <t>equal to the negative homopolar reactance of the homopolar capacitances: [ 10.34 ] The parallel connection of the arc suppression coil with the cables yields a value of Z k,0</t>
        </is>
      </c>
    </row>
    <row r="914">
      <c r="A914" t="inlineStr">
        <is>
          <t>I</t>
        </is>
      </c>
      <c r="B914" t="inlineStr">
        <is>
          <t>I</t>
        </is>
      </c>
      <c r="C914" t="inlineStr">
        <is>
          <t>yields a value of Z k,0 which is infinite. This value can be substituted into the formula for the phase-to-earth short-circuit current from table 10.3, resulting in the magnitude of</t>
        </is>
      </c>
    </row>
    <row r="915">
      <c r="A915" t="inlineStr">
        <is>
          <t>k1</t>
        </is>
      </c>
      <c r="B915" t="inlineStr">
        <is>
          <t>k1</t>
        </is>
      </c>
      <c r="C915" t="inlineStr">
        <is>
          <t>a value of Z k,0 which is infinite. This value can be substituted into the formula for the phase-to-earth short-circuit current from table 10.3, resulting in the magnitude of I</t>
        </is>
      </c>
    </row>
    <row r="916">
      <c r="A916" t="inlineStr">
        <is>
          <t>"</t>
        </is>
      </c>
      <c r="B916" t="inlineStr">
        <is>
          <t>"</t>
        </is>
      </c>
      <c r="C916" t="inlineStr">
        <is>
          <t>value of Z k,0 which is infinite. This value can be substituted into the formula for the phase-to-earth short-circuit current from table 10.3, resulting in the magnitude of I k1</t>
        </is>
      </c>
    </row>
    <row r="917">
      <c r="A917" t="inlineStr">
        <is>
          <t>nul is. Figuur 10.19 toont het resultaat van
          de kortsluitstroomberekening voor deze foutsituatie. Hierbij worden alle stromen rond het kortsluitpunt in het met de blusspoel geaarde net getoond. Op de
          plaats van de kortsluiting is de kortsluitstroom nul. Er loopt echter wel een homopolaire stroom van de kabels (138 plus 3 A) naar de blusspoel. Dit is het
          gevolg van de parallelresonantie in het homopolaire circuit. Er loopt bovendien een stroom in het normale circuit van de voedingstransformator (138 A) naar
          de equivalente kabel en naar de kabel die naar knooppunt K3 loopt. De stroom naar de equivalente kabel (138 A) is de capacitieve laadstroom van alle
          kabelcapaciteiten (totaal 72 μF, gelijk aan de homopolaire capaciteit) in het normale circuit. De stroom naar de kabel die naar K3 loopt (164 A) is de
          normale inductieve loadflowstroom naar de belastingen en de generator, die op knooppunt K3 zijn aangesloten. Deze stromen vloeien in het normale circuit en
          worden niet door de kortsluiting beïnvloed.</t>
        </is>
      </c>
      <c r="B917" t="inlineStr">
        <is>
          <t>is zero. Figure 10.19 shows the result of the short-circuit current calculation for this fault situation. It displays all the currents around the short-circuit point in the network grounded with the arc suppression coil. At the location of the short circuit, the short-circuit current is zero. However, there is a homopolar current from the cables (138 plus 3 A) to the arc suppression coil. This is due to the parallel resonance in the homopolar circuit. Additionally, there is a current in the normal circuit from the power transformer (138 A) to the equivalent cable and to the cable leading to node K3. The current to the equivalent cable (138 A) is the capacitive charging current of all cable capacitances (total 72 μF, equal to the homopolar capacitance) in the normal circuit. The current to the cable leading to K3 (164 A) is the normal inductive load flow current to the loads and the generator connected at node K3. These currents flow in the normal circuit and are not affected by the short circuit.</t>
        </is>
      </c>
      <c r="C917" t="inlineStr">
        <is>
          <t>of Z k,0 which is infinite. This value can be substituted into the formula for the phase-to-earth short-circuit current from table 10.3, resulting in the magnitude of I k1 "</t>
        </is>
      </c>
    </row>
    <row r="918">
      <c r="A918" t="inlineStr">
        <is>
          <t>10.3.5 Fase-aardfout in een impedantiegeaard MS-net</t>
        </is>
      </c>
      <c r="B918" t="inlineStr">
        <is>
          <t>10.3.5 Phase-to-earth fault in an impedance-grounded MV network</t>
        </is>
      </c>
      <c r="C918" t="inlineStr">
        <is>
          <t>normal inductive load flow current to the loads and the generator connected at node K3. These currents flow in the normal circuit and are not affected by the short circuit.</t>
        </is>
      </c>
    </row>
    <row r="919">
      <c r="A919" t="inlineStr">
        <is>
          <t>Soms is het gewenst dat fase-aardfouten in  zwevende MS-distributienetten niet blijven staan maar direct worden afgeschakeld. Het netwerk van figuur 10.7
          kan op twee manieren geaard worden. In sommige 50/10 kV onderstations komt het voor dat transformatoren van het type Dyn zijn toegepast. In die gevallen
          kan het sterpunt van de 10 kV-zijde star of via een impedantie geaard worden, waardoor de fase-aardkortsluitstroom in het MS-net groot kan worden. Waarden
          van 8 kA kunnen dan bereikt worden. Een andere manier van aarden, die veelvuldig wordt toegepast, maakt gebruik van een nulpunts- of aardingstransformator
          (</t>
        </is>
      </c>
      <c r="B919" t="inlineStr">
        <is>
          <t>Sometimes it is desirable that phase-to-earth faults in floating MV distribution networks do not persist but are immediately disconnected. The network in figure 10.7 can be grounded in two ways. In some 50/10 kV substations, transformers of the Dyn type are used. In those cases, the neutral point of the 10 kV side can be grounded either solidly or through an impedance, causing the phase-to-earth short-circuit current in the MV network to become large. Values of 8 kA can then be reached. Another grounding method, which is frequently used, employs a neutral grounding transformer.</t>
        </is>
      </c>
      <c r="C919" t="inlineStr">
        <is>
          <t>and the generator connected at node K3. These currents flow in the normal circuit and are not affected by the short circuit. 10.3.5 Phase-to-earth fault in an impedance-grounded MV network</t>
        </is>
      </c>
    </row>
    <row r="920">
      <c r="A920" t="inlineStr">
        <is>
          <t>zie hoofdstuk 8</t>
        </is>
      </c>
      <c r="B920" t="inlineStr">
        <is>
          <t>see chapter 8</t>
        </is>
      </c>
      <c r="C920" t="inlineStr">
        <is>
          <t>phase-to-earth short-circuit current in the MV network to become large. Values of 8 kA can then be reached. Another grounding method, which is frequently used, employs a neutral grounding transformer.</t>
        </is>
      </c>
    </row>
    <row r="921">
      <c r="A921" t="inlineStr">
        <is>
          <t>). Figuur 10.20 geeft een voorbeeld van een aardingstransformator, die is opgesteld in het onderstation.</t>
        </is>
      </c>
      <c r="B921" t="inlineStr">
        <is>
          <t>). Figure 10.20 provides an example of a grounding transformer, which is installed in the substation.</t>
        </is>
      </c>
      <c r="C921" t="inlineStr">
        <is>
          <t>in the MV network to become large. Values of 8 kA can then be reached. Another grounding method, which is frequently used, employs a neutral grounding transformer. see chapter 8</t>
        </is>
      </c>
    </row>
    <row r="922">
      <c r="A922" t="inlineStr">
        <is>
          <t>Figuur 10.20 MS-net met aardingstransformator</t>
        </is>
      </c>
      <c r="B922" t="inlineStr">
        <is>
          <t>Figure 10.20 MV network with grounding transformer</t>
        </is>
      </c>
      <c r="C922" t="inlineStr">
        <is>
          <t>grounding method, which is frequently used, employs a neutral grounding transformer. see chapter 8 ). Figure 10.20 provides an example of a grounding transformer, which is installed in the substation.</t>
        </is>
      </c>
    </row>
    <row r="923">
      <c r="A923" t="inlineStr">
        <is>
          <t>De fase-aardkortsluitstroom wordt nu voor het grootste gedeelte bepaald door de impedantie van de aardingstransformator en daarbij de capaciteit naar aarde
          van alle kabels. Voor het berekenen van de fase-aardkortsluitstroom moet het homopolaire circuit van figuur 10.21 worden gebruikt. Hierin is de
          aardingstransformator gemodelleerd als een homopolaire impedantie op knooppunt K2. De homopolaire impedantie van de aardingstransformator is 7 Ω (reactief). De homopolaire impedantie van de equivalente kabel wordt voorgesteld door een enkele homopolaire impedantie op knooppunt K2. De homopolaire
          impedantie van de kabel wordt voorgesteld met een Pi-equivalent voor de homopolaire capaciteit (twee maal</t>
        </is>
      </c>
      <c r="B923" t="inlineStr">
        <is>
          <t>The phase-to-ground fault current is now largely determined by the impedance of the grounding transformer and the capacitance to ground of all cables. To calculate the phase-to-ground fault current, the homopolar circuit of figure 10.21 must be used. In this circuit, the grounding transformer is modeled as a homopolar impedance at node K2. The homopolar impedance of the grounding transformer is 7 Ω (reactive). The homopolar impedance of the equivalent cable is represented by a single homopolar impedance at node K2. The homopolar impedance of the cable is represented with a Pi-equivalent for the homopolar capacitance (twice</t>
        </is>
      </c>
      <c r="C923" t="inlineStr">
        <is>
          <t>a neutral grounding transformer. see chapter 8 ). Figure 10.20 provides an example of a grounding transformer, which is installed in the substation. Figure 10.20 MV network with grounding transformer</t>
        </is>
      </c>
    </row>
    <row r="924">
      <c r="A924" t="inlineStr">
        <is>
          <t>j2X</t>
        </is>
      </c>
      <c r="B924" t="inlineStr">
        <is>
          <t>j2X</t>
        </is>
      </c>
      <c r="C924" t="inlineStr">
        <is>
          <t>of the equivalent cable is represented by a single homopolar impedance at node K2. The homopolar impedance of the cable is represented with a Pi-equivalent for the homopolar capacitance (twice</t>
        </is>
      </c>
    </row>
    <row r="925">
      <c r="A925" t="inlineStr">
        <is>
          <t>k0,dwars</t>
        </is>
      </c>
      <c r="B925" t="inlineStr">
        <is>
          <t>k0,transverse</t>
        </is>
      </c>
      <c r="C925" t="inlineStr">
        <is>
          <t>the equivalent cable is represented by a single homopolar impedance at node K2. The homopolar impedance of the cable is represented with a Pi-equivalent for the homopolar capacitance (twice j2X</t>
        </is>
      </c>
    </row>
    <row r="926">
      <c r="A926" t="inlineStr">
        <is>
          <t>) en de homopolaire
          langsimpedantie (</t>
        </is>
      </c>
      <c r="B926" t="inlineStr">
        <is>
          <t>) and the homopolar
          longitudinal impedance (</t>
        </is>
      </c>
      <c r="C926" t="inlineStr">
        <is>
          <t>equivalent cable is represented by a single homopolar impedance at node K2. The homopolar impedance of the cable is represented with a Pi-equivalent for the homopolar capacitance (twice j2X k0,transverse</t>
        </is>
      </c>
    </row>
    <row r="927">
      <c r="A927" t="inlineStr">
        <is>
          <t>R</t>
        </is>
      </c>
      <c r="B927" t="inlineStr">
        <is>
          <t>R</t>
        </is>
      </c>
      <c r="C927" t="inlineStr">
        <is>
          <t>homopolar impedance at node K2. The homopolar impedance of the cable is represented with a Pi-equivalent for the homopolar capacitance (twice j2X k0,transverse ) and the homopolar longitudinal impedance (</t>
        </is>
      </c>
    </row>
    <row r="928">
      <c r="A928" t="inlineStr">
        <is>
          <t>k,0</t>
        </is>
      </c>
      <c r="B928" t="inlineStr">
        <is>
          <t>k,0</t>
        </is>
      </c>
      <c r="C928" t="inlineStr">
        <is>
          <t>impedance at node K2. The homopolar impedance of the cable is represented with a Pi-equivalent for the homopolar capacitance (twice j2X k0,transverse ) and the homopolar longitudinal impedance ( R</t>
        </is>
      </c>
    </row>
    <row r="929">
      <c r="A929" t="inlineStr">
        <is>
          <t>+jX</t>
        </is>
      </c>
      <c r="B929" t="inlineStr">
        <is>
          <t>+jX</t>
        </is>
      </c>
      <c r="C929" t="inlineStr">
        <is>
          <t>at node K2. The homopolar impedance of the cable is represented with a Pi-equivalent for the homopolar capacitance (twice j2X k0,transverse ) and the homopolar longitudinal impedance ( R k,0</t>
        </is>
      </c>
    </row>
    <row r="930">
      <c r="A930" t="inlineStr">
        <is>
          <t>k,0</t>
        </is>
      </c>
      <c r="B930" t="inlineStr">
        <is>
          <t>k,0</t>
        </is>
      </c>
      <c r="C930" t="inlineStr">
        <is>
          <t>node K2. The homopolar impedance of the cable is represented with a Pi-equivalent for the homopolar capacitance (twice j2X k0,transverse ) and the homopolar longitudinal impedance ( R k,0 +jX</t>
        </is>
      </c>
    </row>
    <row r="931">
      <c r="A931" t="inlineStr">
        <is>
          <t>). De homopolaire langsimpedantie van de kabel wordt in deze berekening weer verwaarloosd.</t>
        </is>
      </c>
      <c r="B931" t="inlineStr">
        <is>
          <t>). The homopolar longitudinal impedance of the cable is again neglected in this calculation.</t>
        </is>
      </c>
      <c r="C931" t="inlineStr">
        <is>
          <t>K2. The homopolar impedance of the cable is represented with a Pi-equivalent for the homopolar capacitance (twice j2X k0,transverse ) and the homopolar longitudinal impedance ( R k,0 +jX k,0</t>
        </is>
      </c>
    </row>
    <row r="932">
      <c r="A932" t="inlineStr">
        <is>
          <t>Figuur 10.21 Homopolair netwerk volgens IEC 60909 bij toepassing van een aardingstransformator</t>
        </is>
      </c>
      <c r="B932" t="inlineStr">
        <is>
          <t>Figure 10.21 Homopolar network according to IEC 60909 with the application of a grounding transformer</t>
        </is>
      </c>
      <c r="C932" t="inlineStr">
        <is>
          <t>homopolar capacitance (twice j2X k0,transverse ) and the homopolar longitudinal impedance ( R k,0 +jX k,0 ). The homopolar longitudinal impedance of the cable is again neglected in this calculation.</t>
        </is>
      </c>
    </row>
    <row r="933">
      <c r="A933" t="inlineStr">
        <is>
          <t>De waarde van</t>
        </is>
      </c>
      <c r="B933" t="inlineStr">
        <is>
          <t>The value of</t>
        </is>
      </c>
      <c r="C933" t="inlineStr">
        <is>
          <t>k,0 ). The homopolar longitudinal impedance of the cable is again neglected in this calculation. Figure 10.21 Homopolar network according to IEC 60909 with the application of a grounding transformer</t>
        </is>
      </c>
    </row>
    <row r="934">
      <c r="A934" t="inlineStr">
        <is>
          <t>Z</t>
        </is>
      </c>
      <c r="B934" t="inlineStr">
        <is>
          <t>Z</t>
        </is>
      </c>
      <c r="C934" t="inlineStr">
        <is>
          <t>homopolar longitudinal impedance of the cable is again neglected in this calculation. Figure 10.21 Homopolar network according to IEC 60909 with the application of a grounding transformer The value of</t>
        </is>
      </c>
    </row>
    <row r="935">
      <c r="A935" t="inlineStr">
        <is>
          <t>K,0,dwars</t>
        </is>
      </c>
      <c r="B935" t="inlineStr">
        <is>
          <t>K,0,transverse</t>
        </is>
      </c>
      <c r="C935" t="inlineStr">
        <is>
          <t>longitudinal impedance of the cable is again neglected in this calculation. Figure 10.21 Homopolar network according to IEC 60909 with the application of a grounding transformer The value of Z</t>
        </is>
      </c>
    </row>
    <row r="936">
      <c r="A936" t="inlineStr">
        <is>
          <t>is berekend in vergelijking 10.29:</t>
        </is>
      </c>
      <c r="B936" t="inlineStr">
        <is>
          <t>is calculated in equation 10.29:</t>
        </is>
      </c>
      <c r="C936" t="inlineStr">
        <is>
          <t>impedance of the cable is again neglected in this calculation. Figure 10.21 Homopolar network according to IEC 60909 with the application of a grounding transformer The value of Z K,0,transverse</t>
        </is>
      </c>
    </row>
    <row r="937">
      <c r="A937" t="inlineStr">
        <is>
          <t>De waarde van</t>
        </is>
      </c>
      <c r="B937" t="inlineStr">
        <is>
          <t>The value of</t>
        </is>
      </c>
      <c r="C937" t="inlineStr">
        <is>
          <t>again neglected in this calculation. Figure 10.21 Homopolar network according to IEC 60909 with the application of a grounding transformer The value of Z K,0,transverse is calculated in equation 10.29:</t>
        </is>
      </c>
    </row>
    <row r="938">
      <c r="A938" t="inlineStr">
        <is>
          <t>Z</t>
        </is>
      </c>
      <c r="B938" t="inlineStr">
        <is>
          <t>Z</t>
        </is>
      </c>
      <c r="C938" t="inlineStr">
        <is>
          <t>this calculation. Figure 10.21 Homopolar network according to IEC 60909 with the application of a grounding transformer The value of Z K,0,transverse is calculated in equation 10.29: The value of</t>
        </is>
      </c>
    </row>
    <row r="939">
      <c r="A939" t="inlineStr">
        <is>
          <t>C</t>
        </is>
      </c>
      <c r="B939" t="inlineStr">
        <is>
          <t>C</t>
        </is>
      </c>
      <c r="C939" t="inlineStr">
        <is>
          <t>calculation. Figure 10.21 Homopolar network according to IEC 60909 with the application of a grounding transformer The value of Z K,0,transverse is calculated in equation 10.29: The value of Z</t>
        </is>
      </c>
    </row>
    <row r="940">
      <c r="A940" t="inlineStr">
        <is>
          <t>voor de equivalente verbinding, die 200 km kabel representeert, is berekend in vergelijking 10.32:</t>
        </is>
      </c>
      <c r="B940" t="inlineStr">
        <is>
          <t>for the equivalent connection, which represents 200 km of cable, is calculated in equation 10.32:</t>
        </is>
      </c>
      <c r="C940" t="inlineStr">
        <is>
          <t>Figure 10.21 Homopolar network according to IEC 60909 with the application of a grounding transformer The value of Z K,0,transverse is calculated in equation 10.29: The value of Z C</t>
        </is>
      </c>
    </row>
    <row r="941">
      <c r="A941" t="inlineStr">
        <is>
          <t>De homopolaire impedantie van de aardingstransformator is gegeven en bedraagt:</t>
        </is>
      </c>
      <c r="B941" t="inlineStr">
        <is>
          <t>The homopolar impedance of the grounding transformer is given and amounts to:</t>
        </is>
      </c>
      <c r="C941" t="inlineStr">
        <is>
          <t>The value of Z K,0,transverse is calculated in equation 10.29: The value of Z C for the equivalent connection, which represents 200 km of cable, is calculated in equation 10.32:</t>
        </is>
      </c>
    </row>
    <row r="942">
      <c r="A942" t="inlineStr">
        <is>
          <t>[</t>
        </is>
      </c>
      <c r="B942" t="inlineStr">
        <is>
          <t>[</t>
        </is>
      </c>
      <c r="C942" t="inlineStr">
        <is>
          <t>of Z C for the equivalent connection, which represents 200 km of cable, is calculated in equation 10.32: The homopolar impedance of the grounding transformer is given and amounts to:</t>
        </is>
      </c>
    </row>
    <row r="943">
      <c r="A943" t="inlineStr">
        <is>
          <t>10.35</t>
        </is>
      </c>
      <c r="B943" t="inlineStr">
        <is>
          <t>10.35</t>
        </is>
      </c>
      <c r="C943" t="inlineStr">
        <is>
          <t>Z C for the equivalent connection, which represents 200 km of cable, is calculated in equation 10.32: The homopolar impedance of the grounding transformer is given and amounts to: [</t>
        </is>
      </c>
    </row>
    <row r="944">
      <c r="A944" t="inlineStr">
        <is>
          <t>]</t>
        </is>
      </c>
      <c r="B944" t="inlineStr">
        <is>
          <t>]</t>
        </is>
      </c>
      <c r="C944" t="inlineStr">
        <is>
          <t>C for the equivalent connection, which represents 200 km of cable, is calculated in equation 10.32: The homopolar impedance of the grounding transformer is given and amounts to: [ 10.35</t>
        </is>
      </c>
    </row>
    <row r="945">
      <c r="A945" t="inlineStr">
        <is>
          <t>De totale homopolaire impedantie op de foutplaats is dan gelijk aan de parallelschakeling van de drie voornoemde homopolaire impedanties:</t>
        </is>
      </c>
      <c r="B945" t="inlineStr">
        <is>
          <t>The total homopolar impedance at the fault location is then equal to the parallel connection of the three aforementioned homopolar impedances:</t>
        </is>
      </c>
      <c r="C945" t="inlineStr">
        <is>
          <t>for the equivalent connection, which represents 200 km of cable, is calculated in equation 10.32: The homopolar impedance of the grounding transformer is given and amounts to: [ 10.35 ]</t>
        </is>
      </c>
    </row>
    <row r="946">
      <c r="A946" t="inlineStr">
        <is>
          <t>[</t>
        </is>
      </c>
      <c r="B946" t="inlineStr">
        <is>
          <t>[</t>
        </is>
      </c>
      <c r="C946" t="inlineStr">
        <is>
          <t>transformer is given and amounts to: [ 10.35 ] The total homopolar impedance at the fault location is then equal to the parallel connection of the three aforementioned homopolar impedances:</t>
        </is>
      </c>
    </row>
    <row r="947">
      <c r="A947" t="inlineStr">
        <is>
          <t>10.36</t>
        </is>
      </c>
      <c r="B947" t="inlineStr">
        <is>
          <t>10.36</t>
        </is>
      </c>
      <c r="C947" t="inlineStr">
        <is>
          <t>is given and amounts to: [ 10.35 ] The total homopolar impedance at the fault location is then equal to the parallel connection of the three aforementioned homopolar impedances: [</t>
        </is>
      </c>
    </row>
    <row r="948">
      <c r="A948" t="inlineStr">
        <is>
          <t>]</t>
        </is>
      </c>
      <c r="B948" t="inlineStr">
        <is>
          <t>]</t>
        </is>
      </c>
      <c r="C948" t="inlineStr">
        <is>
          <t>given and amounts to: [ 10.35 ] The total homopolar impedance at the fault location is then equal to the parallel connection of the three aforementioned homopolar impedances: [ 10.36</t>
        </is>
      </c>
    </row>
    <row r="949">
      <c r="A949" t="inlineStr">
        <is>
          <t>Deze waarde kan worden ingevuld in de formule voor de fase-aardkortsluitstroom uit tabel 10.3 (</t>
        </is>
      </c>
      <c r="B949" t="inlineStr">
        <is>
          <t>This value can be substituted into the formula for the phase-to-earth short-circuit current from table 10.3</t>
        </is>
      </c>
      <c r="C949" t="inlineStr">
        <is>
          <t>and amounts to: [ 10.35 ] The total homopolar impedance at the fault location is then equal to the parallel connection of the three aforementioned homopolar impedances: [ 10.36 ]</t>
        </is>
      </c>
    </row>
    <row r="950">
      <c r="A950" t="inlineStr">
        <is>
          <t>Z</t>
        </is>
      </c>
      <c r="B950" t="inlineStr">
        <is>
          <t>Z</t>
        </is>
      </c>
      <c r="C950" t="inlineStr">
        <is>
          <t>equal to the parallel connection of the three aforementioned homopolar impedances: [ 10.36 ] This value can be substituted into the formula for the phase-to-earth short-circuit current from table 10.3</t>
        </is>
      </c>
    </row>
    <row r="951">
      <c r="A951" t="inlineStr">
        <is>
          <t>k,1</t>
        </is>
      </c>
      <c r="B951" t="inlineStr">
        <is>
          <t>k,1</t>
        </is>
      </c>
      <c r="C951" t="inlineStr">
        <is>
          <t>to the parallel connection of the three aforementioned homopolar impedances: [ 10.36 ] This value can be substituted into the formula for the phase-to-earth short-circuit current from table 10.3 Z</t>
        </is>
      </c>
    </row>
    <row r="952">
      <c r="A952" t="inlineStr">
        <is>
          <t>=</t>
        </is>
      </c>
      <c r="B952" t="inlineStr">
        <is>
          <t>=</t>
        </is>
      </c>
      <c r="C952" t="inlineStr">
        <is>
          <t>the parallel connection of the three aforementioned homopolar impedances: [ 10.36 ] This value can be substituted into the formula for the phase-to-earth short-circuit current from table 10.3 Z k,1</t>
        </is>
      </c>
    </row>
    <row r="953">
      <c r="A953" t="inlineStr">
        <is>
          <t>Z</t>
        </is>
      </c>
      <c r="B953" t="inlineStr">
        <is>
          <t>Z</t>
        </is>
      </c>
      <c r="C953" t="inlineStr">
        <is>
          <t>parallel connection of the three aforementioned homopolar impedances: [ 10.36 ] This value can be substituted into the formula for the phase-to-earth short-circuit current from table 10.3 Z k,1 =</t>
        </is>
      </c>
    </row>
    <row r="954">
      <c r="A954" t="inlineStr">
        <is>
          <t>k,2</t>
        </is>
      </c>
      <c r="B954" t="inlineStr">
        <is>
          <t>k,2</t>
        </is>
      </c>
      <c r="C954" t="inlineStr">
        <is>
          <t>connection of the three aforementioned homopolar impedances: [ 10.36 ] This value can be substituted into the formula for the phase-to-earth short-circuit current from table 10.3 Z k,1 = Z</t>
        </is>
      </c>
    </row>
    <row r="955">
      <c r="A955" t="inlineStr">
        <is>
          <t>):</t>
        </is>
      </c>
      <c r="B955" t="inlineStr">
        <is>
          <t>):</t>
        </is>
      </c>
      <c r="C955" t="inlineStr">
        <is>
          <t>of the three aforementioned homopolar impedances: [ 10.36 ] This value can be substituted into the formula for the phase-to-earth short-circuit current from table 10.3 Z k,1 = Z k,2</t>
        </is>
      </c>
    </row>
    <row r="956">
      <c r="A956" t="inlineStr">
        <is>
          <t>[</t>
        </is>
      </c>
      <c r="B956" t="inlineStr">
        <is>
          <t>[</t>
        </is>
      </c>
      <c r="C956" t="inlineStr">
        <is>
          <t>the three aforementioned homopolar impedances: [ 10.36 ] This value can be substituted into the formula for the phase-to-earth short-circuit current from table 10.3 Z k,1 = Z k,2 ):</t>
        </is>
      </c>
    </row>
    <row r="957">
      <c r="A957" t="inlineStr">
        <is>
          <t>10.37</t>
        </is>
      </c>
      <c r="B957" t="inlineStr">
        <is>
          <t>10.37</t>
        </is>
      </c>
      <c r="C957" t="inlineStr">
        <is>
          <t>three aforementioned homopolar impedances: [ 10.36 ] This value can be substituted into the formula for the phase-to-earth short-circuit current from table 10.3 Z k,1 = Z k,2 ): [</t>
        </is>
      </c>
    </row>
    <row r="958">
      <c r="A958" t="inlineStr">
        <is>
          <t>]</t>
        </is>
      </c>
      <c r="B958" t="inlineStr">
        <is>
          <t>]</t>
        </is>
      </c>
      <c r="C958" t="inlineStr">
        <is>
          <t>aforementioned homopolar impedances: [ 10.36 ] This value can be substituted into the formula for the phase-to-earth short-circuit current from table 10.3 Z k,1 = Z k,2 ): [ 10.37</t>
        </is>
      </c>
    </row>
    <row r="959">
      <c r="A959" t="inlineStr">
        <is>
          <t>10.3.6 Berekening van de kortsluitstroom in een LS-net</t>
        </is>
      </c>
      <c r="B959" t="inlineStr">
        <is>
          <t>10.3.6 Calculation of the short-circuit current in an LV network</t>
        </is>
      </c>
      <c r="C959" t="inlineStr">
        <is>
          <t>homopolar impedances: [ 10.36 ] This value can be substituted into the formula for the phase-to-earth short-circuit current from table 10.3 Z k,1 = Z k,2 ): [ 10.37 ]</t>
        </is>
      </c>
    </row>
    <row r="960">
      <c r="A960" t="inlineStr">
        <is>
          <t>Voor een correcte berekening van de kortsluitstroom in een LS-net moet in beginsel ook het bovenliggende MS-net worden gemodelleerd en in de berekening
          worden opgenomen. Voor de meeste toepassingen kan echter worden volstaan met de berekening vanaf de MS-zijde van de distributietransformator. In dat geval
          moet het kortsluitvermogen van het MS-voedingspunt bekend zijn. In deze paragraaf wordt de berekening van de kortsluitstromen toegelicht voor een een
          LS-net, dat gevoed wordt door een distributietransformator op knooppunt K3.</t>
        </is>
      </c>
      <c r="B960" t="inlineStr">
        <is>
          <t>For an accurate calculation of the short-circuit current in an LV network, the higher-level MV network must also be modeled and included in the calculation. However, for most applications, it is sufficient to perform the calculation from the MV side of the distribution transformer. In that case, the short-circuit power of the MV supply point must be known. This section explains the calculation of short-circuit currents for an LV network that is fed by a distribution transformer at node K3.</t>
        </is>
      </c>
      <c r="C960" t="inlineStr">
        <is>
          <t>into the formula for the phase-to-earth short-circuit current from table 10.3 Z k,1 = Z k,2 ): [ 10.37 ] 10.3.6 Calculation of the short-circuit current in an LV network</t>
        </is>
      </c>
    </row>
    <row r="961">
      <c r="A961" t="inlineStr">
        <is>
          <t>Figuur 10.22 Netwerk met distributietransformator</t>
        </is>
      </c>
      <c r="B961" t="inlineStr">
        <is>
          <t>Figure 10.22 Network with distribution transformer</t>
        </is>
      </c>
      <c r="C961" t="inlineStr">
        <is>
          <t>of the MV supply point must be known. This section explains the calculation of short-circuit currents for an LV network that is fed by a distribution transformer at node K3.</t>
        </is>
      </c>
    </row>
    <row r="962">
      <c r="A962" t="inlineStr">
        <is>
          <t>In paragraaf 10.3.2 is in vergelijking 10.26 het kortsluitvermogen op knooppunt K3 berekend. De R/X-verhouding op dit knooppunt is berekend met formule
          10.27. Hiermee kan het bovenliggende voedende HS- en MS-net worden vervangen door een equivalente netvoeding op knooppunt K3. Aldus ontstaat het
          vereenvoudigde netwerk van figuur 10.23:</t>
        </is>
      </c>
      <c r="B962" t="inlineStr">
        <is>
          <t>In paragraph 10.3.2, the short-circuit power at node K3 is calculated using equation 10.26. The R/X ratio at this node is calculated using formula 10.27. With this, the upstream supplying HV and MV network can be replaced by an equivalent network supply at node K3. This results in the simplified network shown in figure 10.23:</t>
        </is>
      </c>
      <c r="C962" t="inlineStr">
        <is>
          <t>be known. This section explains the calculation of short-circuit currents for an LV network that is fed by a distribution transformer at node K3. Figure 10.22 Network with distribution transformer</t>
        </is>
      </c>
    </row>
    <row r="963">
      <c r="A963" t="inlineStr">
        <is>
          <t>Figuur 10.23 LS-netwerk met distributietransformator</t>
        </is>
      </c>
      <c r="B963" t="inlineStr">
        <is>
          <t>Figure 10.23 LV network with distribution transformer</t>
        </is>
      </c>
      <c r="C963" t="inlineStr">
        <is>
          <t>With this, the upstream supplying HV and MV network can be replaced by an equivalent network supply at node K3. This results in the simplified network shown in figure 10.23:</t>
        </is>
      </c>
    </row>
    <row r="964">
      <c r="A964" t="inlineStr">
        <is>
          <t>In het rekenvoorbeeld wordt ervan uitgegaan dat het MS-gedeelte niet is geaard en dat het LS-gedeelte via het transformatorsterpunt is geaard met een
          weerstand van 2Ω. De gegevens van het netwerk en de componenten zijn in tabel 10.5 samengevat.</t>
        </is>
      </c>
      <c r="B964" t="inlineStr">
        <is>
          <t>In the calculation example, it is assumed that the MV section is not grounded and that the LV section is grounded through the transformer neutral point with a resistance of 2Ω. The data of the network and the components are summarized in table 10.5.</t>
        </is>
      </c>
      <c r="C964" t="inlineStr">
        <is>
          <t>MV network can be replaced by an equivalent network supply at node K3. This results in the simplified network shown in figure 10.23: Figure 10.23 LV network with distribution transformer</t>
        </is>
      </c>
    </row>
    <row r="965">
      <c r="A965" t="inlineStr">
        <is>
          <t>Tabel 10.5 Invoergegevens voor het rekenvoorbeeld</t>
        </is>
      </c>
      <c r="B965" t="inlineStr">
        <is>
          <t>Table 10.5 Input data for the calculation example</t>
        </is>
      </c>
      <c r="C965" t="inlineStr">
        <is>
          <t>and that the LV section is grounded through the transformer neutral point with a resistance of 2Ω. The data of the network and the components are summarized in table 10.5.</t>
        </is>
      </c>
    </row>
    <row r="966">
      <c r="A966" t="inlineStr">
        <is>
          <t>Knooppunten:</t>
        </is>
      </c>
      <c r="B966" t="inlineStr">
        <is>
          <t>Nodes:</t>
        </is>
      </c>
      <c r="C966" t="inlineStr">
        <is>
          <t>the transformer neutral point with a resistance of 2Ω. The data of the network and the components are summarized in table 10.5. Table 10.5 Input data for the calculation example</t>
        </is>
      </c>
    </row>
    <row r="967">
      <c r="A967" t="inlineStr">
        <is>
          <t>K3: U</t>
        </is>
      </c>
      <c r="B967" t="inlineStr">
        <is>
          <t>K3: U</t>
        </is>
      </c>
      <c r="C967" t="inlineStr">
        <is>
          <t>transformer neutral point with a resistance of 2Ω. The data of the network and the components are summarized in table 10.5. Table 10.5 Input data for the calculation example Nodes:</t>
        </is>
      </c>
    </row>
    <row r="968">
      <c r="A968" t="inlineStr">
        <is>
          <t>k3,nom</t>
        </is>
      </c>
      <c r="B968" t="inlineStr">
        <is>
          <t>k3,nom</t>
        </is>
      </c>
      <c r="C968" t="inlineStr">
        <is>
          <t>point with a resistance of 2Ω. The data of the network and the components are summarized in table 10.5. Table 10.5 Input data for the calculation example Nodes: K3: U</t>
        </is>
      </c>
    </row>
    <row r="969">
      <c r="A969" t="inlineStr">
        <is>
          <t>=</t>
        </is>
      </c>
      <c r="B969" t="inlineStr">
        <is>
          <t>=</t>
        </is>
      </c>
      <c r="C969" t="inlineStr">
        <is>
          <t>with a resistance of 2Ω. The data of the network and the components are summarized in table 10.5. Table 10.5 Input data for the calculation example Nodes: K3: U k3,nom</t>
        </is>
      </c>
    </row>
    <row r="970">
      <c r="A970" t="inlineStr">
        <is>
          <t>10 kV</t>
        </is>
      </c>
      <c r="B970" t="inlineStr">
        <is>
          <t>10 kV</t>
        </is>
      </c>
      <c r="C970" t="inlineStr">
        <is>
          <t>a resistance of 2Ω. The data of the network and the components are summarized in table 10.5. Table 10.5 Input data for the calculation example Nodes: K3: U k3,nom =</t>
        </is>
      </c>
    </row>
    <row r="971">
      <c r="A971" t="inlineStr">
        <is>
          <t>K4: U</t>
        </is>
      </c>
      <c r="B971" t="inlineStr">
        <is>
          <t>K4: U</t>
        </is>
      </c>
      <c r="C971" t="inlineStr">
        <is>
          <t>of 2Ω. The data of the network and the components are summarized in table 10.5. Table 10.5 Input data for the calculation example Nodes: K3: U k3,nom = 10 kV</t>
        </is>
      </c>
    </row>
    <row r="972">
      <c r="A972" t="inlineStr">
        <is>
          <t>k4,nom</t>
        </is>
      </c>
      <c r="B972" t="inlineStr">
        <is>
          <t>k4,nom</t>
        </is>
      </c>
      <c r="C972" t="inlineStr">
        <is>
          <t>The data of the network and the components are summarized in table 10.5. Table 10.5 Input data for the calculation example Nodes: K3: U k3,nom = 10 kV K4: U</t>
        </is>
      </c>
    </row>
    <row r="973">
      <c r="A973" t="inlineStr">
        <is>
          <t>=</t>
        </is>
      </c>
      <c r="B973" t="inlineStr">
        <is>
          <t>=</t>
        </is>
      </c>
      <c r="C973" t="inlineStr">
        <is>
          <t>data of the network and the components are summarized in table 10.5. Table 10.5 Input data for the calculation example Nodes: K3: U k3,nom = 10 kV K4: U k4,nom</t>
        </is>
      </c>
    </row>
    <row r="974">
      <c r="A974" t="inlineStr">
        <is>
          <t>0,4 kV</t>
        </is>
      </c>
      <c r="B974" t="inlineStr">
        <is>
          <t>0.4 kV</t>
        </is>
      </c>
      <c r="C974" t="inlineStr">
        <is>
          <t>of the network and the components are summarized in table 10.5. Table 10.5 Input data for the calculation example Nodes: K3: U k3,nom = 10 kV K4: U k4,nom =</t>
        </is>
      </c>
    </row>
    <row r="975">
      <c r="A975" t="inlineStr">
        <is>
          <t>K5: U</t>
        </is>
      </c>
      <c r="B975" t="inlineStr">
        <is>
          <t>K5: U</t>
        </is>
      </c>
      <c r="C975" t="inlineStr">
        <is>
          <t>network and the components are summarized in table 10.5. Table 10.5 Input data for the calculation example Nodes: K3: U k3,nom = 10 kV K4: U k4,nom = 0.4 kV</t>
        </is>
      </c>
    </row>
    <row r="976">
      <c r="A976" t="inlineStr">
        <is>
          <t>k5,nom</t>
        </is>
      </c>
      <c r="B976" t="inlineStr">
        <is>
          <t>k5,nom</t>
        </is>
      </c>
      <c r="C976" t="inlineStr">
        <is>
          <t>the components are summarized in table 10.5. Table 10.5 Input data for the calculation example Nodes: K3: U k3,nom = 10 kV K4: U k4,nom = 0.4 kV K5: U</t>
        </is>
      </c>
    </row>
    <row r="977">
      <c r="A977" t="inlineStr">
        <is>
          <t>=</t>
        </is>
      </c>
      <c r="B977" t="inlineStr">
        <is>
          <t>=</t>
        </is>
      </c>
      <c r="C977" t="inlineStr">
        <is>
          <t>components are summarized in table 10.5. Table 10.5 Input data for the calculation example Nodes: K3: U k3,nom = 10 kV K4: U k4,nom = 0.4 kV K5: U k5,nom</t>
        </is>
      </c>
    </row>
    <row r="978">
      <c r="A978" t="inlineStr">
        <is>
          <t>0,4 kV</t>
        </is>
      </c>
      <c r="B978" t="inlineStr">
        <is>
          <t>0.4 kV</t>
        </is>
      </c>
      <c r="C978" t="inlineStr">
        <is>
          <t>are summarized in table 10.5. Table 10.5 Input data for the calculation example Nodes: K3: U k3,nom = 10 kV K4: U k4,nom = 0.4 kV K5: U k5,nom =</t>
        </is>
      </c>
    </row>
    <row r="979">
      <c r="A979" t="inlineStr">
        <is>
          <t>Netvoeding:</t>
        </is>
      </c>
      <c r="B979" t="inlineStr">
        <is>
          <t>Power supply:</t>
        </is>
      </c>
      <c r="C979" t="inlineStr">
        <is>
          <t>in table 10.5. Table 10.5 Input data for the calculation example Nodes: K3: U k3,nom = 10 kV K4: U k4,nom = 0.4 kV K5: U k5,nom = 0.4 kV</t>
        </is>
      </c>
    </row>
    <row r="980">
      <c r="A980" t="inlineStr">
        <is>
          <t>U</t>
        </is>
      </c>
      <c r="B980" t="inlineStr">
        <is>
          <t>U</t>
        </is>
      </c>
      <c r="C980" t="inlineStr">
        <is>
          <t>10.5. Table 10.5 Input data for the calculation example Nodes: K3: U k3,nom = 10 kV K4: U k4,nom = 0.4 kV K5: U k5,nom = 0.4 kV Power supply:</t>
        </is>
      </c>
    </row>
    <row r="981">
      <c r="A981" t="inlineStr">
        <is>
          <t>nom</t>
        </is>
      </c>
      <c r="B981" t="inlineStr">
        <is>
          <t>nom</t>
        </is>
      </c>
      <c r="C981" t="inlineStr">
        <is>
          <t>Table 10.5 Input data for the calculation example Nodes: K3: U k3,nom = 10 kV K4: U k4,nom = 0.4 kV K5: U k5,nom = 0.4 kV Power supply: U</t>
        </is>
      </c>
    </row>
    <row r="982">
      <c r="A982" t="inlineStr">
        <is>
          <t>=</t>
        </is>
      </c>
      <c r="B982" t="inlineStr">
        <is>
          <t>=</t>
        </is>
      </c>
      <c r="C982" t="inlineStr">
        <is>
          <t>10.5 Input data for the calculation example Nodes: K3: U k3,nom = 10 kV K4: U k4,nom = 0.4 kV K5: U k5,nom = 0.4 kV Power supply: U nom</t>
        </is>
      </c>
    </row>
    <row r="983">
      <c r="A983" t="inlineStr">
        <is>
          <t>10 kV</t>
        </is>
      </c>
      <c r="B983" t="inlineStr">
        <is>
          <t>10 kV</t>
        </is>
      </c>
      <c r="C983" t="inlineStr">
        <is>
          <t>Input data for the calculation example Nodes: K3: U k3,nom = 10 kV K4: U k4,nom = 0.4 kV K5: U k5,nom = 0.4 kV Power supply: U nom =</t>
        </is>
      </c>
    </row>
    <row r="984">
      <c r="A984" t="inlineStr">
        <is>
          <t>I</t>
        </is>
      </c>
      <c r="B984" t="inlineStr">
        <is>
          <t>I</t>
        </is>
      </c>
      <c r="C984" t="inlineStr">
        <is>
          <t>for the calculation example Nodes: K3: U k3,nom = 10 kV K4: U k4,nom = 0.4 kV K5: U k5,nom = 0.4 kV Power supply: U nom = 10 kV</t>
        </is>
      </c>
    </row>
    <row r="985">
      <c r="A985" t="inlineStr">
        <is>
          <t>k,max</t>
        </is>
      </c>
      <c r="B985" t="inlineStr">
        <is>
          <t>k,max</t>
        </is>
      </c>
      <c r="C985" t="inlineStr">
        <is>
          <t>the calculation example Nodes: K3: U k3,nom = 10 kV K4: U k4,nom = 0.4 kV K5: U k5,nom = 0.4 kV Power supply: U nom = 10 kV I</t>
        </is>
      </c>
    </row>
    <row r="986">
      <c r="A986" t="inlineStr">
        <is>
          <t>" =</t>
        </is>
      </c>
      <c r="B986" t="inlineStr">
        <is>
          <t>" =</t>
        </is>
      </c>
      <c r="C986" t="inlineStr">
        <is>
          <t>calculation example Nodes: K3: U k3,nom = 10 kV K4: U k4,nom = 0.4 kV K5: U k5,nom = 0.4 kV Power supply: U nom = 10 kV I k,max</t>
        </is>
      </c>
    </row>
    <row r="987">
      <c r="A987" t="inlineStr">
        <is>
          <t>7,084 kA</t>
        </is>
      </c>
      <c r="B987" t="inlineStr">
        <is>
          <t>7,084 kA</t>
        </is>
      </c>
      <c r="C987" t="inlineStr">
        <is>
          <t>Nodes: K3: U k3,nom = 10 kV K4: U k4,nom = 0.4 kV K5: U k5,nom = 0.4 kV Power supply: U nom = 10 kV I k,max " =</t>
        </is>
      </c>
    </row>
    <row r="988">
      <c r="A988" t="inlineStr">
        <is>
          <t>S</t>
        </is>
      </c>
      <c r="B988" t="inlineStr">
        <is>
          <t>S</t>
        </is>
      </c>
      <c r="C988" t="inlineStr">
        <is>
          <t>U k3,nom = 10 kV K4: U k4,nom = 0.4 kV K5: U k5,nom = 0.4 kV Power supply: U nom = 10 kV I k,max " = 7,084 kA</t>
        </is>
      </c>
    </row>
    <row r="989">
      <c r="A989" t="inlineStr">
        <is>
          <t>k,max</t>
        </is>
      </c>
      <c r="B989" t="inlineStr">
        <is>
          <t>k,max</t>
        </is>
      </c>
      <c r="C989" t="inlineStr">
        <is>
          <t>k3,nom = 10 kV K4: U k4,nom = 0.4 kV K5: U k5,nom = 0.4 kV Power supply: U nom = 10 kV I k,max " = 7,084 kA S</t>
        </is>
      </c>
    </row>
    <row r="990">
      <c r="A990" t="inlineStr">
        <is>
          <t>" =</t>
        </is>
      </c>
      <c r="B990" t="inlineStr">
        <is>
          <t>" =</t>
        </is>
      </c>
      <c r="C990">
        <f> 10 kV K4: U k4,nom = 0.4 kV K5: U k5,nom = 0.4 kV Power supply: U nom = 10 kV I k,max " = 7,084 kA S k,max</f>
        <v/>
      </c>
    </row>
    <row r="991">
      <c r="A991" t="inlineStr">
        <is>
          <t>122,7 MVA</t>
        </is>
      </c>
      <c r="B991" t="inlineStr">
        <is>
          <t>122.7 MVA</t>
        </is>
      </c>
      <c r="C991" t="inlineStr">
        <is>
          <t>kV K4: U k4,nom = 0.4 kV K5: U k5,nom = 0.4 kV Power supply: U nom = 10 kV I k,max " = 7,084 kA S k,max " =</t>
        </is>
      </c>
    </row>
    <row r="992">
      <c r="A992" t="inlineStr">
        <is>
          <t>R/X =</t>
        </is>
      </c>
      <c r="B992" t="inlineStr">
        <is>
          <t>R/X =</t>
        </is>
      </c>
      <c r="C992" t="inlineStr">
        <is>
          <t>U k4,nom = 0.4 kV K5: U k5,nom = 0.4 kV Power supply: U nom = 10 kV I k,max " = 7,084 kA S k,max " = 122.7 MVA</t>
        </is>
      </c>
    </row>
    <row r="993">
      <c r="A993" t="inlineStr">
        <is>
          <t>0,6</t>
        </is>
      </c>
      <c r="B993" t="inlineStr">
        <is>
          <t>0.6</t>
        </is>
      </c>
      <c r="C993">
        <f> 0.4 kV K5: U k5,nom = 0.4 kV Power supply: U nom = 10 kV I k,max " = 7,084 kA S k,max " = 122.7 MVA R/X =</f>
        <v/>
      </c>
    </row>
    <row r="994">
      <c r="A994" t="inlineStr">
        <is>
          <t>Z0/Z1 =</t>
        </is>
      </c>
      <c r="B994" t="inlineStr">
        <is>
          <t>Z0/Z1 =</t>
        </is>
      </c>
      <c r="C994" t="inlineStr">
        <is>
          <t>0.4 kV K5: U k5,nom = 0.4 kV Power supply: U nom = 10 kV I k,max " = 7,084 kA S k,max " = 122.7 MVA R/X = 0.6</t>
        </is>
      </c>
    </row>
    <row r="995">
      <c r="A995" t="inlineStr">
        <is>
          <t>1</t>
        </is>
      </c>
      <c r="B995" t="inlineStr">
        <is>
          <t>1</t>
        </is>
      </c>
      <c r="C995" t="inlineStr">
        <is>
          <t>K5: U k5,nom = 0.4 kV Power supply: U nom = 10 kV I k,max " = 7,084 kA S k,max " = 122.7 MVA R/X = 0.6 Z0/Z1 =</t>
        </is>
      </c>
    </row>
    <row r="996">
      <c r="A996" t="inlineStr">
        <is>
          <t>Transformator:</t>
        </is>
      </c>
      <c r="B996" t="inlineStr">
        <is>
          <t>Transformer:</t>
        </is>
      </c>
      <c r="C996" t="inlineStr">
        <is>
          <t>U k5,nom = 0.4 kV Power supply: U nom = 10 kV I k,max " = 7,084 kA S k,max " = 122.7 MVA R/X = 0.6 Z0/Z1 = 1</t>
        </is>
      </c>
    </row>
    <row r="997">
      <c r="A997" t="inlineStr">
        <is>
          <t>U</t>
        </is>
      </c>
      <c r="B997" t="inlineStr">
        <is>
          <t>U</t>
        </is>
      </c>
      <c r="C997" t="inlineStr">
        <is>
          <t>k5,nom = 0.4 kV Power supply: U nom = 10 kV I k,max " = 7,084 kA S k,max " = 122.7 MVA R/X = 0.6 Z0/Z1 = 1 Transformer:</t>
        </is>
      </c>
    </row>
    <row r="998">
      <c r="A998" t="inlineStr">
        <is>
          <t>nom,primair</t>
        </is>
      </c>
      <c r="B998" t="inlineStr">
        <is>
          <t>nominal, primary</t>
        </is>
      </c>
      <c r="C998">
        <f> 0.4 kV Power supply: U nom = 10 kV I k,max " = 7,084 kA S k,max " = 122.7 MVA R/X = 0.6 Z0/Z1 = 1 Transformer: U</f>
        <v/>
      </c>
    </row>
    <row r="999">
      <c r="A999" t="inlineStr">
        <is>
          <t>=</t>
        </is>
      </c>
      <c r="B999" t="inlineStr">
        <is>
          <t>=</t>
        </is>
      </c>
      <c r="C999" t="inlineStr">
        <is>
          <t>kV Power supply: U nom = 10 kV I k,max " = 7,084 kA S k,max " = 122.7 MVA R/X = 0.6 Z0/Z1 = 1 Transformer: U nominal, primary</t>
        </is>
      </c>
    </row>
    <row r="1000">
      <c r="A1000" t="inlineStr">
        <is>
          <t>10,25 kV</t>
        </is>
      </c>
      <c r="B1000" t="inlineStr">
        <is>
          <t>10.25 kV</t>
        </is>
      </c>
      <c r="C1000" t="inlineStr">
        <is>
          <t>Power supply: U nom = 10 kV I k,max " = 7,084 kA S k,max " = 122.7 MVA R/X = 0.6 Z0/Z1 = 1 Transformer: U nominal, primary =</t>
        </is>
      </c>
    </row>
    <row r="1001">
      <c r="A1001" t="inlineStr">
        <is>
          <t>U</t>
        </is>
      </c>
      <c r="B1001" t="inlineStr">
        <is>
          <t>U</t>
        </is>
      </c>
      <c r="C1001" t="inlineStr">
        <is>
          <t>U nom = 10 kV I k,max " = 7,084 kA S k,max " = 122.7 MVA R/X = 0.6 Z0/Z1 = 1 Transformer: U nominal, primary = 10.25 kV</t>
        </is>
      </c>
    </row>
    <row r="1002">
      <c r="A1002" t="inlineStr">
        <is>
          <t>nom,secundair</t>
        </is>
      </c>
      <c r="B1002" t="inlineStr">
        <is>
          <t>nominal, secondary</t>
        </is>
      </c>
      <c r="C1002" t="inlineStr">
        <is>
          <t>nom = 10 kV I k,max " = 7,084 kA S k,max " = 122.7 MVA R/X = 0.6 Z0/Z1 = 1 Transformer: U nominal, primary = 10.25 kV U</t>
        </is>
      </c>
    </row>
    <row r="1003">
      <c r="A1003" t="inlineStr">
        <is>
          <t>=</t>
        </is>
      </c>
      <c r="B1003" t="inlineStr">
        <is>
          <t>=</t>
        </is>
      </c>
      <c r="C1003" t="inlineStr">
        <is>
          <t>10 kV I k,max " = 7,084 kA S k,max " = 122.7 MVA R/X = 0.6 Z0/Z1 = 1 Transformer: U nominal, primary = 10.25 kV U nominal, secondary</t>
        </is>
      </c>
    </row>
    <row r="1004">
      <c r="A1004" t="inlineStr">
        <is>
          <t>0,4 kV</t>
        </is>
      </c>
      <c r="B1004" t="inlineStr">
        <is>
          <t>0.4 kV</t>
        </is>
      </c>
      <c r="C1004" t="inlineStr">
        <is>
          <t>kV I k,max " = 7,084 kA S k,max " = 122.7 MVA R/X = 0.6 Z0/Z1 = 1 Transformer: U nominal, primary = 10.25 kV U nominal, secondary =</t>
        </is>
      </c>
    </row>
    <row r="1005">
      <c r="A1005" t="inlineStr">
        <is>
          <t>S</t>
        </is>
      </c>
      <c r="B1005" t="inlineStr">
        <is>
          <t>S</t>
        </is>
      </c>
      <c r="C1005" t="inlineStr">
        <is>
          <t>k,max " = 7,084 kA S k,max " = 122.7 MVA R/X = 0.6 Z0/Z1 = 1 Transformer: U nominal, primary = 10.25 kV U nominal, secondary = 0.4 kV</t>
        </is>
      </c>
    </row>
    <row r="1006">
      <c r="A1006" t="inlineStr">
        <is>
          <t>nom</t>
        </is>
      </c>
      <c r="B1006" t="inlineStr">
        <is>
          <t>nom</t>
        </is>
      </c>
      <c r="C1006" t="inlineStr">
        <is>
          <t>" = 7,084 kA S k,max " = 122.7 MVA R/X = 0.6 Z0/Z1 = 1 Transformer: U nominal, primary = 10.25 kV U nominal, secondary = 0.4 kV S</t>
        </is>
      </c>
    </row>
    <row r="1007">
      <c r="A1007" t="inlineStr">
        <is>
          <t>=</t>
        </is>
      </c>
      <c r="B1007" t="inlineStr">
        <is>
          <t>=</t>
        </is>
      </c>
      <c r="C1007">
        <f> 7,084 kA S k,max " = 122.7 MVA R/X = 0.6 Z0/Z1 = 1 Transformer: U nominal, primary = 10.25 kV U nominal, secondary = 0.4 kV S nom</f>
        <v/>
      </c>
    </row>
    <row r="1008">
      <c r="A1008" t="inlineStr">
        <is>
          <t>0,25 MVA</t>
        </is>
      </c>
      <c r="B1008" t="inlineStr">
        <is>
          <t>0.25 MVA</t>
        </is>
      </c>
      <c r="C1008" t="inlineStr">
        <is>
          <t>7,084 kA S k,max " = 122.7 MVA R/X = 0.6 Z0/Z1 = 1 Transformer: U nominal, primary = 10.25 kV U nominal, secondary = 0.4 kV S nom =</t>
        </is>
      </c>
    </row>
    <row r="1009">
      <c r="A1009" t="inlineStr">
        <is>
          <t>Ru</t>
        </is>
      </c>
      <c r="B1009" t="inlineStr">
        <is>
          <t>Ru</t>
        </is>
      </c>
      <c r="C1009" t="inlineStr">
        <is>
          <t>S k,max " = 122.7 MVA R/X = 0.6 Z0/Z1 = 1 Transformer: U nominal, primary = 10.25 kV U nominal, secondary = 0.4 kV S nom = 0.25 MVA</t>
        </is>
      </c>
    </row>
    <row r="1010">
      <c r="A1010" t="inlineStr">
        <is>
          <t>k</t>
        </is>
      </c>
      <c r="B1010" t="inlineStr">
        <is>
          <t>k</t>
        </is>
      </c>
      <c r="C1010" t="inlineStr">
        <is>
          <t>k,max " = 122.7 MVA R/X = 0.6 Z0/Z1 = 1 Transformer: U nominal, primary = 10.25 kV U nominal, secondary = 0.4 kV S nom = 0.25 MVA Ru</t>
        </is>
      </c>
    </row>
    <row r="1011">
      <c r="A1011" t="inlineStr">
        <is>
          <t>=</t>
        </is>
      </c>
      <c r="B1011" t="inlineStr">
        <is>
          <t>=</t>
        </is>
      </c>
      <c r="C1011" t="inlineStr">
        <is>
          <t>" = 122.7 MVA R/X = 0.6 Z0/Z1 = 1 Transformer: U nominal, primary = 10.25 kV U nominal, secondary = 0.4 kV S nom = 0.25 MVA Ru k</t>
        </is>
      </c>
    </row>
    <row r="1012">
      <c r="A1012" t="inlineStr">
        <is>
          <t>4 %</t>
        </is>
      </c>
      <c r="B1012" t="inlineStr">
        <is>
          <t>4%</t>
        </is>
      </c>
      <c r="C1012">
        <f> 122.7 MVA R/X = 0.6 Z0/Z1 = 1 Transformer: U nominal, primary = 10.25 kV U nominal, secondary = 0.4 kV S nom = 0.25 MVA Ru k =</f>
        <v/>
      </c>
    </row>
    <row r="1013">
      <c r="A1013" t="inlineStr">
        <is>
          <t>P</t>
        </is>
      </c>
      <c r="B1013" t="inlineStr">
        <is>
          <t>P</t>
        </is>
      </c>
      <c r="C1013" t="inlineStr">
        <is>
          <t>122.7 MVA R/X = 0.6 Z0/Z1 = 1 Transformer: U nominal, primary = 10.25 kV U nominal, secondary = 0.4 kV S nom = 0.25 MVA Ru k = 4%</t>
        </is>
      </c>
    </row>
    <row r="1014">
      <c r="A1014" t="inlineStr">
        <is>
          <t>k</t>
        </is>
      </c>
      <c r="B1014" t="inlineStr">
        <is>
          <t>k</t>
        </is>
      </c>
      <c r="C1014" t="inlineStr">
        <is>
          <t>MVA R/X = 0.6 Z0/Z1 = 1 Transformer: U nominal, primary = 10.25 kV U nominal, secondary = 0.4 kV S nom = 0.25 MVA Ru k = 4% P</t>
        </is>
      </c>
    </row>
    <row r="1015">
      <c r="A1015" t="inlineStr">
        <is>
          <t>=</t>
        </is>
      </c>
      <c r="B1015" t="inlineStr">
        <is>
          <t>=</t>
        </is>
      </c>
      <c r="C1015" t="inlineStr">
        <is>
          <t>R/X = 0.6 Z0/Z1 = 1 Transformer: U nominal, primary = 10.25 kV U nominal, secondary = 0.4 kV S nom = 0.25 MVA Ru k = 4% P k</t>
        </is>
      </c>
    </row>
    <row r="1016">
      <c r="A1016" t="inlineStr">
        <is>
          <t>2,8 kW</t>
        </is>
      </c>
      <c r="B1016" t="inlineStr">
        <is>
          <t>2.8 kW</t>
        </is>
      </c>
      <c r="C1016">
        <f> 0.6 Z0/Z1 = 1 Transformer: U nominal, primary = 10.25 kV U nominal, secondary = 0.4 kV S nom = 0.25 MVA Ru k = 4% P k =</f>
        <v/>
      </c>
    </row>
    <row r="1017">
      <c r="A1017" t="inlineStr">
        <is>
          <t>R</t>
        </is>
      </c>
      <c r="B1017" t="inlineStr">
        <is>
          <t>R</t>
        </is>
      </c>
      <c r="C1017" t="inlineStr">
        <is>
          <t>Z0/Z1 = 1 Transformer: U nominal, primary = 10.25 kV U nominal, secondary = 0.4 kV S nom = 0.25 MVA Ru k = 4% P k = 2.8 kW</t>
        </is>
      </c>
    </row>
    <row r="1018">
      <c r="A1018" t="inlineStr">
        <is>
          <t>T,0</t>
        </is>
      </c>
      <c r="B1018" t="inlineStr">
        <is>
          <t>T,0</t>
        </is>
      </c>
      <c r="C1018">
        <f> 1 Transformer: U nominal, primary = 10.25 kV U nominal, secondary = 0.4 kV S nom = 0.25 MVA Ru k = 4% P k = 2.8 kW R</f>
        <v/>
      </c>
    </row>
    <row r="1019">
      <c r="A1019" t="inlineStr">
        <is>
          <t>=</t>
        </is>
      </c>
      <c r="B1019" t="inlineStr">
        <is>
          <t>=</t>
        </is>
      </c>
      <c r="C1019" t="inlineStr">
        <is>
          <t>1 Transformer: U nominal, primary = 10.25 kV U nominal, secondary = 0.4 kV S nom = 0.25 MVA Ru k = 4% P k = 2.8 kW R T,0</t>
        </is>
      </c>
    </row>
    <row r="1020">
      <c r="A1020" t="inlineStr">
        <is>
          <t>0,0072 Ω</t>
        </is>
      </c>
      <c r="B1020" t="inlineStr">
        <is>
          <t>0.0072 Ω</t>
        </is>
      </c>
      <c r="C1020" t="inlineStr">
        <is>
          <t>Transformer: U nominal, primary = 10.25 kV U nominal, secondary = 0.4 kV S nom = 0.25 MVA Ru k = 4% P k = 2.8 kW R T,0 =</t>
        </is>
      </c>
    </row>
    <row r="1021">
      <c r="A1021" t="inlineStr">
        <is>
          <t>X</t>
        </is>
      </c>
      <c r="B1021" t="inlineStr">
        <is>
          <t>X</t>
        </is>
      </c>
      <c r="C1021" t="inlineStr">
        <is>
          <t>nominal, primary = 10.25 kV U nominal, secondary = 0.4 kV S nom = 0.25 MVA Ru k = 4% P k = 2.8 kW R T,0 = 0.0072 Ω</t>
        </is>
      </c>
    </row>
    <row r="1022">
      <c r="A1022" t="inlineStr">
        <is>
          <t>T,0</t>
        </is>
      </c>
      <c r="B1022" t="inlineStr">
        <is>
          <t>T,0</t>
        </is>
      </c>
      <c r="C1022" t="inlineStr">
        <is>
          <t>primary = 10.25 kV U nominal, secondary = 0.4 kV S nom = 0.25 MVA Ru k = 4% P k = 2.8 kW R T,0 = 0.0072 Ω X</t>
        </is>
      </c>
    </row>
    <row r="1023">
      <c r="A1023" t="inlineStr">
        <is>
          <t>=</t>
        </is>
      </c>
      <c r="B1023" t="inlineStr">
        <is>
          <t>=</t>
        </is>
      </c>
      <c r="C1023">
        <f> 10.25 kV U nominal, secondary = 0.4 kV S nom = 0.25 MVA Ru k = 4% P k = 2.8 kW R T,0 = 0.0072 Ω X T,0</f>
        <v/>
      </c>
    </row>
    <row r="1024">
      <c r="A1024" t="inlineStr">
        <is>
          <t>0,0235 Ω</t>
        </is>
      </c>
      <c r="B1024" t="inlineStr">
        <is>
          <t>0.0235 Ω</t>
        </is>
      </c>
      <c r="C1024" t="inlineStr">
        <is>
          <t>10.25 kV U nominal, secondary = 0.4 kV S nom = 0.25 MVA Ru k = 4% P k = 2.8 kW R T,0 = 0.0072 Ω X T,0 =</t>
        </is>
      </c>
    </row>
    <row r="1025">
      <c r="A1025" t="inlineStr">
        <is>
          <t>Schakeling:</t>
        </is>
      </c>
      <c r="B1025" t="inlineStr">
        <is>
          <t>Circuit:</t>
        </is>
      </c>
      <c r="C1025" t="inlineStr">
        <is>
          <t>U nominal, secondary = 0.4 kV S nom = 0.25 MVA Ru k = 4% P k = 2.8 kW R T,0 = 0.0072 Ω X T,0 = 0.0235 Ω</t>
        </is>
      </c>
    </row>
    <row r="1026">
      <c r="A1026" t="inlineStr">
        <is>
          <t>Dyn5</t>
        </is>
      </c>
      <c r="B1026" t="inlineStr">
        <is>
          <t>Dyn5</t>
        </is>
      </c>
      <c r="C1026" t="inlineStr">
        <is>
          <t>nominal, secondary = 0.4 kV S nom = 0.25 MVA Ru k = 4% P k = 2.8 kW R T,0 = 0.0072 Ω X T,0 = 0.0235 Ω Circuit:</t>
        </is>
      </c>
    </row>
    <row r="1027">
      <c r="A1027" t="inlineStr">
        <is>
          <t>Z0/Z1 =</t>
        </is>
      </c>
      <c r="B1027" t="inlineStr">
        <is>
          <t>Z0/Z1 =</t>
        </is>
      </c>
      <c r="C1027" t="inlineStr">
        <is>
          <t>secondary = 0.4 kV S nom = 0.25 MVA Ru k = 4% P k = 2.8 kW R T,0 = 0.0072 Ω X T,0 = 0.0235 Ω Circuit: Dyn5</t>
        </is>
      </c>
    </row>
    <row r="1028">
      <c r="A1028" t="inlineStr">
        <is>
          <t>2 Ω</t>
        </is>
      </c>
      <c r="B1028" t="inlineStr">
        <is>
          <t>2 Ω</t>
        </is>
      </c>
      <c r="C1028" t="inlineStr">
        <is>
          <t>0.4 kV S nom = 0.25 MVA Ru k = 4% P k = 2.8 kW R T,0 = 0.0072 Ω X T,0 = 0.0235 Ω Circuit: Dyn5 Z0/Z1 =</t>
        </is>
      </c>
    </row>
    <row r="1029">
      <c r="A1029" t="inlineStr">
        <is>
          <t>Kabel:</t>
        </is>
      </c>
      <c r="B1029" t="inlineStr">
        <is>
          <t>Cable:</t>
        </is>
      </c>
      <c r="C1029" t="inlineStr">
        <is>
          <t>S nom = 0.25 MVA Ru k = 4% P k = 2.8 kW R T,0 = 0.0072 Ω X T,0 = 0.0235 Ω Circuit: Dyn5 Z0/Z1 = 2 Ω</t>
        </is>
      </c>
    </row>
    <row r="1030">
      <c r="A1030" t="inlineStr">
        <is>
          <t>Type:</t>
        </is>
      </c>
      <c r="B1030" t="inlineStr">
        <is>
          <t>Type:</t>
        </is>
      </c>
      <c r="C1030" t="inlineStr">
        <is>
          <t>nom = 0.25 MVA Ru k = 4% P k = 2.8 kW R T,0 = 0.0072 Ω X T,0 = 0.0235 Ω Circuit: Dyn5 Z0/Z1 = 2 Ω Cable:</t>
        </is>
      </c>
    </row>
    <row r="1031">
      <c r="A1031" t="inlineStr">
        <is>
          <t>4x150 VVMvKsas/Alk</t>
        </is>
      </c>
      <c r="B1031" t="inlineStr">
        <is>
          <t>4x150 VVMvKsas/Alk</t>
        </is>
      </c>
      <c r="C1031">
        <f> 0.25 MVA Ru k = 4% P k = 2.8 kW R T,0 = 0.0072 Ω X T,0 = 0.0235 Ω Circuit: Dyn5 Z0/Z1 = 2 Ω Cable: Type:</f>
        <v/>
      </c>
    </row>
    <row r="1032">
      <c r="A1032" t="inlineStr">
        <is>
          <t>Lengte:</t>
        </is>
      </c>
      <c r="B1032" t="inlineStr">
        <is>
          <t>Length:</t>
        </is>
      </c>
      <c r="C1032" t="inlineStr">
        <is>
          <t>MVA Ru k = 4% P k = 2.8 kW R T,0 = 0.0072 Ω X T,0 = 0.0235 Ω Circuit: Dyn5 Z0/Z1 = 2 Ω Cable: Type: 4x150 VVMvKsas/Alk</t>
        </is>
      </c>
    </row>
    <row r="1033">
      <c r="A1033" t="inlineStr">
        <is>
          <t>100 m</t>
        </is>
      </c>
      <c r="B1033" t="inlineStr">
        <is>
          <t>100 m</t>
        </is>
      </c>
      <c r="C1033" t="inlineStr">
        <is>
          <t>Ru k = 4% P k = 2.8 kW R T,0 = 0.0072 Ω X T,0 = 0.0235 Ω Circuit: Dyn5 Z0/Z1 = 2 Ω Cable: Type: 4x150 VVMvKsas/Alk Length:</t>
        </is>
      </c>
    </row>
    <row r="1034">
      <c r="A1034" t="inlineStr">
        <is>
          <t>R</t>
        </is>
      </c>
      <c r="B1034" t="inlineStr">
        <is>
          <t>R</t>
        </is>
      </c>
      <c r="C1034">
        <f> 4% P k = 2.8 kW R T,0 = 0.0072 Ω X T,0 = 0.0235 Ω Circuit: Dyn5 Z0/Z1 = 2 Ω Cable: Type: 4x150 VVMvKsas/Alk Length: 100 m</f>
        <v/>
      </c>
    </row>
    <row r="1035">
      <c r="A1035" t="inlineStr">
        <is>
          <t>k</t>
        </is>
      </c>
      <c r="B1035" t="inlineStr">
        <is>
          <t>k</t>
        </is>
      </c>
      <c r="C1035" t="inlineStr">
        <is>
          <t>4% P k = 2.8 kW R T,0 = 0.0072 Ω X T,0 = 0.0235 Ω Circuit: Dyn5 Z0/Z1 = 2 Ω Cable: Type: 4x150 VVMvKsas/Alk Length: 100 m R</t>
        </is>
      </c>
    </row>
    <row r="1036">
      <c r="A1036" t="inlineStr">
        <is>
          <t>(20°C) =</t>
        </is>
      </c>
      <c r="B1036" t="inlineStr">
        <is>
          <t>(20°C) =</t>
        </is>
      </c>
      <c r="C1036" t="inlineStr">
        <is>
          <t>P k = 2.8 kW R T,0 = 0.0072 Ω X T,0 = 0.0235 Ω Circuit: Dyn5 Z0/Z1 = 2 Ω Cable: Type: 4x150 VVMvKsas/Alk Length: 100 m R k</t>
        </is>
      </c>
    </row>
    <row r="1037">
      <c r="A1037" t="inlineStr">
        <is>
          <t>0,0206 Ω</t>
        </is>
      </c>
      <c r="B1037" t="inlineStr">
        <is>
          <t>0.0206 Ω</t>
        </is>
      </c>
      <c r="C1037">
        <f> 2.8 kW R T,0 = 0.0072 Ω X T,0 = 0.0235 Ω Circuit: Dyn5 Z0/Z1 = 2 Ω Cable: Type: 4x150 VVMvKsas/Alk Length: 100 m R k (20°C) =</f>
        <v/>
      </c>
    </row>
    <row r="1038">
      <c r="A1038" t="inlineStr">
        <is>
          <t>X</t>
        </is>
      </c>
      <c r="B1038" t="inlineStr">
        <is>
          <t>X</t>
        </is>
      </c>
      <c r="C1038" t="inlineStr">
        <is>
          <t>kW R T,0 = 0.0072 Ω X T,0 = 0.0235 Ω Circuit: Dyn5 Z0/Z1 = 2 Ω Cable: Type: 4x150 VVMvKsas/Alk Length: 100 m R k (20°C) = 0.0206 Ω</t>
        </is>
      </c>
    </row>
    <row r="1039">
      <c r="A1039" t="inlineStr">
        <is>
          <t>k</t>
        </is>
      </c>
      <c r="B1039" t="inlineStr">
        <is>
          <t>k</t>
        </is>
      </c>
      <c r="C1039" t="inlineStr">
        <is>
          <t>R T,0 = 0.0072 Ω X T,0 = 0.0235 Ω Circuit: Dyn5 Z0/Z1 = 2 Ω Cable: Type: 4x150 VVMvKsas/Alk Length: 100 m R k (20°C) = 0.0206 Ω X</t>
        </is>
      </c>
    </row>
    <row r="1040">
      <c r="A1040" t="inlineStr">
        <is>
          <t>=</t>
        </is>
      </c>
      <c r="B1040" t="inlineStr">
        <is>
          <t>=</t>
        </is>
      </c>
      <c r="C1040" t="inlineStr">
        <is>
          <t>T,0 = 0.0072 Ω X T,0 = 0.0235 Ω Circuit: Dyn5 Z0/Z1 = 2 Ω Cable: Type: 4x150 VVMvKsas/Alk Length: 100 m R k (20°C) = 0.0206 Ω X k</t>
        </is>
      </c>
    </row>
    <row r="1041">
      <c r="A1041" t="inlineStr">
        <is>
          <t>0,0079 Ω</t>
        </is>
      </c>
      <c r="B1041" t="inlineStr">
        <is>
          <t>0.0079 Ω</t>
        </is>
      </c>
      <c r="C1041">
        <f> 0.0072 Ω X T,0 = 0.0235 Ω Circuit: Dyn5 Z0/Z1 = 2 Ω Cable: Type: 4x150 VVMvKsas/Alk Length: 100 m R k (20°C) = 0.0206 Ω X k =</f>
        <v/>
      </c>
    </row>
    <row r="1042">
      <c r="A1042" t="inlineStr">
        <is>
          <t>R</t>
        </is>
      </c>
      <c r="B1042" t="inlineStr">
        <is>
          <t>R</t>
        </is>
      </c>
      <c r="C1042" t="inlineStr">
        <is>
          <t>Ω X T,0 = 0.0235 Ω Circuit: Dyn5 Z0/Z1 = 2 Ω Cable: Type: 4x150 VVMvKsas/Alk Length: 100 m R k (20°C) = 0.0206 Ω X k = 0.0079 Ω</t>
        </is>
      </c>
    </row>
    <row r="1043">
      <c r="A1043" t="inlineStr">
        <is>
          <t>k,0</t>
        </is>
      </c>
      <c r="B1043" t="inlineStr">
        <is>
          <t>k,0</t>
        </is>
      </c>
      <c r="C1043" t="inlineStr">
        <is>
          <t>X T,0 = 0.0235 Ω Circuit: Dyn5 Z0/Z1 = 2 Ω Cable: Type: 4x150 VVMvKsas/Alk Length: 100 m R k (20°C) = 0.0206 Ω X k = 0.0079 Ω R</t>
        </is>
      </c>
    </row>
    <row r="1044">
      <c r="A1044" t="inlineStr">
        <is>
          <t>=</t>
        </is>
      </c>
      <c r="B1044" t="inlineStr">
        <is>
          <t>=</t>
        </is>
      </c>
      <c r="C1044" t="inlineStr">
        <is>
          <t>T,0 = 0.0235 Ω Circuit: Dyn5 Z0/Z1 = 2 Ω Cable: Type: 4x150 VVMvKsas/Alk Length: 100 m R k (20°C) = 0.0206 Ω X k = 0.0079 Ω R k,0</t>
        </is>
      </c>
    </row>
    <row r="1045">
      <c r="A1045" t="inlineStr">
        <is>
          <t>0,060 Ω</t>
        </is>
      </c>
      <c r="B1045" t="inlineStr">
        <is>
          <t>0.060 Ω</t>
        </is>
      </c>
      <c r="C1045">
        <f> 0.0235 Ω Circuit: Dyn5 Z0/Z1 = 2 Ω Cable: Type: 4x150 VVMvKsas/Alk Length: 100 m R k (20°C) = 0.0206 Ω X k = 0.0079 Ω R k,0 =</f>
        <v/>
      </c>
    </row>
    <row r="1046">
      <c r="A1046" t="inlineStr">
        <is>
          <t>X</t>
        </is>
      </c>
      <c r="B1046" t="inlineStr">
        <is>
          <t>X</t>
        </is>
      </c>
      <c r="C1046" t="inlineStr">
        <is>
          <t>Ω Circuit: Dyn5 Z0/Z1 = 2 Ω Cable: Type: 4x150 VVMvKsas/Alk Length: 100 m R k (20°C) = 0.0206 Ω X k = 0.0079 Ω R k,0 = 0.060 Ω</t>
        </is>
      </c>
    </row>
    <row r="1047">
      <c r="A1047" t="inlineStr">
        <is>
          <t>k,0</t>
        </is>
      </c>
      <c r="B1047" t="inlineStr">
        <is>
          <t>k,0</t>
        </is>
      </c>
      <c r="C1047" t="inlineStr">
        <is>
          <t>Circuit: Dyn5 Z0/Z1 = 2 Ω Cable: Type: 4x150 VVMvKsas/Alk Length: 100 m R k (20°C) = 0.0206 Ω X k = 0.0079 Ω R k,0 = 0.060 Ω X</t>
        </is>
      </c>
    </row>
    <row r="1048">
      <c r="A1048" t="inlineStr">
        <is>
          <t>=</t>
        </is>
      </c>
      <c r="B1048" t="inlineStr">
        <is>
          <t>=</t>
        </is>
      </c>
      <c r="C1048" t="inlineStr">
        <is>
          <t>Dyn5 Z0/Z1 = 2 Ω Cable: Type: 4x150 VVMvKsas/Alk Length: 100 m R k (20°C) = 0.0206 Ω X k = 0.0079 Ω R k,0 = 0.060 Ω X k,0</t>
        </is>
      </c>
    </row>
    <row r="1049">
      <c r="A1049" t="inlineStr">
        <is>
          <t>0,015 Ω</t>
        </is>
      </c>
      <c r="B1049" t="inlineStr">
        <is>
          <t>0.015 Ω</t>
        </is>
      </c>
      <c r="C1049" t="inlineStr">
        <is>
          <t>Z0/Z1 = 2 Ω Cable: Type: 4x150 VVMvKsas/Alk Length: 100 m R k (20°C) = 0.0206 Ω X k = 0.0079 Ω R k,0 = 0.060 Ω X k,0 =</t>
        </is>
      </c>
    </row>
    <row r="1050">
      <c r="A1050" t="inlineStr">
        <is>
          <t>C</t>
        </is>
      </c>
      <c r="B1050" t="inlineStr">
        <is>
          <t>C</t>
        </is>
      </c>
      <c r="C1050" t="inlineStr">
        <is>
          <t>2 Ω Cable: Type: 4x150 VVMvKsas/Alk Length: 100 m R k (20°C) = 0.0206 Ω X k = 0.0079 Ω R k,0 = 0.060 Ω X k,0 = 0.015 Ω</t>
        </is>
      </c>
    </row>
    <row r="1051">
      <c r="A1051" t="inlineStr">
        <is>
          <t>k,0</t>
        </is>
      </c>
      <c r="B1051" t="inlineStr">
        <is>
          <t>k,0</t>
        </is>
      </c>
      <c r="C1051" t="inlineStr">
        <is>
          <t>Ω Cable: Type: 4x150 VVMvKsas/Alk Length: 100 m R k (20°C) = 0.0206 Ω X k = 0.0079 Ω R k,0 = 0.060 Ω X k,0 = 0.015 Ω C</t>
        </is>
      </c>
    </row>
    <row r="1052">
      <c r="A1052" t="inlineStr">
        <is>
          <t>=</t>
        </is>
      </c>
      <c r="B1052" t="inlineStr">
        <is>
          <t>=</t>
        </is>
      </c>
      <c r="C1052" t="inlineStr">
        <is>
          <t>Cable: Type: 4x150 VVMvKsas/Alk Length: 100 m R k (20°C) = 0.0206 Ω X k = 0.0079 Ω R k,0 = 0.060 Ω X k,0 = 0.015 Ω C k,0</t>
        </is>
      </c>
    </row>
    <row r="1053">
      <c r="A1053" t="inlineStr">
        <is>
          <t>0,043 μF</t>
        </is>
      </c>
      <c r="B1053" t="inlineStr">
        <is>
          <t>0.043 μF</t>
        </is>
      </c>
      <c r="C1053" t="inlineStr">
        <is>
          <t>Type: 4x150 VVMvKsas/Alk Length: 100 m R k (20°C) = 0.0206 Ω X k = 0.0079 Ω R k,0 = 0.060 Ω X k,0 = 0.015 Ω C k,0 =</t>
        </is>
      </c>
    </row>
    <row r="1054">
      <c r="A1054" t="inlineStr">
        <is>
          <t>Voor een kortsluitstroomberekening volgens de IEC 60909 berekening wordt het net schematisch voorgesteld met het netwerk van figuur 10.24 voor de normale
          component en het netwerk van figuur 10.25 voor de homopolaire component.</t>
        </is>
      </c>
      <c r="B1054" t="inlineStr">
        <is>
          <t>For a short-circuit current calculation according to the IEC 60909 standard, the network is schematically represented with the network of figure 10.24 for the normal component and the network of figure 10.25 for the homopolar component.</t>
        </is>
      </c>
      <c r="C1054" t="inlineStr">
        <is>
          <t>VVMvKsas/Alk Length: 100 m R k (20°C) = 0.0206 Ω X k = 0.0079 Ω R k,0 = 0.060 Ω X k,0 = 0.015 Ω C k,0 = 0.043 μF</t>
        </is>
      </c>
    </row>
    <row r="1055">
      <c r="A1055" t="inlineStr">
        <is>
          <t>Figuur 10.24 Netwerk voor de normale component voor berekening van de kortsluiting op knooppunt K5</t>
        </is>
      </c>
      <c r="B1055" t="inlineStr">
        <is>
          <t>Figure 10.24 Network for the normal component for calculating the short circuit at node K5</t>
        </is>
      </c>
      <c r="C1055" t="inlineStr">
        <is>
          <t>to the IEC 60909 standard, the network is schematically represented with the network of figure 10.24 for the normal component and the network of figure 10.25 for the homopolar component.</t>
        </is>
      </c>
    </row>
    <row r="1056">
      <c r="A1056" t="inlineStr">
        <is>
          <t>Figuur 10.25 Netwerk voor de homopolaire component voor berekening van de kortsluiting op knooppunt K5</t>
        </is>
      </c>
      <c r="B1056" t="inlineStr">
        <is>
          <t>Figure 10.25 Network for the homopolar component for calculating the short circuit at node K5</t>
        </is>
      </c>
      <c r="C1056" t="inlineStr">
        <is>
          <t>10.24 for the normal component and the network of figure 10.25 for the homopolar component. Figure 10.24 Network for the normal component for calculating the short circuit at node K5</t>
        </is>
      </c>
    </row>
    <row r="1057">
      <c r="A1057" t="inlineStr">
        <is>
          <t>Voor de berekening van de driefasenkortsluitstroom op knooppunt K5 is het laagspanningsnetwerk in figuur 10.24 weergegeven. Nu worden eerst de interne
          impedanties van alle componenten berekend. Hierbij worden alle impedanties betrokken op het spanningsniveau van de kortsluitplaats. Voor de impedantie van
          de netvoeding geldt, gecorrigeerd voor de overzetverhouding van de transformator:</t>
        </is>
      </c>
      <c r="B1057" t="inlineStr">
        <is>
          <t>For the calculation of the three-phase short-circuit current at node K5, the low-voltage network is shown in figure 10.24. First, the internal impedances of all components are calculated. All impedances are referenced to the voltage level at the short-circuit location. For the impedance of the power supply, corrected for the transformer turns ratio:</t>
        </is>
      </c>
      <c r="C1057" t="inlineStr">
        <is>
          <t>Figure 10.24 Network for the normal component for calculating the short circuit at node K5 Figure 10.25 Network for the homopolar component for calculating the short circuit at node K5</t>
        </is>
      </c>
    </row>
    <row r="1058">
      <c r="A1058" t="inlineStr">
        <is>
          <t>[</t>
        </is>
      </c>
      <c r="B1058" t="inlineStr">
        <is>
          <t>[</t>
        </is>
      </c>
      <c r="C1058" t="inlineStr">
        <is>
          <t>of all components are calculated. All impedances are referenced to the voltage level at the short-circuit location. For the impedance of the power supply, corrected for the transformer turns ratio:</t>
        </is>
      </c>
    </row>
    <row r="1059">
      <c r="A1059" t="inlineStr">
        <is>
          <t>10.38</t>
        </is>
      </c>
      <c r="B1059" t="inlineStr">
        <is>
          <t>10.38</t>
        </is>
      </c>
      <c r="C1059" t="inlineStr">
        <is>
          <t>all components are calculated. All impedances are referenced to the voltage level at the short-circuit location. For the impedance of the power supply, corrected for the transformer turns ratio: [</t>
        </is>
      </c>
    </row>
    <row r="1060">
      <c r="A1060" t="inlineStr">
        <is>
          <t>]</t>
        </is>
      </c>
      <c r="B1060" t="inlineStr">
        <is>
          <t>]</t>
        </is>
      </c>
      <c r="C1060" t="inlineStr">
        <is>
          <t>components are calculated. All impedances are referenced to the voltage level at the short-circuit location. For the impedance of the power supply, corrected for the transformer turns ratio: [ 10.38</t>
        </is>
      </c>
    </row>
    <row r="1061">
      <c r="A1061" t="inlineStr">
        <is>
          <t>Voor de transformator geldt:</t>
        </is>
      </c>
      <c r="B1061" t="inlineStr">
        <is>
          <t>For the transformer applies:</t>
        </is>
      </c>
      <c r="C1061" t="inlineStr">
        <is>
          <t>are calculated. All impedances are referenced to the voltage level at the short-circuit location. For the impedance of the power supply, corrected for the transformer turns ratio: [ 10.38 ]</t>
        </is>
      </c>
    </row>
    <row r="1062">
      <c r="A1062" t="inlineStr">
        <is>
          <t>[</t>
        </is>
      </c>
      <c r="B1062" t="inlineStr">
        <is>
          <t>[</t>
        </is>
      </c>
      <c r="C1062" t="inlineStr">
        <is>
          <t>are referenced to the voltage level at the short-circuit location. For the impedance of the power supply, corrected for the transformer turns ratio: [ 10.38 ] For the transformer applies:</t>
        </is>
      </c>
    </row>
    <row r="1063">
      <c r="A1063" t="inlineStr">
        <is>
          <t>10.39</t>
        </is>
      </c>
      <c r="B1063" t="inlineStr">
        <is>
          <t>10.39</t>
        </is>
      </c>
      <c r="C1063" t="inlineStr">
        <is>
          <t>referenced to the voltage level at the short-circuit location. For the impedance of the power supply, corrected for the transformer turns ratio: [ 10.38 ] For the transformer applies: [</t>
        </is>
      </c>
    </row>
    <row r="1064">
      <c r="A1064" t="inlineStr">
        <is>
          <t>]</t>
        </is>
      </c>
      <c r="B1064" t="inlineStr">
        <is>
          <t>]</t>
        </is>
      </c>
      <c r="C1064" t="inlineStr">
        <is>
          <t>to the voltage level at the short-circuit location. For the impedance of the power supply, corrected for the transformer turns ratio: [ 10.38 ] For the transformer applies: [ 10.39</t>
        </is>
      </c>
    </row>
    <row r="1065">
      <c r="A1065" t="inlineStr">
        <is>
          <t>Voor de kabel geldt:</t>
        </is>
      </c>
      <c r="B1065" t="inlineStr">
        <is>
          <t>For the cable applies:</t>
        </is>
      </c>
      <c r="C1065" t="inlineStr">
        <is>
          <t>the voltage level at the short-circuit location. For the impedance of the power supply, corrected for the transformer turns ratio: [ 10.38 ] For the transformer applies: [ 10.39 ]</t>
        </is>
      </c>
    </row>
    <row r="1066">
      <c r="A1066" t="inlineStr">
        <is>
          <t>[</t>
        </is>
      </c>
      <c r="B1066" t="inlineStr">
        <is>
          <t>[</t>
        </is>
      </c>
      <c r="C1066" t="inlineStr">
        <is>
          <t>the short-circuit location. For the impedance of the power supply, corrected for the transformer turns ratio: [ 10.38 ] For the transformer applies: [ 10.39 ] For the cable applies:</t>
        </is>
      </c>
    </row>
    <row r="1067">
      <c r="A1067" t="inlineStr">
        <is>
          <t>10.40</t>
        </is>
      </c>
      <c r="B1067" t="inlineStr">
        <is>
          <t>10.40</t>
        </is>
      </c>
      <c r="C1067" t="inlineStr">
        <is>
          <t>short-circuit location. For the impedance of the power supply, corrected for the transformer turns ratio: [ 10.38 ] For the transformer applies: [ 10.39 ] For the cable applies: [</t>
        </is>
      </c>
    </row>
    <row r="1068">
      <c r="A1068" t="inlineStr">
        <is>
          <t>]</t>
        </is>
      </c>
      <c r="B1068" t="inlineStr">
        <is>
          <t>]</t>
        </is>
      </c>
      <c r="C1068" t="inlineStr">
        <is>
          <t>location. For the impedance of the power supply, corrected for the transformer turns ratio: [ 10.38 ] For the transformer applies: [ 10.39 ] For the cable applies: [ 10.40</t>
        </is>
      </c>
    </row>
    <row r="1069">
      <c r="A1069" t="inlineStr">
        <is>
          <t>In het schema van figuur 10.24 is voor foutplaats K5 de impedantie, links van de spanningsbron, gelijk aan de serieschakeling van de impedanties van de
          netvoeding, de transformator en de kabel:</t>
        </is>
      </c>
      <c r="B1069" t="inlineStr">
        <is>
          <t>In the diagram of figure 10.24, for fault location K5, the impedance to the left of the voltage source is equal to the series connection of the impedances of the power supply, the transformer, and the cable:</t>
        </is>
      </c>
      <c r="C1069" t="inlineStr">
        <is>
          <t>For the impedance of the power supply, corrected for the transformer turns ratio: [ 10.38 ] For the transformer applies: [ 10.39 ] For the cable applies: [ 10.40 ]</t>
        </is>
      </c>
    </row>
    <row r="1070">
      <c r="A1070" t="inlineStr">
        <is>
          <t>[</t>
        </is>
      </c>
      <c r="B1070" t="inlineStr">
        <is>
          <t>[</t>
        </is>
      </c>
      <c r="C1070" t="inlineStr">
        <is>
          <t>fault location K5, the impedance to the left of the voltage source is equal to the series connection of the impedances of the power supply, the transformer, and the cable:</t>
        </is>
      </c>
    </row>
    <row r="1071">
      <c r="A1071" t="inlineStr">
        <is>
          <t>10.41</t>
        </is>
      </c>
      <c r="B1071" t="inlineStr">
        <is>
          <t>10.41</t>
        </is>
      </c>
      <c r="C1071" t="inlineStr">
        <is>
          <t>location K5, the impedance to the left of the voltage source is equal to the series connection of the impedances of the power supply, the transformer, and the cable: [</t>
        </is>
      </c>
    </row>
    <row r="1072">
      <c r="A1072" t="inlineStr">
        <is>
          <t>]</t>
        </is>
      </c>
      <c r="B1072" t="inlineStr">
        <is>
          <t>]</t>
        </is>
      </c>
      <c r="C1072" t="inlineStr">
        <is>
          <t>K5, the impedance to the left of the voltage source is equal to the series connection of the impedances of the power supply, the transformer, and the cable: [ 10.41</t>
        </is>
      </c>
    </row>
    <row r="1073">
      <c r="A1073" t="inlineStr">
        <is>
          <t>Nu kan de driefasenkortsluitstroom op de foutplaats K5 worden berekend:</t>
        </is>
      </c>
      <c r="B1073" t="inlineStr">
        <is>
          <t>Now the three-phase short-circuit current at fault location K5 can be calculated:</t>
        </is>
      </c>
      <c r="C1073" t="inlineStr">
        <is>
          <t>the impedance to the left of the voltage source is equal to the series connection of the impedances of the power supply, the transformer, and the cable: [ 10.41 ]</t>
        </is>
      </c>
    </row>
    <row r="1074">
      <c r="A1074" t="inlineStr">
        <is>
          <t>[</t>
        </is>
      </c>
      <c r="B1074" t="inlineStr">
        <is>
          <t>[</t>
        </is>
      </c>
      <c r="C1074" t="inlineStr">
        <is>
          <t>the series connection of the impedances of the power supply, the transformer, and the cable: [ 10.41 ] Now the three-phase short-circuit current at fault location K5 can be calculated:</t>
        </is>
      </c>
    </row>
    <row r="1075">
      <c r="A1075" t="inlineStr">
        <is>
          <t>10.42</t>
        </is>
      </c>
      <c r="B1075" t="inlineStr">
        <is>
          <t>10.42</t>
        </is>
      </c>
      <c r="C1075" t="inlineStr">
        <is>
          <t>series connection of the impedances of the power supply, the transformer, and the cable: [ 10.41 ] Now the three-phase short-circuit current at fault location K5 can be calculated: [</t>
        </is>
      </c>
    </row>
    <row r="1076">
      <c r="A1076" t="inlineStr">
        <is>
          <t>]</t>
        </is>
      </c>
      <c r="B1076" t="inlineStr">
        <is>
          <t>]</t>
        </is>
      </c>
      <c r="C1076" t="inlineStr">
        <is>
          <t>connection of the impedances of the power supply, the transformer, and the cable: [ 10.41 ] Now the three-phase short-circuit current at fault location K5 can be calculated: [ 10.42</t>
        </is>
      </c>
    </row>
    <row r="1077">
      <c r="A1077" t="inlineStr">
        <is>
          <t>De R/X-verhouding op de foutplaats K5 wordt afgeleid van de impedantie</t>
        </is>
      </c>
      <c r="B1077" t="inlineStr">
        <is>
          <t>The R/X ratio at fault location K5 is derived from the impedance</t>
        </is>
      </c>
      <c r="C1077" t="inlineStr">
        <is>
          <t>of the impedances of the power supply, the transformer, and the cable: [ 10.41 ] Now the three-phase short-circuit current at fault location K5 can be calculated: [ 10.42 ]</t>
        </is>
      </c>
    </row>
    <row r="1078">
      <c r="A1078" t="inlineStr">
        <is>
          <t>Z</t>
        </is>
      </c>
      <c r="B1078" t="inlineStr">
        <is>
          <t>Z</t>
        </is>
      </c>
      <c r="C1078" t="inlineStr">
        <is>
          <t>[ 10.41 ] Now the three-phase short-circuit current at fault location K5 can be calculated: [ 10.42 ] The R/X ratio at fault location K5 is derived from the impedance</t>
        </is>
      </c>
    </row>
    <row r="1079">
      <c r="A1079" t="inlineStr">
        <is>
          <t>k,1</t>
        </is>
      </c>
      <c r="B1079" t="inlineStr">
        <is>
          <t>k,1</t>
        </is>
      </c>
      <c r="C1079" t="inlineStr">
        <is>
          <t>10.41 ] Now the three-phase short-circuit current at fault location K5 can be calculated: [ 10.42 ] The R/X ratio at fault location K5 is derived from the impedance Z</t>
        </is>
      </c>
    </row>
    <row r="1080">
      <c r="A1080" t="inlineStr">
        <is>
          <t>op de foutplaats (vergelijking 10.41). Uit</t>
        </is>
      </c>
      <c r="B1080" t="inlineStr">
        <is>
          <t>at the fault location (equation 10.41). From</t>
        </is>
      </c>
      <c r="C1080" t="inlineStr">
        <is>
          <t>] Now the three-phase short-circuit current at fault location K5 can be calculated: [ 10.42 ] The R/X ratio at fault location K5 is derived from the impedance Z k,1</t>
        </is>
      </c>
    </row>
    <row r="1081">
      <c r="A1081" t="inlineStr">
        <is>
          <t>Z</t>
        </is>
      </c>
      <c r="B1081" t="inlineStr">
        <is>
          <t>Z</t>
        </is>
      </c>
      <c r="C1081" t="inlineStr">
        <is>
          <t>fault location K5 can be calculated: [ 10.42 ] The R/X ratio at fault location K5 is derived from the impedance Z k,1 at the fault location (equation 10.41). From</t>
        </is>
      </c>
    </row>
    <row r="1082">
      <c r="A1082" t="inlineStr">
        <is>
          <t>k,1</t>
        </is>
      </c>
      <c r="B1082" t="inlineStr">
        <is>
          <t>k,1</t>
        </is>
      </c>
      <c r="C1082" t="inlineStr">
        <is>
          <t>location K5 can be calculated: [ 10.42 ] The R/X ratio at fault location K5 is derived from the impedance Z k,1 at the fault location (equation 10.41). From Z</t>
        </is>
      </c>
    </row>
    <row r="1083">
      <c r="A1083">
        <f> R</f>
        <v/>
      </c>
      <c r="B1083">
        <f> R</f>
        <v/>
      </c>
      <c r="C1083" t="inlineStr">
        <is>
          <t>K5 can be calculated: [ 10.42 ] The R/X ratio at fault location K5 is derived from the impedance Z k,1 at the fault location (equation 10.41). From Z k,1</t>
        </is>
      </c>
    </row>
    <row r="1084">
      <c r="A1084" t="inlineStr">
        <is>
          <t>k,1</t>
        </is>
      </c>
      <c r="B1084" t="inlineStr">
        <is>
          <t>k,1</t>
        </is>
      </c>
      <c r="C1084" t="inlineStr">
        <is>
          <t>be calculated: [ 10.42 ] The R/X ratio at fault location K5 is derived from the impedance Z k,1 at the fault location (equation 10.41). From Z k,1 = R</t>
        </is>
      </c>
    </row>
    <row r="1085">
      <c r="A1085" t="inlineStr">
        <is>
          <t>+ jX</t>
        </is>
      </c>
      <c r="B1085" t="inlineStr">
        <is>
          <t>+ jX</t>
        </is>
      </c>
      <c r="C1085" t="inlineStr">
        <is>
          <t>calculated: [ 10.42 ] The R/X ratio at fault location K5 is derived from the impedance Z k,1 at the fault location (equation 10.41). From Z k,1 = R k,1</t>
        </is>
      </c>
    </row>
    <row r="1086">
      <c r="A1086" t="inlineStr">
        <is>
          <t>k,1</t>
        </is>
      </c>
      <c r="B1086" t="inlineStr">
        <is>
          <t>k,1</t>
        </is>
      </c>
      <c r="C1086" t="inlineStr">
        <is>
          <t>10.42 ] The R/X ratio at fault location K5 is derived from the impedance Z k,1 at the fault location (equation 10.41). From Z k,1 = R k,1 + jX</t>
        </is>
      </c>
    </row>
    <row r="1087">
      <c r="A1087" t="inlineStr">
        <is>
          <t>volgt dan:</t>
        </is>
      </c>
      <c r="B1087" t="inlineStr">
        <is>
          <t>then follows:</t>
        </is>
      </c>
      <c r="C1087" t="inlineStr">
        <is>
          <t>] The R/X ratio at fault location K5 is derived from the impedance Z k,1 at the fault location (equation 10.41). From Z k,1 = R k,1 + jX k,1</t>
        </is>
      </c>
    </row>
    <row r="1088">
      <c r="A1088" t="inlineStr">
        <is>
          <t>[</t>
        </is>
      </c>
      <c r="B1088" t="inlineStr">
        <is>
          <t>[</t>
        </is>
      </c>
      <c r="C1088" t="inlineStr">
        <is>
          <t>R/X ratio at fault location K5 is derived from the impedance Z k,1 at the fault location (equation 10.41). From Z k,1 = R k,1 + jX k,1 then follows:</t>
        </is>
      </c>
    </row>
    <row r="1089">
      <c r="A1089" t="inlineStr">
        <is>
          <t>10.43</t>
        </is>
      </c>
      <c r="B1089" t="inlineStr">
        <is>
          <t>10.43</t>
        </is>
      </c>
      <c r="C1089" t="inlineStr">
        <is>
          <t>ratio at fault location K5 is derived from the impedance Z k,1 at the fault location (equation 10.41). From Z k,1 = R k,1 + jX k,1 then follows: [</t>
        </is>
      </c>
    </row>
    <row r="1090">
      <c r="A1090" t="inlineStr">
        <is>
          <t>]</t>
        </is>
      </c>
      <c r="B1090" t="inlineStr">
        <is>
          <t>]</t>
        </is>
      </c>
      <c r="C1090" t="inlineStr">
        <is>
          <t>at fault location K5 is derived from the impedance Z k,1 at the fault location (equation 10.41). From Z k,1 = R k,1 + jX k,1 then follows: [ 10.43</t>
        </is>
      </c>
    </row>
    <row r="1091">
      <c r="A1091" t="inlineStr">
        <is>
          <t>Met de R/X-verhouding en de driefasenkortsluitstroom kan de stootkortsluitstroom op knooppunt K5 worden berekend volgens formules 10.3 en 10.4:</t>
        </is>
      </c>
      <c r="B1091" t="inlineStr">
        <is>
          <t>With the R/X ratio and the three-phase short-circuit current, the peak short-circuit current at node K5 can be calculated according to formulas 10.3 and 10.4:</t>
        </is>
      </c>
      <c r="C1091" t="inlineStr">
        <is>
          <t>fault location K5 is derived from the impedance Z k,1 at the fault location (equation 10.41). From Z k,1 = R k,1 + jX k,1 then follows: [ 10.43 ]</t>
        </is>
      </c>
    </row>
    <row r="1092">
      <c r="A1092" t="inlineStr">
        <is>
          <t>[</t>
        </is>
      </c>
      <c r="B1092" t="inlineStr">
        <is>
          <t>[</t>
        </is>
      </c>
      <c r="C1092" t="inlineStr">
        <is>
          <t>then follows: [ 10.43 ] With the R/X ratio and the three-phase short-circuit current, the peak short-circuit current at node K5 can be calculated according to formulas 10.3 and 10.4:</t>
        </is>
      </c>
    </row>
    <row r="1093">
      <c r="A1093" t="inlineStr">
        <is>
          <t>10.44</t>
        </is>
      </c>
      <c r="B1093" t="inlineStr">
        <is>
          <t>10.44</t>
        </is>
      </c>
      <c r="C1093" t="inlineStr">
        <is>
          <t>follows: [ 10.43 ] With the R/X ratio and the three-phase short-circuit current, the peak short-circuit current at node K5 can be calculated according to formulas 10.3 and 10.4: [</t>
        </is>
      </c>
    </row>
    <row r="1094">
      <c r="A1094" t="inlineStr">
        <is>
          <t>]</t>
        </is>
      </c>
      <c r="B1094" t="inlineStr">
        <is>
          <t>]</t>
        </is>
      </c>
      <c r="C1094" t="inlineStr">
        <is>
          <t>[ 10.43 ] With the R/X ratio and the three-phase short-circuit current, the peak short-circuit current at node K5 can be calculated according to formulas 10.3 and 10.4: [ 10.44</t>
        </is>
      </c>
    </row>
    <row r="1095">
      <c r="A1095" t="inlineStr">
        <is>
          <t>Het netwerk van figuur 10.23 heeft een geaard LS-net. De fase-aardkortsluitstroom wordt bepaald door de distributietransformator, de
          aardverspreidingsweerstand en de kabel. Navolgend wordt er van uitgegaan dat</t>
        </is>
      </c>
      <c r="B1095" t="inlineStr">
        <is>
          <t>The network in figure 10.23 has a grounded low-voltage network. The phase-to-ground short-circuit current is determined by the distribution transformer, the ground resistance, and the cable. It is assumed that</t>
        </is>
      </c>
      <c r="C1095" t="inlineStr">
        <is>
          <t>10.43 ] With the R/X ratio and the three-phase short-circuit current, the peak short-circuit current at node K5 can be calculated according to formulas 10.3 and 10.4: [ 10.44 ]</t>
        </is>
      </c>
    </row>
    <row r="1096">
      <c r="A1096" t="inlineStr">
        <is>
          <t>Z</t>
        </is>
      </c>
      <c r="B1096" t="inlineStr">
        <is>
          <t>Z</t>
        </is>
      </c>
      <c r="C1096" t="inlineStr">
        <is>
          <t>The network in figure 10.23 has a grounded low-voltage network. The phase-to-ground short-circuit current is determined by the distribution transformer, the ground resistance, and the cable. It is assumed that</t>
        </is>
      </c>
    </row>
    <row r="1097">
      <c r="A1097" t="inlineStr">
        <is>
          <t>k,1</t>
        </is>
      </c>
      <c r="B1097" t="inlineStr">
        <is>
          <t>k,1</t>
        </is>
      </c>
      <c r="C1097" t="inlineStr">
        <is>
          <t>network in figure 10.23 has a grounded low-voltage network. The phase-to-ground short-circuit current is determined by the distribution transformer, the ground resistance, and the cable. It is assumed that Z</t>
        </is>
      </c>
    </row>
    <row r="1098">
      <c r="A1098" t="inlineStr">
        <is>
          <t>=</t>
        </is>
      </c>
      <c r="B1098" t="inlineStr">
        <is>
          <t>=</t>
        </is>
      </c>
      <c r="C1098" t="inlineStr">
        <is>
          <t>in figure 10.23 has a grounded low-voltage network. The phase-to-ground short-circuit current is determined by the distribution transformer, the ground resistance, and the cable. It is assumed that Z k,1</t>
        </is>
      </c>
    </row>
    <row r="1099">
      <c r="A1099" t="inlineStr">
        <is>
          <t>Z</t>
        </is>
      </c>
      <c r="B1099" t="inlineStr">
        <is>
          <t>Z</t>
        </is>
      </c>
      <c r="C1099" t="inlineStr">
        <is>
          <t>figure 10.23 has a grounded low-voltage network. The phase-to-ground short-circuit current is determined by the distribution transformer, the ground resistance, and the cable. It is assumed that Z k,1 =</t>
        </is>
      </c>
    </row>
    <row r="1100">
      <c r="A1100" t="inlineStr">
        <is>
          <t>k,2</t>
        </is>
      </c>
      <c r="B1100" t="inlineStr">
        <is>
          <t>k,2</t>
        </is>
      </c>
      <c r="C1100" t="inlineStr">
        <is>
          <t>10.23 has a grounded low-voltage network. The phase-to-ground short-circuit current is determined by the distribution transformer, the ground resistance, and the cable. It is assumed that Z k,1 = Z</t>
        </is>
      </c>
    </row>
    <row r="1101">
      <c r="A1101" t="inlineStr">
        <is>
          <t>. Voor het berekenen van de
          fase-aardkortsluitstroom moet het homopolaire circuit van het netwerk worden bepaald. Deze is weergegeven in figuur 10.25. Bij het vergelijken van figuur
          10.25 met figuur 10.24 valt het op dat in het homopolaire circuit de transformator, door de driehoekschakeling aan de primaire zijde, geen verbinding vormt
          met knooppunt K3 aan de middenspanningszijde (zie ook</t>
        </is>
      </c>
      <c r="B1101" t="inlineStr">
        <is>
          <t>To calculate the phase-to-ground short-circuit current, the homopolar circuit of the network must be determined. This is shown in figure 10.25. When comparing figure 10.25 with figure 10.24, it is noticeable that in the homopolar circuit, the transformer, due to the delta connection on the primary side, does not form a connection with node K3 on the medium voltage side (see also</t>
        </is>
      </c>
      <c r="C1101" t="inlineStr">
        <is>
          <t>has a grounded low-voltage network. The phase-to-ground short-circuit current is determined by the distribution transformer, the ground resistance, and the cable. It is assumed that Z k,1 = Z k,2</t>
        </is>
      </c>
    </row>
    <row r="1102">
      <c r="A1102" t="inlineStr">
        <is>
          <t>hoofdstuk 8</t>
        </is>
      </c>
      <c r="B1102" t="inlineStr">
        <is>
          <t>chapter 8</t>
        </is>
      </c>
      <c r="C1102" t="inlineStr">
        <is>
          <t>in the homopolar circuit, the transformer, due to the delta connection on the primary side, does not form a connection with node K3 on the medium voltage side (see also</t>
        </is>
      </c>
    </row>
    <row r="1103">
      <c r="A1103" t="inlineStr">
        <is>
          <t>). De kabel wordt in beginsel voorgesteld met een Pi-equivalent voor de homopolaire
          capaciteit (twee maal</t>
        </is>
      </c>
      <c r="B1103" t="inlineStr">
        <is>
          <t>). The cable is initially represented with a Pi-equivalent for the homopolar
          capacitance (twice</t>
        </is>
      </c>
      <c r="C1103" t="inlineStr">
        <is>
          <t>homopolar circuit, the transformer, due to the delta connection on the primary side, does not form a connection with node K3 on the medium voltage side (see also chapter 8</t>
        </is>
      </c>
    </row>
    <row r="1104">
      <c r="A1104" t="inlineStr">
        <is>
          <t>jX</t>
        </is>
      </c>
      <c r="B1104" t="inlineStr">
        <is>
          <t>jX</t>
        </is>
      </c>
      <c r="C1104" t="inlineStr">
        <is>
          <t>not form a connection with node K3 on the medium voltage side (see also chapter 8 ). The cable is initially represented with a Pi-equivalent for the homopolar capacitance (twice</t>
        </is>
      </c>
    </row>
    <row r="1105">
      <c r="A1105" t="inlineStr">
        <is>
          <t>k0,dwars</t>
        </is>
      </c>
      <c r="B1105" t="inlineStr">
        <is>
          <t>k0,transverse</t>
        </is>
      </c>
      <c r="C1105" t="inlineStr">
        <is>
          <t>form a connection with node K3 on the medium voltage side (see also chapter 8 ). The cable is initially represented with a Pi-equivalent for the homopolar capacitance (twice jX</t>
        </is>
      </c>
    </row>
    <row r="1106">
      <c r="A1106" t="inlineStr">
        <is>
          <t>/2</t>
        </is>
      </c>
      <c r="B1106" t="inlineStr">
        <is>
          <t>/2</t>
        </is>
      </c>
      <c r="C1106" t="inlineStr">
        <is>
          <t>a connection with node K3 on the medium voltage side (see also chapter 8 ). The cable is initially represented with a Pi-equivalent for the homopolar capacitance (twice jX k0,transverse</t>
        </is>
      </c>
    </row>
    <row r="1107">
      <c r="A1107" t="inlineStr">
        <is>
          <t>) en de homopolaire langsimpedantie (</t>
        </is>
      </c>
      <c r="B1107" t="inlineStr">
        <is>
          <t>) and the homopolar longitudinal impedance (</t>
        </is>
      </c>
      <c r="C1107" t="inlineStr">
        <is>
          <t>connection with node K3 on the medium voltage side (see also chapter 8 ). The cable is initially represented with a Pi-equivalent for the homopolar capacitance (twice jX k0,transverse /2</t>
        </is>
      </c>
    </row>
    <row r="1108">
      <c r="A1108" t="inlineStr">
        <is>
          <t>R</t>
        </is>
      </c>
      <c r="B1108" t="inlineStr">
        <is>
          <t>R</t>
        </is>
      </c>
      <c r="C1108" t="inlineStr">
        <is>
          <t>voltage side (see also chapter 8 ). The cable is initially represented with a Pi-equivalent for the homopolar capacitance (twice jX k0,transverse /2 ) and the homopolar longitudinal impedance (</t>
        </is>
      </c>
    </row>
    <row r="1109">
      <c r="A1109" t="inlineStr">
        <is>
          <t>k,0</t>
        </is>
      </c>
      <c r="B1109" t="inlineStr">
        <is>
          <t>k,0</t>
        </is>
      </c>
      <c r="C1109" t="inlineStr">
        <is>
          <t>side (see also chapter 8 ). The cable is initially represented with a Pi-equivalent for the homopolar capacitance (twice jX k0,transverse /2 ) and the homopolar longitudinal impedance ( R</t>
        </is>
      </c>
    </row>
    <row r="1110">
      <c r="A1110" t="inlineStr">
        <is>
          <t>+jX</t>
        </is>
      </c>
      <c r="B1110" t="inlineStr">
        <is>
          <t>+jX</t>
        </is>
      </c>
      <c r="C1110" t="inlineStr">
        <is>
          <t>(see also chapter 8 ). The cable is initially represented with a Pi-equivalent for the homopolar capacitance (twice jX k0,transverse /2 ) and the homopolar longitudinal impedance ( R k,0</t>
        </is>
      </c>
    </row>
    <row r="1111">
      <c r="A1111" t="inlineStr">
        <is>
          <t>k,0</t>
        </is>
      </c>
      <c r="B1111" t="inlineStr">
        <is>
          <t>k,0</t>
        </is>
      </c>
      <c r="C1111" t="inlineStr">
        <is>
          <t>also chapter 8 ). The cable is initially represented with a Pi-equivalent for the homopolar capacitance (twice jX k0,transverse /2 ) and the homopolar longitudinal impedance ( R k,0 +jX</t>
        </is>
      </c>
    </row>
    <row r="1112">
      <c r="A1112" t="inlineStr">
        <is>
          <t>), zoals afgebeeld in figuur 10.14.
          Omdat in een laagohmig geaard LS-net de kabelcapaciteit praktisch geen rol speelt, wordt deze verwaarloosd, zodat de kabel in het homopolaire circuit wordt
          voorgesteld met alleen zijn homopolaire langsimpedantie.</t>
        </is>
      </c>
      <c r="B1112" t="inlineStr">
        <is>
          <t>), as shown in figure 10.14.
          Because in a low-impedance grounded LV network the cable capacitance practically plays no role, it is neglected, so the cable in the homopolar circuit is represented only by its homopolar longitudinal impedance.</t>
        </is>
      </c>
      <c r="C1112" t="inlineStr">
        <is>
          <t>chapter 8 ). The cable is initially represented with a Pi-equivalent for the homopolar capacitance (twice jX k0,transverse /2 ) and the homopolar longitudinal impedance ( R k,0 +jX k,0</t>
        </is>
      </c>
    </row>
    <row r="1113">
      <c r="A1113" t="inlineStr">
        <is>
          <t>De homopolaire impedantie van de aardverspreidingsweerstand is een factor 3 groter dan de aardverspreidingsweerstand (zie</t>
        </is>
      </c>
      <c r="B1113" t="inlineStr">
        <is>
          <t>The homopolar impedance of the ground spreading resistance is a factor of 3 greater than the ground spreading resistance (see</t>
        </is>
      </c>
      <c r="C1113" t="inlineStr">
        <is>
          <t>a low-impedance grounded LV network the cable capacitance practically plays no role, it is neglected, so the cable in the homopolar circuit is represented only by its homopolar longitudinal impedance.</t>
        </is>
      </c>
    </row>
    <row r="1114">
      <c r="A1114" t="inlineStr">
        <is>
          <t>hoofdstuk 7</t>
        </is>
      </c>
      <c r="B1114" t="inlineStr">
        <is>
          <t>chapter 7</t>
        </is>
      </c>
      <c r="C1114" t="inlineStr">
        <is>
          <t>homopolar circuit is represented only by its homopolar longitudinal impedance. The homopolar impedance of the ground spreading resistance is a factor of 3 greater than the ground spreading resistance (see</t>
        </is>
      </c>
    </row>
    <row r="1115">
      <c r="A1115" t="inlineStr">
        <is>
          <t>):</t>
        </is>
      </c>
      <c r="B1115" t="inlineStr">
        <is>
          <t>)</t>
        </is>
      </c>
      <c r="C1115" t="inlineStr">
        <is>
          <t>is represented only by its homopolar longitudinal impedance. The homopolar impedance of the ground spreading resistance is a factor of 3 greater than the ground spreading resistance (see chapter 7</t>
        </is>
      </c>
    </row>
    <row r="1116">
      <c r="A1116" t="inlineStr">
        <is>
          <t>[</t>
        </is>
      </c>
      <c r="B1116" t="inlineStr">
        <is>
          <t>[</t>
        </is>
      </c>
      <c r="C1116" t="inlineStr">
        <is>
          <t>represented only by its homopolar longitudinal impedance. The homopolar impedance of the ground spreading resistance is a factor of 3 greater than the ground spreading resistance (see chapter 7 )</t>
        </is>
      </c>
    </row>
    <row r="1117">
      <c r="A1117" t="inlineStr">
        <is>
          <t>10.45</t>
        </is>
      </c>
      <c r="B1117" t="inlineStr">
        <is>
          <t>10.45</t>
        </is>
      </c>
      <c r="C1117" t="inlineStr">
        <is>
          <t>only by its homopolar longitudinal impedance. The homopolar impedance of the ground spreading resistance is a factor of 3 greater than the ground spreading resistance (see chapter 7 ) [</t>
        </is>
      </c>
    </row>
    <row r="1118">
      <c r="A1118" t="inlineStr">
        <is>
          <t>]</t>
        </is>
      </c>
      <c r="B1118" t="inlineStr">
        <is>
          <t>]</t>
        </is>
      </c>
      <c r="C1118" t="inlineStr">
        <is>
          <t>by its homopolar longitudinal impedance. The homopolar impedance of the ground spreading resistance is a factor of 3 greater than the ground spreading resistance (see chapter 7 ) [ 10.45</t>
        </is>
      </c>
    </row>
    <row r="1119">
      <c r="A1119" t="inlineStr">
        <is>
          <t>Voor een kortsluiting op knooppunt K5 is de impedantie in het homopolaire circuit gelijk aan de serieschakeling van de homopolaire impedantie van de
          aardverspreidingsweerstand, de homopolaire transformatorimpedantie en de homopolaire kabelimpedantie:</t>
        </is>
      </c>
      <c r="B1119" t="inlineStr">
        <is>
          <t>For a short circuit at node K5, the impedance in the homopolar circuit is equal to the series connection of the homopolar impedance of the ground spreading resistance, the homopolar transformer impedance, and the homopolar cable impedance:</t>
        </is>
      </c>
      <c r="C1119" t="inlineStr">
        <is>
          <t>its homopolar longitudinal impedance. The homopolar impedance of the ground spreading resistance is a factor of 3 greater than the ground spreading resistance (see chapter 7 ) [ 10.45 ]</t>
        </is>
      </c>
    </row>
    <row r="1120">
      <c r="A1120" t="inlineStr">
        <is>
          <t>[</t>
        </is>
      </c>
      <c r="B1120" t="inlineStr">
        <is>
          <t>[</t>
        </is>
      </c>
      <c r="C1120" t="inlineStr">
        <is>
          <t>the impedance in the homopolar circuit is equal to the series connection of the homopolar impedance of the ground spreading resistance, the homopolar transformer impedance, and the homopolar cable impedance:</t>
        </is>
      </c>
    </row>
    <row r="1121">
      <c r="A1121" t="inlineStr">
        <is>
          <t>10.46</t>
        </is>
      </c>
      <c r="B1121" t="inlineStr">
        <is>
          <t>10.46</t>
        </is>
      </c>
      <c r="C1121" t="inlineStr">
        <is>
          <t>impedance in the homopolar circuit is equal to the series connection of the homopolar impedance of the ground spreading resistance, the homopolar transformer impedance, and the homopolar cable impedance: [</t>
        </is>
      </c>
    </row>
    <row r="1122">
      <c r="A1122" t="inlineStr">
        <is>
          <t>]</t>
        </is>
      </c>
      <c r="B1122" t="inlineStr">
        <is>
          <t>]</t>
        </is>
      </c>
      <c r="C1122" t="inlineStr">
        <is>
          <t>in the homopolar circuit is equal to the series connection of the homopolar impedance of the ground spreading resistance, the homopolar transformer impedance, and the homopolar cable impedance: [ 10.46</t>
        </is>
      </c>
    </row>
    <row r="1123">
      <c r="A1123" t="inlineStr">
        <is>
          <t>Deze waarde kan worden ingevuld in de formule voor de fase-aardkortsluitstroom uit tabel 10.3:</t>
        </is>
      </c>
      <c r="B1123" t="inlineStr">
        <is>
          <t>This value can be inserted into the formula for the phase-to-ground short-circuit current from table 10.3:</t>
        </is>
      </c>
      <c r="C1123" t="inlineStr">
        <is>
          <t>the homopolar circuit is equal to the series connection of the homopolar impedance of the ground spreading resistance, the homopolar transformer impedance, and the homopolar cable impedance: [ 10.46 ]</t>
        </is>
      </c>
    </row>
    <row r="1124">
      <c r="A1124" t="inlineStr">
        <is>
          <t>[</t>
        </is>
      </c>
      <c r="B1124" t="inlineStr">
        <is>
          <t>[</t>
        </is>
      </c>
      <c r="C1124" t="inlineStr">
        <is>
          <t>spreading resistance, the homopolar transformer impedance, and the homopolar cable impedance: [ 10.46 ] This value can be inserted into the formula for the phase-to-ground short-circuit current from table 10.3:</t>
        </is>
      </c>
    </row>
    <row r="1125">
      <c r="A1125" t="inlineStr">
        <is>
          <t>10.47</t>
        </is>
      </c>
      <c r="B1125" t="inlineStr">
        <is>
          <t>10.47</t>
        </is>
      </c>
      <c r="C1125" t="inlineStr">
        <is>
          <t>resistance, the homopolar transformer impedance, and the homopolar cable impedance: [ 10.46 ] This value can be inserted into the formula for the phase-to-ground short-circuit current from table 10.3: [</t>
        </is>
      </c>
    </row>
    <row r="1126">
      <c r="A1126" t="inlineStr">
        <is>
          <t>]</t>
        </is>
      </c>
      <c r="B1126" t="inlineStr">
        <is>
          <t>]</t>
        </is>
      </c>
      <c r="C1126" t="inlineStr">
        <is>
          <t>the homopolar transformer impedance, and the homopolar cable impedance: [ 10.46 ] This value can be inserted into the formula for the phase-to-ground short-circuit current from table 10.3: [ 10.47</t>
        </is>
      </c>
    </row>
    <row r="1127">
      <c r="A1127" t="inlineStr">
        <is>
          <t>10.3.7 Aardingsconcept</t>
        </is>
      </c>
      <c r="B1127" t="inlineStr">
        <is>
          <t>10.3.7 Grounding Concept</t>
        </is>
      </c>
      <c r="C1127" t="inlineStr">
        <is>
          <t>homopolar transformer impedance, and the homopolar cable impedance: [ 10.46 ] This value can be inserted into the formula for the phase-to-ground short-circuit current from table 10.3: [ 10.47 ]</t>
        </is>
      </c>
    </row>
    <row r="1128">
      <c r="A1128" t="inlineStr">
        <is>
          <t>Zoals uit de voorgaande rekenvoorbeelden blijkt, is het effect van aardfouten afhankelijk van het gekozen aardingsconcept. Voor de drie meest toegepaste
          aardingsconcepten geldt:</t>
        </is>
      </c>
      <c r="B1128" t="inlineStr">
        <is>
          <t>As shown in the previous calculation examples, the effect of ground faults depends on the chosen grounding concept. For the three most commonly used grounding concepts, the following applies:</t>
        </is>
      </c>
      <c r="C1128" t="inlineStr">
        <is>
          <t>and the homopolar cable impedance: [ 10.46 ] This value can be inserted into the formula for the phase-to-ground short-circuit current from table 10.3: [ 10.47 ] 10.3.7 Grounding Concept</t>
        </is>
      </c>
    </row>
    <row r="1129">
      <c r="A1129" t="inlineStr">
        <is>
          <t>Sterpunt LS-zijde star geaard</t>
        </is>
      </c>
      <c r="B1129" t="inlineStr">
        <is>
          <t>Neutral point on the low-voltage side star grounded</t>
        </is>
      </c>
      <c r="C1129" t="inlineStr">
        <is>
          <t>Concept As shown in the previous calculation examples, the effect of ground faults depends on the chosen grounding concept. For the three most commonly used grounding concepts, the following applies:</t>
        </is>
      </c>
    </row>
    <row r="1130">
      <c r="A1130" t="inlineStr">
        <is>
          <t>elke aardfout leidt tot een kortsluitstroom</t>
        </is>
      </c>
      <c r="B1130" t="inlineStr">
        <is>
          <t>every ground fault leads to a short-circuit current</t>
        </is>
      </c>
      <c r="C1130" t="inlineStr">
        <is>
          <t>the effect of ground faults depends on the chosen grounding concept. For the three most commonly used grounding concepts, the following applies: Neutral point on the low-voltage side star grounded</t>
        </is>
      </c>
    </row>
    <row r="1131">
      <c r="A1131" t="inlineStr">
        <is>
          <t>de gestoorde fase wordt door de (smelt)veiligheid afgeschakeld</t>
        </is>
      </c>
      <c r="B1131" t="inlineStr">
        <is>
          <t>the faulty phase is disconnected by the (fuse) protection</t>
        </is>
      </c>
      <c r="C1131" t="inlineStr">
        <is>
          <t>chosen grounding concept. For the three most commonly used grounding concepts, the following applies: Neutral point on the low-voltage side star grounded every ground fault leads to a short-circuit current</t>
        </is>
      </c>
    </row>
    <row r="1132">
      <c r="A1132" t="inlineStr">
        <is>
          <t>Zwevend MS-net</t>
        </is>
      </c>
      <c r="B1132" t="inlineStr">
        <is>
          <t>Floating medium-voltage network</t>
        </is>
      </c>
      <c r="C1132" t="inlineStr">
        <is>
          <t>grounding concepts, the following applies: Neutral point on the low-voltage side star grounded every ground fault leads to a short-circuit current the faulty phase is disconnected by the (fuse) protection</t>
        </is>
      </c>
    </row>
    <row r="1133">
      <c r="A1133" t="inlineStr">
        <is>
          <t>elke aardfout leidt tot een capacitieve aardfoutstroom</t>
        </is>
      </c>
      <c r="B1133" t="inlineStr">
        <is>
          <t>every ground fault leads to a capacitive ground fault current</t>
        </is>
      </c>
      <c r="C1133" t="inlineStr">
        <is>
          <t>following applies: Neutral point on the low-voltage side star grounded every ground fault leads to a short-circuit current the faulty phase is disconnected by the (fuse) protection Floating medium-voltage network</t>
        </is>
      </c>
    </row>
    <row r="1134">
      <c r="A1134" t="inlineStr">
        <is>
          <t>er treedt een verhoogde spanning op voor niet gestoorde fasen</t>
        </is>
      </c>
      <c r="B1134" t="inlineStr">
        <is>
          <t>an increased voltage occurs for non-faulty phases</t>
        </is>
      </c>
      <c r="C1134" t="inlineStr">
        <is>
          <t>every ground fault leads to a short-circuit current the faulty phase is disconnected by the (fuse) protection Floating medium-voltage network every ground fault leads to a capacitive ground fault current</t>
        </is>
      </c>
    </row>
    <row r="1135">
      <c r="A1135" t="inlineStr">
        <is>
          <t>bij een geringe foutstroom is geen directe afschakeling vereist.</t>
        </is>
      </c>
      <c r="B1135" t="inlineStr">
        <is>
          <t>in the case of a minor fault current, no immediate disconnection is required.</t>
        </is>
      </c>
      <c r="C1135" t="inlineStr">
        <is>
          <t>current the faulty phase is disconnected by the (fuse) protection Floating medium-voltage network every ground fault leads to a capacitive ground fault current an increased voltage occurs for non-faulty phases</t>
        </is>
      </c>
    </row>
    <row r="1136">
      <c r="A1136" t="inlineStr">
        <is>
          <t>Impedantie geaard MS-net</t>
        </is>
      </c>
      <c r="B1136" t="inlineStr">
        <is>
          <t>Impedance grounded MV network</t>
        </is>
      </c>
      <c r="C1136" t="inlineStr">
        <is>
          <t>every ground fault leads to a capacitive ground fault current an increased voltage occurs for non-faulty phases in the case of a minor fault current, no immediate disconnection is required.</t>
        </is>
      </c>
    </row>
    <row r="1137">
      <c r="A1137" t="inlineStr">
        <is>
          <t>elke aardfout leidt tot een kortsluitstroom</t>
        </is>
      </c>
      <c r="B1137" t="inlineStr">
        <is>
          <t>every ground fault leads to a short-circuit current</t>
        </is>
      </c>
      <c r="C1137" t="inlineStr">
        <is>
          <t>to a capacitive ground fault current an increased voltage occurs for non-faulty phases in the case of a minor fault current, no immediate disconnection is required. Impedance grounded MV network</t>
        </is>
      </c>
    </row>
    <row r="1138">
      <c r="A1138" t="inlineStr">
        <is>
          <t>de spanningsverhoging op de niet gestoorde fasen is beperkt</t>
        </is>
      </c>
      <c r="B1138" t="inlineStr">
        <is>
          <t>the voltage increase on the non-faulty phases is limited</t>
        </is>
      </c>
      <c r="C1138" t="inlineStr">
        <is>
          <t>voltage occurs for non-faulty phases in the case of a minor fault current, no immediate disconnection is required. Impedance grounded MV network every ground fault leads to a short-circuit current</t>
        </is>
      </c>
    </row>
    <row r="1139">
      <c r="A1139" t="inlineStr">
        <is>
          <t>afschakeling is gewenst met behulp van een aardfoutbeveiliging.</t>
        </is>
      </c>
      <c r="B1139" t="inlineStr">
        <is>
          <t>Disconnection is desired with the help of ground fault protection.</t>
        </is>
      </c>
      <c r="C1139" t="inlineStr">
        <is>
          <t>a minor fault current, no immediate disconnection is required. Impedance grounded MV network every ground fault leads to a short-circuit current the voltage increase on the non-faulty phases is limited</t>
        </is>
      </c>
    </row>
    <row r="1140">
      <c r="A1140" t="inlineStr">
        <is>
          <t>10.4 Berekening van de kortsluitvastheid</t>
        </is>
      </c>
      <c r="B1140" t="inlineStr">
        <is>
          <t>10.4 Calculation of short-circuit strength</t>
        </is>
      </c>
      <c r="C1140" t="inlineStr">
        <is>
          <t>grounded MV network every ground fault leads to a short-circuit current the voltage increase on the non-faulty phases is limited Disconnection is desired with the help of ground fault protection.</t>
        </is>
      </c>
    </row>
    <row r="1141">
      <c r="A1141" t="inlineStr">
        <is>
          <t>Bij kortsluitingen oefent de kortsluitstroom een thermische en een mechanische belasting uit op de component. De component moet tegen beide belastingen
          bestand zijn. In deze paragraaf wordt nader ingegaan op de kortsluitvastheid. Het kortsluitvermogen van componenten wordt door de fabrikanten opgegeven. De
          waarde wordt vaak als maximale kortsluitstroom in kA gespecificeerd maar wordt dan toch veelal kortsluitvermogen genoemd. De maximale tijd dat een
          kortsluitstroom aanwezig is, wordt bepaald door de instellingen van de beveiliging in het voedende net. Deze wordt door netbeheerder bepaald. Vanuit dit
          gegeven kunnen de installaties van de aangeslotenen worden gedimensioneerd.</t>
        </is>
      </c>
      <c r="B1141" t="inlineStr">
        <is>
          <t>In the event of short circuits, the short-circuit current exerts both thermal and mechanical stress on the component. The component must be able to withstand both types of stress. This section delves into short-circuit strength. The short-circuit capacity of components is provided by the manufacturers. The value is often specified as the maximum short-circuit current in kA but is still commonly referred to as short-circuit capacity. The maximum duration that a short-circuit current is present is determined by the settings of the protection in the supplying network. This is determined by the network operator. Based on this information, the installations of the connected users can be dimensioned.</t>
        </is>
      </c>
      <c r="C1141" t="inlineStr">
        <is>
          <t>fault leads to a short-circuit current the voltage increase on the non-faulty phases is limited Disconnection is desired with the help of ground fault protection. 10.4 Calculation of short-circuit strength</t>
        </is>
      </c>
    </row>
    <row r="1142">
      <c r="A1142" t="inlineStr">
        <is>
          <t>Uitgangspunt van de kortsluitvastheid is de nominale korte-duurstroom. Dit is de effectieve waarde van de grootste korte-duurstroom (door de fabrikant
          gespecificeerd) die de stroomketen zonder schade gedurende een gegeven tijd kan voeren. Tenzij de fabrikant anders aangeeft, bedraagt de toegestane
          tijdsduur van de kortsluitstroom 1 s. De gespecificeerde</t>
        </is>
      </c>
      <c r="B1142" t="inlineStr">
        <is>
          <t>The basis of short-circuit strength is the nominal short-time current. This is the effective value of the largest short-time current (specified by the manufacturer) that the circuit can carry without damage for a given time. Unless otherwise specified by the manufacturer, the allowed duration of the short-circuit current is 1 second. The specified</t>
        </is>
      </c>
      <c r="C1142" t="inlineStr">
        <is>
          <t>by the settings of the protection in the supplying network. This is determined by the network operator. Based on this information, the installations of the connected users can be dimensioned.</t>
        </is>
      </c>
    </row>
    <row r="1143">
      <c r="A1143" t="inlineStr">
        <is>
          <t>I</t>
        </is>
      </c>
      <c r="B1143" t="inlineStr">
        <is>
          <t>I</t>
        </is>
      </c>
      <c r="C1143" t="inlineStr">
        <is>
          <t>manufacturer) that the circuit can carry without damage for a given time. Unless otherwise specified by the manufacturer, the allowed duration of the short-circuit current is 1 second. The specified</t>
        </is>
      </c>
    </row>
    <row r="1144">
      <c r="A1144" t="inlineStr">
        <is>
          <t>k,1s</t>
        </is>
      </c>
      <c r="B1144" t="inlineStr">
        <is>
          <t>k,1s</t>
        </is>
      </c>
      <c r="C1144" t="inlineStr">
        <is>
          <t>that the circuit can carry without damage for a given time. Unless otherwise specified by the manufacturer, the allowed duration of the short-circuit current is 1 second. The specified I</t>
        </is>
      </c>
    </row>
    <row r="1145">
      <c r="A1145" t="inlineStr">
        <is>
          <t>is dus de maximale grootte van de kortsluitstroom die gedurende 1 seconde mag
          vloeien zonder dat de betreffende component beschadigt. Het is ook mogelijk dat</t>
        </is>
      </c>
      <c r="B1145" t="inlineStr">
        <is>
          <t>is therefore the maximum magnitude of the short-circuit current that may flow for 1 second without damaging the respective component. It is also possible that</t>
        </is>
      </c>
      <c r="C1145" t="inlineStr">
        <is>
          <t>the circuit can carry without damage for a given time. Unless otherwise specified by the manufacturer, the allowed duration of the short-circuit current is 1 second. The specified I k,1s</t>
        </is>
      </c>
    </row>
    <row r="1146">
      <c r="A1146" t="inlineStr">
        <is>
          <t>I</t>
        </is>
      </c>
      <c r="B1146" t="inlineStr">
        <is>
          <t>I</t>
        </is>
      </c>
      <c r="C1146" t="inlineStr">
        <is>
          <t>second. The specified I k,1s is therefore the maximum magnitude of the short-circuit current that may flow for 1 second without damaging the respective component. It is also possible that</t>
        </is>
      </c>
    </row>
    <row r="1147">
      <c r="A1147" t="inlineStr">
        <is>
          <t>k,2s</t>
        </is>
      </c>
      <c r="B1147" t="inlineStr">
        <is>
          <t>k,2s</t>
        </is>
      </c>
      <c r="C1147" t="inlineStr">
        <is>
          <t>The specified I k,1s is therefore the maximum magnitude of the short-circuit current that may flow for 1 second without damaging the respective component. It is also possible that I</t>
        </is>
      </c>
    </row>
    <row r="1148">
      <c r="A1148" t="inlineStr">
        <is>
          <t>gespecificeerd is: de maximale grootte van de
          kortsluitstroom die gedurende 2 seconden mag vloeien.</t>
        </is>
      </c>
      <c r="B1148" t="inlineStr">
        <is>
          <t>specified is: the maximum magnitude of the short-circuit current that may flow for 2 seconds.</t>
        </is>
      </c>
      <c r="C1148" t="inlineStr">
        <is>
          <t>specified I k,1s is therefore the maximum magnitude of the short-circuit current that may flow for 1 second without damaging the respective component. It is also possible that I k,2s</t>
        </is>
      </c>
    </row>
    <row r="1149">
      <c r="A1149" t="inlineStr">
        <is>
          <t>Maatgevend voor de kortsluitbelasting zijn de beginkortsluitstroom</t>
        </is>
      </c>
      <c r="B1149" t="inlineStr">
        <is>
          <t>Determinative for the short-circuit load is the initial short-circuit current.</t>
        </is>
      </c>
      <c r="C1149" t="inlineStr">
        <is>
          <t>for 1 second without damaging the respective component. It is also possible that I k,2s specified is: the maximum magnitude of the short-circuit current that may flow for 2 seconds.</t>
        </is>
      </c>
    </row>
    <row r="1150">
      <c r="A1150" t="inlineStr">
        <is>
          <t>I</t>
        </is>
      </c>
      <c r="B1150" t="inlineStr">
        <is>
          <t>I</t>
        </is>
      </c>
      <c r="C1150" t="inlineStr">
        <is>
          <t>also possible that I k,2s specified is: the maximum magnitude of the short-circuit current that may flow for 2 seconds. Determinative for the short-circuit load is the initial short-circuit current.</t>
        </is>
      </c>
    </row>
    <row r="1151">
      <c r="A1151" t="inlineStr">
        <is>
          <t>k</t>
        </is>
      </c>
      <c r="B1151" t="inlineStr">
        <is>
          <t>k</t>
        </is>
      </c>
      <c r="C1151" t="inlineStr">
        <is>
          <t>possible that I k,2s specified is: the maximum magnitude of the short-circuit current that may flow for 2 seconds. Determinative for the short-circuit load is the initial short-circuit current. I</t>
        </is>
      </c>
    </row>
    <row r="1152">
      <c r="A1152" t="inlineStr">
        <is>
          <t>"</t>
        </is>
      </c>
      <c r="B1152" t="inlineStr">
        <is>
          <t>"</t>
        </is>
      </c>
      <c r="C1152" t="inlineStr">
        <is>
          <t>that I k,2s specified is: the maximum magnitude of the short-circuit current that may flow for 2 seconds. Determinative for the short-circuit load is the initial short-circuit current. I k</t>
        </is>
      </c>
    </row>
    <row r="1153">
      <c r="A1153" t="inlineStr">
        <is>
          <t>of, als deze niet bekend is, de afschakelstroom</t>
        </is>
      </c>
      <c r="B1153" t="inlineStr">
        <is>
          <t>or, if this is not known, the breaking current</t>
        </is>
      </c>
      <c r="C1153" t="inlineStr">
        <is>
          <t>I k,2s specified is: the maximum magnitude of the short-circuit current that may flow for 2 seconds. Determinative for the short-circuit load is the initial short-circuit current. I k "</t>
        </is>
      </c>
    </row>
    <row r="1154">
      <c r="A1154" t="inlineStr">
        <is>
          <t>I</t>
        </is>
      </c>
      <c r="B1154" t="inlineStr">
        <is>
          <t>I</t>
        </is>
      </c>
      <c r="C1154" t="inlineStr">
        <is>
          <t>short-circuit current that may flow for 2 seconds. Determinative for the short-circuit load is the initial short-circuit current. I k " or, if this is not known, the breaking current</t>
        </is>
      </c>
    </row>
    <row r="1155">
      <c r="A1155" t="inlineStr">
        <is>
          <t>A</t>
        </is>
      </c>
      <c r="B1155" t="inlineStr">
        <is>
          <t>A</t>
        </is>
      </c>
      <c r="C1155" t="inlineStr">
        <is>
          <t>current that may flow for 2 seconds. Determinative for the short-circuit load is the initial short-circuit current. I k " or, if this is not known, the breaking current I</t>
        </is>
      </c>
    </row>
    <row r="1156">
      <c r="A1156" t="inlineStr">
        <is>
          <t>van de
          voorliggende vermogenschakelaar en de afschakeltijd</t>
        </is>
      </c>
      <c r="B1156" t="inlineStr">
        <is>
          <t>of the
          preceding circuit breaker and the disconnection time</t>
        </is>
      </c>
      <c r="C1156" t="inlineStr">
        <is>
          <t>that may flow for 2 seconds. Determinative for the short-circuit load is the initial short-circuit current. I k " or, if this is not known, the breaking current I A</t>
        </is>
      </c>
    </row>
    <row r="1157">
      <c r="A1157" t="inlineStr">
        <is>
          <t>t</t>
        </is>
      </c>
      <c r="B1157" t="inlineStr">
        <is>
          <t>t</t>
        </is>
      </c>
      <c r="C1157" t="inlineStr">
        <is>
          <t>short-circuit load is the initial short-circuit current. I k " or, if this is not known, the breaking current I A of the preceding circuit breaker and the disconnection time</t>
        </is>
      </c>
    </row>
    <row r="1158">
      <c r="A1158" t="inlineStr">
        <is>
          <t>K</t>
        </is>
      </c>
      <c r="B1158" t="inlineStr">
        <is>
          <t>K</t>
        </is>
      </c>
      <c r="C1158" t="inlineStr">
        <is>
          <t>load is the initial short-circuit current. I k " or, if this is not known, the breaking current I A of the preceding circuit breaker and the disconnection time t</t>
        </is>
      </c>
    </row>
    <row r="1159">
      <c r="A1159" t="inlineStr">
        <is>
          <t>van de kortsluiting. Hieruit wordt de effectieve waarde van de thermische kortsluitstroom</t>
        </is>
      </c>
      <c r="B1159" t="inlineStr">
        <is>
          <t>of the short circuit. From this, the effective value of the thermal short-circuit current is determined.</t>
        </is>
      </c>
      <c r="C1159" t="inlineStr">
        <is>
          <t>is the initial short-circuit current. I k " or, if this is not known, the breaking current I A of the preceding circuit breaker and the disconnection time t K</t>
        </is>
      </c>
    </row>
    <row r="1160">
      <c r="A1160" t="inlineStr">
        <is>
          <t>i</t>
        </is>
      </c>
      <c r="B1160" t="inlineStr">
        <is>
          <t>i</t>
        </is>
      </c>
      <c r="C1160" t="inlineStr">
        <is>
          <t>current I A of the preceding circuit breaker and the disconnection time t K of the short circuit. From this, the effective value of the thermal short-circuit current is determined.</t>
        </is>
      </c>
    </row>
    <row r="1161">
      <c r="A1161" t="inlineStr">
        <is>
          <t>th</t>
        </is>
      </c>
      <c r="B1161" t="inlineStr">
        <is>
          <t>th</t>
        </is>
      </c>
      <c r="C1161" t="inlineStr">
        <is>
          <t>I A of the preceding circuit breaker and the disconnection time t K of the short circuit. From this, the effective value of the thermal short-circuit current is determined. i</t>
        </is>
      </c>
    </row>
    <row r="1162">
      <c r="A1162" t="inlineStr">
        <is>
          <t>berekend (formule 10.6). Van alle componenten (kabels, transformatoren, smoorspoelen en schakelinstallaties) waarvoor een
          kortsluitberekening is uitgevoerd, is het gewenst om de maximale toelaatbare kortsluittijd</t>
        </is>
      </c>
      <c r="B1162" t="inlineStr">
        <is>
          <t>calculated (formula 10.6). For all components (cables, transformers, reactors, and switchgear) for which a short-circuit calculation has been performed, it is desirable to determine the maximum allowable short-circuit duration.</t>
        </is>
      </c>
      <c r="C1162" t="inlineStr">
        <is>
          <t>A of the preceding circuit breaker and the disconnection time t K of the short circuit. From this, the effective value of the thermal short-circuit current is determined. i th</t>
        </is>
      </c>
    </row>
    <row r="1163">
      <c r="A1163" t="inlineStr">
        <is>
          <t>t</t>
        </is>
      </c>
      <c r="B1163" t="inlineStr">
        <is>
          <t>t</t>
        </is>
      </c>
      <c r="C1163" t="inlineStr">
        <is>
          <t>th calculated (formula 10.6). For all components (cables, transformers, reactors, and switchgear) for which a short-circuit calculation has been performed, it is desirable to determine the maximum allowable short-circuit duration.</t>
        </is>
      </c>
    </row>
    <row r="1164">
      <c r="A1164" t="inlineStr">
        <is>
          <t>max</t>
        </is>
      </c>
      <c r="B1164" t="inlineStr">
        <is>
          <t>max</t>
        </is>
      </c>
      <c r="C1164" t="inlineStr">
        <is>
          <t>calculated (formula 10.6). For all components (cables, transformers, reactors, and switchgear) for which a short-circuit calculation has been performed, it is desirable to determine the maximum allowable short-circuit duration. t</t>
        </is>
      </c>
    </row>
    <row r="1165">
      <c r="A1165" t="inlineStr">
        <is>
          <t>te berekenen aan de hand van de door de
          leveranciers gespecificeerde korte-duurstroom</t>
        </is>
      </c>
      <c r="B1165" t="inlineStr">
        <is>
          <t>to be calculated based on the short-time current specified by the suppliers</t>
        </is>
      </c>
      <c r="C1165" t="inlineStr">
        <is>
          <t>(formula 10.6). For all components (cables, transformers, reactors, and switchgear) for which a short-circuit calculation has been performed, it is desirable to determine the maximum allowable short-circuit duration. t max</t>
        </is>
      </c>
    </row>
    <row r="1166">
      <c r="A1166" t="inlineStr">
        <is>
          <t>I</t>
        </is>
      </c>
      <c r="B1166" t="inlineStr">
        <is>
          <t>I</t>
        </is>
      </c>
      <c r="C1166" t="inlineStr">
        <is>
          <t>a short-circuit calculation has been performed, it is desirable to determine the maximum allowable short-circuit duration. t max to be calculated based on the short-time current specified by the suppliers</t>
        </is>
      </c>
    </row>
    <row r="1167">
      <c r="A1167" t="inlineStr">
        <is>
          <t>k,1s</t>
        </is>
      </c>
      <c r="B1167" t="inlineStr">
        <is>
          <t>k,1s</t>
        </is>
      </c>
      <c r="C1167" t="inlineStr">
        <is>
          <t>short-circuit calculation has been performed, it is desirable to determine the maximum allowable short-circuit duration. t max to be calculated based on the short-time current specified by the suppliers I</t>
        </is>
      </c>
    </row>
    <row r="1168">
      <c r="A1168" t="inlineStr">
        <is>
          <t>of</t>
        </is>
      </c>
      <c r="B1168" t="inlineStr">
        <is>
          <t>of</t>
        </is>
      </c>
      <c r="C1168" t="inlineStr">
        <is>
          <t>calculation has been performed, it is desirable to determine the maximum allowable short-circuit duration. t max to be calculated based on the short-time current specified by the suppliers I k,1s</t>
        </is>
      </c>
    </row>
    <row r="1169">
      <c r="A1169" t="inlineStr">
        <is>
          <t>I</t>
        </is>
      </c>
      <c r="B1169" t="inlineStr">
        <is>
          <t>I</t>
        </is>
      </c>
      <c r="C1169" t="inlineStr">
        <is>
          <t>has been performed, it is desirable to determine the maximum allowable short-circuit duration. t max to be calculated based on the short-time current specified by the suppliers I k,1s of</t>
        </is>
      </c>
    </row>
    <row r="1170">
      <c r="A1170" t="inlineStr">
        <is>
          <t>k,2s</t>
        </is>
      </c>
      <c r="B1170" t="inlineStr">
        <is>
          <t>k,2s</t>
        </is>
      </c>
      <c r="C1170" t="inlineStr">
        <is>
          <t>been performed, it is desirable to determine the maximum allowable short-circuit duration. t max to be calculated based on the short-time current specified by the suppliers I k,1s of I</t>
        </is>
      </c>
    </row>
    <row r="1171">
      <c r="A1171" t="inlineStr">
        <is>
          <t>.</t>
        </is>
      </c>
      <c r="B1171" t="inlineStr">
        <is>
          <t>.</t>
        </is>
      </c>
      <c r="C1171" t="inlineStr">
        <is>
          <t>performed, it is desirable to determine the maximum allowable short-circuit duration. t max to be calculated based on the short-time current specified by the suppliers I k,1s of I k,2s</t>
        </is>
      </c>
    </row>
    <row r="1172">
      <c r="A1172" t="inlineStr">
        <is>
          <t>10.4.1 Kortsluitvastheid van kabels</t>
        </is>
      </c>
      <c r="B1172" t="inlineStr">
        <is>
          <t>10.4.1 Short-circuit withstand capability of cables</t>
        </is>
      </c>
      <c r="C1172" t="inlineStr">
        <is>
          <t>it is desirable to determine the maximum allowable short-circuit duration. t max to be calculated based on the short-time current specified by the suppliers I k,1s of I k,2s .</t>
        </is>
      </c>
    </row>
    <row r="1173">
      <c r="A1173" t="inlineStr">
        <is>
          <t>Het verwarmen van de kabel tijdens een kortsluiting is een adiabatisch proces. Dat wil zeggen dat de verwarming van de geleider gedurende een zo korte tijd
          plaatsvindt, dat in dat tijdsbestek geen warmte-uitwisseling met de omgeving plaatsvindt. Alle warmte wordt dan in de geleider opgeslagen. Daarbij mag de
          geleider niet warmer worden dan een gespecificeerde waarde. Voor de meeste XLPE-kabels is dat 250 °C. Ook van belang is de initiële waarde van de
          temperatuur, voor aanvang van de kortsluiting. Hierbij is het gebruikelijk uit te gaan van de continu maximale temperatuur, die bij XLPE-kabels 90 °C
          is.</t>
        </is>
      </c>
      <c r="B1173" t="inlineStr">
        <is>
          <t>The heating of the cable during a short circuit is an adiabatic process. This means that the heating of the conductor occurs over such a short period that no heat exchange with the surroundings takes place during that time. All the heat is then stored in the conductor. The conductor must not become hotter than a specified value. For most XLPE cables, this is 250 °C. The initial temperature value before the onset of the short circuit is also important. It is customary to assume the continuous maximum temperature, which for XLPE cables is 90 °C.</t>
        </is>
      </c>
      <c r="C1173" t="inlineStr">
        <is>
          <t>maximum allowable short-circuit duration. t max to be calculated based on the short-time current specified by the suppliers I k,1s of I k,2s . 10.4.1 Short-circuit withstand capability of cables</t>
        </is>
      </c>
    </row>
    <row r="1174">
      <c r="A1174" t="inlineStr">
        <is>
          <t>Van een specifieke kabel wordt de toelaatbare kortsluitstroom</t>
        </is>
      </c>
      <c r="B1174" t="inlineStr">
        <is>
          <t>The permissible short-circuit current of a specific cable</t>
        </is>
      </c>
      <c r="C1174" t="inlineStr">
        <is>
          <t>The initial temperature value before the onset of the short circuit is also important. It is customary to assume the continuous maximum temperature, which for XLPE cables is 90 °C.</t>
        </is>
      </c>
    </row>
    <row r="1175">
      <c r="A1175" t="inlineStr">
        <is>
          <t>I</t>
        </is>
      </c>
      <c r="B1175" t="inlineStr">
        <is>
          <t>I</t>
        </is>
      </c>
      <c r="C1175" t="inlineStr">
        <is>
          <t>the short circuit is also important. It is customary to assume the continuous maximum temperature, which for XLPE cables is 90 °C. The permissible short-circuit current of a specific cable</t>
        </is>
      </c>
    </row>
    <row r="1176">
      <c r="A1176" t="inlineStr">
        <is>
          <t>k</t>
        </is>
      </c>
      <c r="B1176" t="inlineStr">
        <is>
          <t>k</t>
        </is>
      </c>
      <c r="C1176" t="inlineStr">
        <is>
          <t>short circuit is also important. It is customary to assume the continuous maximum temperature, which for XLPE cables is 90 °C. The permissible short-circuit current of a specific cable I</t>
        </is>
      </c>
    </row>
    <row r="1177">
      <c r="A1177" t="inlineStr">
        <is>
          <t>als functie van de tijdsduur van deze niet veranderende stroom als volgt
          berekend (Heinhold, 1999):</t>
        </is>
      </c>
      <c r="B1177" t="inlineStr">
        <is>
          <t>as a function of the duration of this constant current, calculated as follows (Heinhold, 1999):</t>
        </is>
      </c>
      <c r="C1177" t="inlineStr">
        <is>
          <t>circuit is also important. It is customary to assume the continuous maximum temperature, which for XLPE cables is 90 °C. The permissible short-circuit current of a specific cable I k</t>
        </is>
      </c>
    </row>
    <row r="1178">
      <c r="A1178" t="inlineStr">
        <is>
          <t>[kA]</t>
        </is>
      </c>
      <c r="B1178" t="inlineStr">
        <is>
          <t>[kA]</t>
        </is>
      </c>
      <c r="C1178" t="inlineStr">
        <is>
          <t>XLPE cables is 90 °C. The permissible short-circuit current of a specific cable I k as a function of the duration of this constant current, calculated as follows (Heinhold, 1999):</t>
        </is>
      </c>
    </row>
    <row r="1179">
      <c r="A1179" t="inlineStr">
        <is>
          <t>[</t>
        </is>
      </c>
      <c r="B1179" t="inlineStr">
        <is>
          <t>[</t>
        </is>
      </c>
      <c r="C1179" t="inlineStr">
        <is>
          <t>cables is 90 °C. The permissible short-circuit current of a specific cable I k as a function of the duration of this constant current, calculated as follows (Heinhold, 1999): [kA]</t>
        </is>
      </c>
    </row>
    <row r="1180">
      <c r="A1180" t="inlineStr">
        <is>
          <t>10.48</t>
        </is>
      </c>
      <c r="B1180" t="inlineStr">
        <is>
          <t>10.48</t>
        </is>
      </c>
      <c r="C1180" t="inlineStr">
        <is>
          <t>is 90 °C. The permissible short-circuit current of a specific cable I k as a function of the duration of this constant current, calculated as follows (Heinhold, 1999): [kA] [</t>
        </is>
      </c>
    </row>
    <row r="1181">
      <c r="A1181" t="inlineStr">
        <is>
          <t>]</t>
        </is>
      </c>
      <c r="B1181" t="inlineStr">
        <is>
          <t>]</t>
        </is>
      </c>
      <c r="C1181" t="inlineStr">
        <is>
          <t>90 °C. The permissible short-circuit current of a specific cable I k as a function of the duration of this constant current, calculated as follows (Heinhold, 1999): [kA] [ 10.48</t>
        </is>
      </c>
    </row>
    <row r="1182">
      <c r="A1182" t="inlineStr">
        <is>
          <t>met:</t>
        </is>
      </c>
      <c r="B1182" t="inlineStr">
        <is>
          <t>with:</t>
        </is>
      </c>
      <c r="C1182" t="inlineStr">
        <is>
          <t>°C. The permissible short-circuit current of a specific cable I k as a function of the duration of this constant current, calculated as follows (Heinhold, 1999): [kA] [ 10.48 ]</t>
        </is>
      </c>
    </row>
    <row r="1183">
      <c r="A1183" t="inlineStr">
        <is>
          <t>K</t>
        </is>
      </c>
      <c r="B1183" t="inlineStr">
        <is>
          <t>K</t>
        </is>
      </c>
      <c r="C1183" t="inlineStr">
        <is>
          <t>The permissible short-circuit current of a specific cable I k as a function of the duration of this constant current, calculated as follows (Heinhold, 1999): [kA] [ 10.48 ] with:</t>
        </is>
      </c>
    </row>
    <row r="1184">
      <c r="A1184" t="inlineStr">
        <is>
          <t>constante (0,095 voor aluminium en 0,143 voor koperen geleider) voor opwarming van 90 °C naar 250 °C</t>
        </is>
      </c>
      <c r="B1184" t="inlineStr">
        <is>
          <t>constant (0.095 for aluminum and 0.143 for copper conductor) for heating from 90°C to 250°C</t>
        </is>
      </c>
      <c r="C1184" t="inlineStr">
        <is>
          <t>permissible short-circuit current of a specific cable I k as a function of the duration of this constant current, calculated as follows (Heinhold, 1999): [kA] [ 10.48 ] with: K</t>
        </is>
      </c>
    </row>
    <row r="1185">
      <c r="A1185" t="inlineStr">
        <is>
          <t>t</t>
        </is>
      </c>
      <c r="B1185" t="inlineStr">
        <is>
          <t>t</t>
        </is>
      </c>
      <c r="C1185" t="inlineStr">
        <is>
          <t>of this constant current, calculated as follows (Heinhold, 1999): [kA] [ 10.48 ] with: K constant (0.095 for aluminum and 0.143 for copper conductor) for heating from 90°C to 250°C</t>
        </is>
      </c>
    </row>
    <row r="1186">
      <c r="A1186" t="inlineStr">
        <is>
          <t>tijd dat de kortsluitstroom loopt (s)</t>
        </is>
      </c>
      <c r="B1186" t="inlineStr">
        <is>
          <t>time that the short-circuit current flows (s)</t>
        </is>
      </c>
      <c r="C1186" t="inlineStr">
        <is>
          <t>this constant current, calculated as follows (Heinhold, 1999): [kA] [ 10.48 ] with: K constant (0.095 for aluminum and 0.143 for copper conductor) for heating from 90°C to 250°C t</t>
        </is>
      </c>
    </row>
    <row r="1187">
      <c r="A1187" t="inlineStr">
        <is>
          <t>A</t>
        </is>
      </c>
      <c r="B1187" t="inlineStr">
        <is>
          <t>A</t>
        </is>
      </c>
      <c r="C1187" t="inlineStr">
        <is>
          <t>1999): [kA] [ 10.48 ] with: K constant (0.095 for aluminum and 0.143 for copper conductor) for heating from 90°C to 250°C t time that the short-circuit current flows (s)</t>
        </is>
      </c>
    </row>
    <row r="1188">
      <c r="A1188" t="inlineStr">
        <is>
          <t>geleiderdoorsnede (mm</t>
        </is>
      </c>
      <c r="B1188" t="inlineStr">
        <is>
          <t>conductor cross-section (mm)</t>
        </is>
      </c>
      <c r="C1188" t="inlineStr">
        <is>
          <t>[kA] [ 10.48 ] with: K constant (0.095 for aluminum and 0.143 for copper conductor) for heating from 90°C to 250°C t time that the short-circuit current flows (s) A</t>
        </is>
      </c>
    </row>
    <row r="1189">
      <c r="A1189" t="inlineStr">
        <is>
          <t>2</t>
        </is>
      </c>
      <c r="B1189" t="inlineStr">
        <is>
          <t>2</t>
        </is>
      </c>
      <c r="C1189" t="inlineStr">
        <is>
          <t>] with: K constant (0.095 for aluminum and 0.143 for copper conductor) for heating from 90°C to 250°C t time that the short-circuit current flows (s) A conductor cross-section (mm)</t>
        </is>
      </c>
    </row>
    <row r="1190">
      <c r="A1190" t="inlineStr">
        <is>
          <t>)</t>
        </is>
      </c>
      <c r="B1190" t="inlineStr">
        <is>
          <t>)</t>
        </is>
      </c>
      <c r="C1190" t="inlineStr">
        <is>
          <t>with: K constant (0.095 for aluminum and 0.143 for copper conductor) for heating from 90°C to 250°C t time that the short-circuit current flows (s) A conductor cross-section (mm) 2</t>
        </is>
      </c>
    </row>
    <row r="1191">
      <c r="A1191" t="inlineStr">
        <is>
          <t>De constante</t>
        </is>
      </c>
      <c r="B1191" t="inlineStr">
        <is>
          <t>The constant</t>
        </is>
      </c>
      <c r="C1191" t="inlineStr">
        <is>
          <t>K constant (0.095 for aluminum and 0.143 for copper conductor) for heating from 90°C to 250°C t time that the short-circuit current flows (s) A conductor cross-section (mm) 2 )</t>
        </is>
      </c>
    </row>
    <row r="1192">
      <c r="A1192" t="inlineStr">
        <is>
          <t>K</t>
        </is>
      </c>
      <c r="B1192" t="inlineStr">
        <is>
          <t>K</t>
        </is>
      </c>
      <c r="C1192" t="inlineStr">
        <is>
          <t>(0.095 for aluminum and 0.143 for copper conductor) for heating from 90°C to 250°C t time that the short-circuit current flows (s) A conductor cross-section (mm) 2 ) The constant</t>
        </is>
      </c>
    </row>
    <row r="1193">
      <c r="A1193" t="inlineStr">
        <is>
          <t>wordt berekend uit de materiaaleigenschappen en de begin- en eindtemperaturen:</t>
        </is>
      </c>
      <c r="B1193" t="inlineStr">
        <is>
          <t>is calculated from the material properties and the initial and final temperatures:</t>
        </is>
      </c>
      <c r="C1193" t="inlineStr">
        <is>
          <t>for aluminum and 0.143 for copper conductor) for heating from 90°C to 250°C t time that the short-circuit current flows (s) A conductor cross-section (mm) 2 ) The constant K</t>
        </is>
      </c>
    </row>
    <row r="1194">
      <c r="A1194" t="inlineStr">
        <is>
          <t>[</t>
        </is>
      </c>
      <c r="B1194" t="inlineStr">
        <is>
          <t>[</t>
        </is>
      </c>
      <c r="C1194" t="inlineStr">
        <is>
          <t>250°C t time that the short-circuit current flows (s) A conductor cross-section (mm) 2 ) The constant K is calculated from the material properties and the initial and final temperatures:</t>
        </is>
      </c>
    </row>
    <row r="1195">
      <c r="A1195" t="inlineStr">
        <is>
          <t>10.49</t>
        </is>
      </c>
      <c r="B1195" t="inlineStr">
        <is>
          <t>10.49</t>
        </is>
      </c>
      <c r="C1195" t="inlineStr">
        <is>
          <t>t time that the short-circuit current flows (s) A conductor cross-section (mm) 2 ) The constant K is calculated from the material properties and the initial and final temperatures: [</t>
        </is>
      </c>
    </row>
    <row r="1196">
      <c r="A1196" t="inlineStr">
        <is>
          <t>]</t>
        </is>
      </c>
      <c r="B1196" t="inlineStr">
        <is>
          <t>]</t>
        </is>
      </c>
      <c r="C1196" t="inlineStr">
        <is>
          <t>time that the short-circuit current flows (s) A conductor cross-section (mm) 2 ) The constant K is calculated from the material properties and the initial and final temperatures: [ 10.49</t>
        </is>
      </c>
    </row>
    <row r="1197">
      <c r="A1197" t="inlineStr">
        <is>
          <t>met:</t>
        </is>
      </c>
      <c r="B1197" t="inlineStr">
        <is>
          <t>with:</t>
        </is>
      </c>
      <c r="C1197" t="inlineStr">
        <is>
          <t>that the short-circuit current flows (s) A conductor cross-section (mm) 2 ) The constant K is calculated from the material properties and the initial and final temperatures: [ 10.49 ]</t>
        </is>
      </c>
    </row>
    <row r="1198">
      <c r="A1198" t="inlineStr">
        <is>
          <t>k</t>
        </is>
      </c>
      <c r="B1198" t="inlineStr">
        <is>
          <t>k</t>
        </is>
      </c>
      <c r="C1198" t="inlineStr">
        <is>
          <t>the short-circuit current flows (s) A conductor cross-section (mm) 2 ) The constant K is calculated from the material properties and the initial and final temperatures: [ 10.49 ] with:</t>
        </is>
      </c>
    </row>
    <row r="1199">
      <c r="A1199" t="inlineStr">
        <is>
          <t>1</t>
        </is>
      </c>
      <c r="B1199" t="inlineStr">
        <is>
          <t>1</t>
        </is>
      </c>
      <c r="C1199" t="inlineStr">
        <is>
          <t>short-circuit current flows (s) A conductor cross-section (mm) 2 ) The constant K is calculated from the material properties and the initial and final temperatures: [ 10.49 ] with: k</t>
        </is>
      </c>
    </row>
    <row r="1200">
      <c r="A1200" t="inlineStr">
        <is>
          <t>constante: 148 voor aluminium en 226 voor koperen geleider</t>
        </is>
      </c>
      <c r="B1200" t="inlineStr">
        <is>
          <t>constant: 148 for aluminum and 226 for copper conductor</t>
        </is>
      </c>
      <c r="C1200" t="inlineStr">
        <is>
          <t>current flows (s) A conductor cross-section (mm) 2 ) The constant K is calculated from the material properties and the initial and final temperatures: [ 10.49 ] with: k 1</t>
        </is>
      </c>
    </row>
    <row r="1201">
      <c r="A1201" t="inlineStr">
        <is>
          <t>k</t>
        </is>
      </c>
      <c r="B1201" t="inlineStr">
        <is>
          <t>k</t>
        </is>
      </c>
      <c r="C1201" t="inlineStr">
        <is>
          <t>The constant K is calculated from the material properties and the initial and final temperatures: [ 10.49 ] with: k 1 constant: 148 for aluminum and 226 for copper conductor</t>
        </is>
      </c>
    </row>
    <row r="1202">
      <c r="A1202" t="inlineStr">
        <is>
          <t>2</t>
        </is>
      </c>
      <c r="B1202" t="inlineStr">
        <is>
          <t>2</t>
        </is>
      </c>
      <c r="C1202" t="inlineStr">
        <is>
          <t>constant K is calculated from the material properties and the initial and final temperatures: [ 10.49 ] with: k 1 constant: 148 for aluminum and 226 for copper conductor k</t>
        </is>
      </c>
    </row>
    <row r="1203">
      <c r="A1203" t="inlineStr">
        <is>
          <t>temperatuurfactor, afhankelijk van materiaaleigenschappen en de begin- en eindtemperaturen</t>
        </is>
      </c>
      <c r="B1203" t="inlineStr">
        <is>
          <t>temperature factor, dependent on material properties and the initial and final temperatures</t>
        </is>
      </c>
      <c r="C1203" t="inlineStr">
        <is>
          <t>K is calculated from the material properties and the initial and final temperatures: [ 10.49 ] with: k 1 constant: 148 for aluminum and 226 for copper conductor k 2</t>
        </is>
      </c>
    </row>
    <row r="1204">
      <c r="A1204" t="inlineStr">
        <is>
          <t>De variabele</t>
        </is>
      </c>
      <c r="B1204" t="inlineStr">
        <is>
          <t>The variable</t>
        </is>
      </c>
      <c r="C1204" t="inlineStr">
        <is>
          <t>temperatures: [ 10.49 ] with: k 1 constant: 148 for aluminum and 226 for copper conductor k 2 temperature factor, dependent on material properties and the initial and final temperatures</t>
        </is>
      </c>
    </row>
    <row r="1205">
      <c r="A1205" t="inlineStr">
        <is>
          <t>k</t>
        </is>
      </c>
      <c r="B1205" t="inlineStr">
        <is>
          <t>k</t>
        </is>
      </c>
      <c r="C1205" t="inlineStr">
        <is>
          <t>10.49 ] with: k 1 constant: 148 for aluminum and 226 for copper conductor k 2 temperature factor, dependent on material properties and the initial and final temperatures The variable</t>
        </is>
      </c>
    </row>
    <row r="1206">
      <c r="A1206" t="inlineStr">
        <is>
          <t>2</t>
        </is>
      </c>
      <c r="B1206" t="inlineStr">
        <is>
          <t>2</t>
        </is>
      </c>
      <c r="C1206" t="inlineStr">
        <is>
          <t>] with: k 1 constant: 148 for aluminum and 226 for copper conductor k 2 temperature factor, dependent on material properties and the initial and final temperatures The variable k</t>
        </is>
      </c>
    </row>
    <row r="1207">
      <c r="A1207" t="inlineStr">
        <is>
          <t>wordt berekend uit een materiaalafhankelijke temperatuurcoëfficiënt en de begin- en eindtemperaturen:</t>
        </is>
      </c>
      <c r="B1207" t="inlineStr">
        <is>
          <t>is calculated from a material-dependent temperature coefficient and the initial and final temperatures:</t>
        </is>
      </c>
      <c r="C1207" t="inlineStr">
        <is>
          <t>with: k 1 constant: 148 for aluminum and 226 for copper conductor k 2 temperature factor, dependent on material properties and the initial and final temperatures The variable k 2</t>
        </is>
      </c>
    </row>
    <row r="1208">
      <c r="A1208" t="inlineStr">
        <is>
          <t>[</t>
        </is>
      </c>
      <c r="B1208" t="inlineStr">
        <is>
          <t>[</t>
        </is>
      </c>
      <c r="C1208" t="inlineStr">
        <is>
          <t>2 temperature factor, dependent on material properties and the initial and final temperatures The variable k 2 is calculated from a material-dependent temperature coefficient and the initial and final temperatures:</t>
        </is>
      </c>
    </row>
    <row r="1209">
      <c r="A1209" t="inlineStr">
        <is>
          <t>10.50</t>
        </is>
      </c>
      <c r="B1209" t="inlineStr">
        <is>
          <t>10.50</t>
        </is>
      </c>
      <c r="C1209" t="inlineStr">
        <is>
          <t>temperature factor, dependent on material properties and the initial and final temperatures The variable k 2 is calculated from a material-dependent temperature coefficient and the initial and final temperatures: [</t>
        </is>
      </c>
    </row>
    <row r="1210">
      <c r="A1210" t="inlineStr">
        <is>
          <t>]</t>
        </is>
      </c>
      <c r="B1210" t="inlineStr">
        <is>
          <t>]</t>
        </is>
      </c>
      <c r="C1210" t="inlineStr">
        <is>
          <t>factor, dependent on material properties and the initial and final temperatures The variable k 2 is calculated from a material-dependent temperature coefficient and the initial and final temperatures: [ 10.50</t>
        </is>
      </c>
    </row>
    <row r="1211">
      <c r="A1211" t="inlineStr">
        <is>
          <t>met:</t>
        </is>
      </c>
      <c r="B1211" t="inlineStr">
        <is>
          <t>with:</t>
        </is>
      </c>
      <c r="C1211" t="inlineStr">
        <is>
          <t>dependent on material properties and the initial and final temperatures The variable k 2 is calculated from a material-dependent temperature coefficient and the initial and final temperatures: [ 10.50 ]</t>
        </is>
      </c>
    </row>
    <row r="1212">
      <c r="A1212" t="inlineStr">
        <is>
          <t>θ</t>
        </is>
      </c>
      <c r="B1212" t="inlineStr">
        <is>
          <t>θ</t>
        </is>
      </c>
      <c r="C1212" t="inlineStr">
        <is>
          <t>on material properties and the initial and final temperatures The variable k 2 is calculated from a material-dependent temperature coefficient and the initial and final temperatures: [ 10.50 ] with:</t>
        </is>
      </c>
    </row>
    <row r="1213">
      <c r="A1213" t="inlineStr">
        <is>
          <t>constante (228 voor aluminium en 234,5 voor koperen geleider)</t>
        </is>
      </c>
      <c r="B1213" t="inlineStr">
        <is>
          <t>constant (228 for aluminum and 234.5 for copper conductor)</t>
        </is>
      </c>
      <c r="C1213" t="inlineStr">
        <is>
          <t>material properties and the initial and final temperatures The variable k 2 is calculated from a material-dependent temperature coefficient and the initial and final temperatures: [ 10.50 ] with: θ</t>
        </is>
      </c>
    </row>
    <row r="1214">
      <c r="A1214" t="inlineStr">
        <is>
          <t>θ</t>
        </is>
      </c>
      <c r="B1214" t="inlineStr">
        <is>
          <t>θ</t>
        </is>
      </c>
      <c r="C1214" t="inlineStr">
        <is>
          <t>variable k 2 is calculated from a material-dependent temperature coefficient and the initial and final temperatures: [ 10.50 ] with: θ constant (228 for aluminum and 234.5 for copper conductor)</t>
        </is>
      </c>
    </row>
    <row r="1215">
      <c r="A1215" t="inlineStr">
        <is>
          <t>final</t>
        </is>
      </c>
      <c r="B1215" t="inlineStr">
        <is>
          <t>final</t>
        </is>
      </c>
      <c r="C1215" t="inlineStr">
        <is>
          <t>k 2 is calculated from a material-dependent temperature coefficient and the initial and final temperatures: [ 10.50 ] with: θ constant (228 for aluminum and 234.5 for copper conductor) θ</t>
        </is>
      </c>
    </row>
    <row r="1216">
      <c r="A1216" t="inlineStr">
        <is>
          <t>maximaal toelaatbare kortsluittemperatuur (250 °C voor XLPE-kabel)</t>
        </is>
      </c>
      <c r="B1216" t="inlineStr">
        <is>
          <t>maximum allowable short-circuit temperature (250 °C for XLPE cable)</t>
        </is>
      </c>
      <c r="C1216" t="inlineStr">
        <is>
          <t>2 is calculated from a material-dependent temperature coefficient and the initial and final temperatures: [ 10.50 ] with: θ constant (228 for aluminum and 234.5 for copper conductor) θ final</t>
        </is>
      </c>
    </row>
    <row r="1217">
      <c r="A1217" t="inlineStr">
        <is>
          <t>θ</t>
        </is>
      </c>
      <c r="B1217" t="inlineStr">
        <is>
          <t>θ</t>
        </is>
      </c>
      <c r="C1217" t="inlineStr">
        <is>
          <t>the initial and final temperatures: [ 10.50 ] with: θ constant (228 for aluminum and 234.5 for copper conductor) θ final maximum allowable short-circuit temperature (250 °C for XLPE cable)</t>
        </is>
      </c>
    </row>
    <row r="1218">
      <c r="A1218" t="inlineStr">
        <is>
          <t>initial</t>
        </is>
      </c>
      <c r="B1218" t="inlineStr">
        <is>
          <t>initial</t>
        </is>
      </c>
      <c r="C1218" t="inlineStr">
        <is>
          <t>initial and final temperatures: [ 10.50 ] with: θ constant (228 for aluminum and 234.5 for copper conductor) θ final maximum allowable short-circuit temperature (250 °C for XLPE cable) θ</t>
        </is>
      </c>
    </row>
    <row r="1219">
      <c r="A1219" t="inlineStr">
        <is>
          <t>geleidertemperatuur voor aanvang van de kortsluiting (90 °C voor XLPE-kabel)</t>
        </is>
      </c>
      <c r="B1219" t="inlineStr">
        <is>
          <t>conductor temperature before the start of the short circuit (90 °C for XLPE cable)</t>
        </is>
      </c>
      <c r="C1219" t="inlineStr">
        <is>
          <t>and final temperatures: [ 10.50 ] with: θ constant (228 for aluminum and 234.5 for copper conductor) θ final maximum allowable short-circuit temperature (250 °C for XLPE cable) θ initial</t>
        </is>
      </c>
    </row>
    <row r="1220">
      <c r="A1220" t="inlineStr">
        <is>
          <t>Figuur 10.26 toont de toelaatbare kortsluitstroom, zoals berekend met formule 10.48 voor een kabel met koperen geleider en een kabel met aluminium
		  geleider, beide met een geleiderdoorsnede van 95 mm</t>
        </is>
      </c>
      <c r="B1220" t="inlineStr">
        <is>
          <t>Figure 10.26 shows the allowable short-circuit current, as calculated with formula 10.48 for a cable with a copper conductor and a cable with an aluminum conductor, both with a conductor cross-section of 95 mm².</t>
        </is>
      </c>
      <c r="C1220" t="inlineStr">
        <is>
          <t>for copper conductor) θ final maximum allowable short-circuit temperature (250 °C for XLPE cable) θ initial conductor temperature before the start of the short circuit (90 °C for XLPE cable)</t>
        </is>
      </c>
    </row>
    <row r="1221">
      <c r="A1221" t="inlineStr">
        <is>
          <t>2</t>
        </is>
      </c>
      <c r="B1221" t="inlineStr">
        <is>
          <t>2</t>
        </is>
      </c>
      <c r="C1221" t="inlineStr">
        <is>
          <t>allowable short-circuit current, as calculated with formula 10.48 for a cable with a copper conductor and a cable with an aluminum conductor, both with a conductor cross-section of 95 mm².</t>
        </is>
      </c>
    </row>
    <row r="1222">
      <c r="A1222" t="inlineStr">
        <is>
          <t>en een initiële temperatuur van 90 °C en een eindtemperatuur van 250 °C.</t>
        </is>
      </c>
      <c r="B1222" t="inlineStr">
        <is>
          <t>and an initial temperature of 90 °C and a final temperature of 250 °C.</t>
        </is>
      </c>
      <c r="C1222" t="inlineStr">
        <is>
          <t>short-circuit current, as calculated with formula 10.48 for a cable with a copper conductor and a cable with an aluminum conductor, both with a conductor cross-section of 95 mm². 2</t>
        </is>
      </c>
    </row>
    <row r="1223">
      <c r="A1223" t="inlineStr">
        <is>
          <t>Figuur 10.26 Toelaatbare kortsluitstroom voor kabels met 95 mm</t>
        </is>
      </c>
      <c r="B1223" t="inlineStr">
        <is>
          <t>Figure 10.26 Permissible short-circuit current for cables with 95 mm²</t>
        </is>
      </c>
      <c r="C1223" t="inlineStr">
        <is>
          <t>and a cable with an aluminum conductor, both with a conductor cross-section of 95 mm². 2 and an initial temperature of 90 °C and a final temperature of 250 °C.</t>
        </is>
      </c>
    </row>
    <row r="1224">
      <c r="A1224" t="inlineStr">
        <is>
          <t>2</t>
        </is>
      </c>
      <c r="B1224" t="inlineStr">
        <is>
          <t>2</t>
        </is>
      </c>
      <c r="C1224" t="inlineStr">
        <is>
          <t>conductor cross-section of 95 mm². 2 and an initial temperature of 90 °C and a final temperature of 250 °C. Figure 10.26 Permissible short-circuit current for cables with 95 mm²</t>
        </is>
      </c>
    </row>
    <row r="1225">
      <c r="A1225" t="inlineStr">
        <is>
          <t>geleiderdoorsnede als functie van de tijd</t>
        </is>
      </c>
      <c r="B1225" t="inlineStr">
        <is>
          <t>conductor cross-section as a function of time</t>
        </is>
      </c>
      <c r="C1225" t="inlineStr">
        <is>
          <t>cross-section of 95 mm². 2 and an initial temperature of 90 °C and a final temperature of 250 °C. Figure 10.26 Permissible short-circuit current for cables with 95 mm² 2</t>
        </is>
      </c>
    </row>
    <row r="1226">
      <c r="A1226" t="inlineStr">
        <is>
          <t>Voor kabels is het gebruikelijk te werken met de toelaatbare kortsluitstroom die gedurende één seconde mag vloeien:</t>
        </is>
      </c>
      <c r="B1226" t="inlineStr">
        <is>
          <t>For cables, it is customary to work with the permissible short-circuit current that may flow for one second:</t>
        </is>
      </c>
      <c r="C1226" t="inlineStr">
        <is>
          <t>initial temperature of 90 °C and a final temperature of 250 °C. Figure 10.26 Permissible short-circuit current for cables with 95 mm² 2 conductor cross-section as a function of time</t>
        </is>
      </c>
    </row>
    <row r="1227">
      <c r="A1227" t="inlineStr">
        <is>
          <t>I</t>
        </is>
      </c>
      <c r="B1227" t="inlineStr">
        <is>
          <t>I</t>
        </is>
      </c>
      <c r="C1227" t="inlineStr">
        <is>
          <t>cables with 95 mm² 2 conductor cross-section as a function of time For cables, it is customary to work with the permissible short-circuit current that may flow for one second:</t>
        </is>
      </c>
    </row>
    <row r="1228">
      <c r="A1228" t="inlineStr">
        <is>
          <t>k,1s</t>
        </is>
      </c>
      <c r="B1228" t="inlineStr">
        <is>
          <t>k,1s</t>
        </is>
      </c>
      <c r="C1228" t="inlineStr">
        <is>
          <t>with 95 mm² 2 conductor cross-section as a function of time For cables, it is customary to work with the permissible short-circuit current that may flow for one second: I</t>
        </is>
      </c>
    </row>
    <row r="1229">
      <c r="A1229" t="inlineStr">
        <is>
          <t>. Tabel 10.6
          geeft de waarde van</t>
        </is>
      </c>
      <c r="B1229" t="inlineStr">
        <is>
          <t>Table 10.6
          provides the value of</t>
        </is>
      </c>
      <c r="C1229" t="inlineStr">
        <is>
          <t>95 mm² 2 conductor cross-section as a function of time For cables, it is customary to work with the permissible short-circuit current that may flow for one second: I k,1s</t>
        </is>
      </c>
    </row>
    <row r="1230">
      <c r="A1230" t="inlineStr">
        <is>
          <t>I</t>
        </is>
      </c>
      <c r="B1230" t="inlineStr">
        <is>
          <t>I</t>
        </is>
      </c>
      <c r="C1230" t="inlineStr">
        <is>
          <t>a function of time For cables, it is customary to work with the permissible short-circuit current that may flow for one second: I k,1s Table 10.6 provides the value of</t>
        </is>
      </c>
    </row>
    <row r="1231">
      <c r="A1231" t="inlineStr">
        <is>
          <t>k,1s</t>
        </is>
      </c>
      <c r="B1231" t="inlineStr">
        <is>
          <t>k,1s</t>
        </is>
      </c>
      <c r="C1231" t="inlineStr">
        <is>
          <t>function of time For cables, it is customary to work with the permissible short-circuit current that may flow for one second: I k,1s Table 10.6 provides the value of I</t>
        </is>
      </c>
    </row>
    <row r="1232">
      <c r="A1232" t="inlineStr">
        <is>
          <t>voor enkele gangbare kunststof kabels. Hierbij is uitgegaan van een temperatuurverhoging van de geleider van 90
          °C naar 250 °C. Voor het scherm gelden andere waarden. De waarden voor het scherm zijn belangrijk bij fase-aardfouten. Het kan namelijk zijn dat
          niet de geleider maar het scherm de beperkende factor is voor de kortsluitvastheid. Bij de waarden in tabel 10.6 is voor het scherm uitgegaan van een
          temperatuurverhoging van 50 °C naar 250 °C.</t>
        </is>
      </c>
      <c r="B1232" t="inlineStr">
        <is>
          <t>for some common plastic cables. This is based on a temperature increase of the conductor from 90°C to 250°C. Different values apply to the shield. The values for the shield are important in the case of phase-to-ground faults. It may be that the shield, rather than the conductor, is the limiting factor for short-circuit resistance. For the values in Table 10.6, a temperature increase of the shield from 50°C to 250°C has been assumed.</t>
        </is>
      </c>
      <c r="C1232" t="inlineStr">
        <is>
          <t>of time For cables, it is customary to work with the permissible short-circuit current that may flow for one second: I k,1s Table 10.6 provides the value of I k,1s</t>
        </is>
      </c>
    </row>
    <row r="1233">
      <c r="A1233" t="inlineStr">
        <is>
          <t>Tabel 10.6 Toelaatbare kortsluitstroom gedurende 1 seconde voor gangbare kunststof kabels</t>
        </is>
      </c>
      <c r="B1233" t="inlineStr">
        <is>
          <t>Table 10.6 Allowable short-circuit current for 1 second for common plastic cables</t>
        </is>
      </c>
      <c r="C1233" t="inlineStr">
        <is>
          <t>rather than the conductor, is the limiting factor for short-circuit resistance. For the values in Table 10.6, a temperature increase of the shield from 50°C to 250°C has been assumed.</t>
        </is>
      </c>
    </row>
    <row r="1234">
      <c r="A1234" t="inlineStr">
        <is>
          <t>Materiaal</t>
        </is>
      </c>
      <c r="B1234" t="inlineStr">
        <is>
          <t>Materiaal</t>
        </is>
      </c>
      <c r="C1234" t="inlineStr">
        <is>
          <t>the values in Table 10.6, a temperature increase of the shield from 50°C to 250°C has been assumed. Table 10.6 Allowable short-circuit current for 1 second for common plastic cables</t>
        </is>
      </c>
    </row>
    <row r="1235">
      <c r="A1235" t="inlineStr">
        <is>
          <t>Geleider</t>
        </is>
      </c>
      <c r="B1235" t="inlineStr">
        <is>
          <t>Geleider</t>
        </is>
      </c>
      <c r="C1235" t="inlineStr">
        <is>
          <t>values in Table 10.6, a temperature increase of the shield from 50°C to 250°C has been assumed. Table 10.6 Allowable short-circuit current for 1 second for common plastic cables Materiaal</t>
        </is>
      </c>
    </row>
    <row r="1236">
      <c r="A1236" t="inlineStr">
        <is>
          <t>Cu-scherm</t>
        </is>
      </c>
      <c r="B1236" t="inlineStr">
        <is>
          <t>Cu shield</t>
        </is>
      </c>
      <c r="C1236" t="inlineStr">
        <is>
          <t>in Table 10.6, a temperature increase of the shield from 50°C to 250°C has been assumed. Table 10.6 Allowable short-circuit current for 1 second for common plastic cables Materiaal Geleider</t>
        </is>
      </c>
    </row>
    <row r="1237">
      <c r="A1237" t="inlineStr">
        <is>
          <t>Doorsnede (mm</t>
        </is>
      </c>
      <c r="B1237" t="inlineStr">
        <is>
          <t>Cross-section (mm²)</t>
        </is>
      </c>
      <c r="C1237" t="inlineStr">
        <is>
          <t>10.6, a temperature increase of the shield from 50°C to 250°C has been assumed. Table 10.6 Allowable short-circuit current for 1 second for common plastic cables Materiaal Geleider Cu shield</t>
        </is>
      </c>
    </row>
    <row r="1238">
      <c r="A1238" t="inlineStr">
        <is>
          <t>2</t>
        </is>
      </c>
      <c r="B1238" t="inlineStr">
        <is>
          <t>2</t>
        </is>
      </c>
      <c r="C1238" t="inlineStr">
        <is>
          <t>temperature increase of the shield from 50°C to 250°C has been assumed. Table 10.6 Allowable short-circuit current for 1 second for common plastic cables Materiaal Geleider Cu shield Cross-section (mm²)</t>
        </is>
      </c>
    </row>
    <row r="1239">
      <c r="A1239" t="inlineStr">
        <is>
          <t>)</t>
        </is>
      </c>
      <c r="B1239" t="inlineStr">
        <is>
          <t>)</t>
        </is>
      </c>
      <c r="C1239" t="inlineStr">
        <is>
          <t>increase of the shield from 50°C to 250°C has been assumed. Table 10.6 Allowable short-circuit current for 1 second for common plastic cables Materiaal Geleider Cu shield Cross-section (mm²) 2</t>
        </is>
      </c>
    </row>
    <row r="1240">
      <c r="A1240" t="inlineStr">
        <is>
          <t>I</t>
        </is>
      </c>
      <c r="B1240" t="inlineStr">
        <is>
          <t>I</t>
        </is>
      </c>
      <c r="C1240" t="inlineStr">
        <is>
          <t>of the shield from 50°C to 250°C has been assumed. Table 10.6 Allowable short-circuit current for 1 second for common plastic cables Materiaal Geleider Cu shield Cross-section (mm²) 2 )</t>
        </is>
      </c>
    </row>
    <row r="1241">
      <c r="A1241" t="inlineStr">
        <is>
          <t>k,1s</t>
        </is>
      </c>
      <c r="B1241" t="inlineStr">
        <is>
          <t>k,1s</t>
        </is>
      </c>
      <c r="C1241" t="inlineStr">
        <is>
          <t>the shield from 50°C to 250°C has been assumed. Table 10.6 Allowable short-circuit current for 1 second for common plastic cables Materiaal Geleider Cu shield Cross-section (mm²) 2 ) I</t>
        </is>
      </c>
    </row>
    <row r="1242">
      <c r="A1242" t="inlineStr">
        <is>
          <t>(kA)</t>
        </is>
      </c>
      <c r="B1242" t="inlineStr">
        <is>
          <t>(kA)</t>
        </is>
      </c>
      <c r="C1242" t="inlineStr">
        <is>
          <t>shield from 50°C to 250°C has been assumed. Table 10.6 Allowable short-circuit current for 1 second for common plastic cables Materiaal Geleider Cu shield Cross-section (mm²) 2 ) I k,1s</t>
        </is>
      </c>
    </row>
    <row r="1243">
      <c r="A1243" t="inlineStr">
        <is>
          <t>Doorsnede (mm</t>
        </is>
      </c>
      <c r="B1243" t="inlineStr">
        <is>
          <t>Cross-section (mm)</t>
        </is>
      </c>
      <c r="C1243" t="inlineStr">
        <is>
          <t>from 50°C to 250°C has been assumed. Table 10.6 Allowable short-circuit current for 1 second for common plastic cables Materiaal Geleider Cu shield Cross-section (mm²) 2 ) I k,1s (kA)</t>
        </is>
      </c>
    </row>
    <row r="1244">
      <c r="A1244" t="inlineStr">
        <is>
          <t>2</t>
        </is>
      </c>
      <c r="B1244" t="inlineStr">
        <is>
          <t>2</t>
        </is>
      </c>
      <c r="C1244" t="inlineStr">
        <is>
          <t>to 250°C has been assumed. Table 10.6 Allowable short-circuit current for 1 second for common plastic cables Materiaal Geleider Cu shield Cross-section (mm²) 2 ) I k,1s (kA) Cross-section (mm)</t>
        </is>
      </c>
    </row>
    <row r="1245">
      <c r="A1245" t="inlineStr">
        <is>
          <t>)</t>
        </is>
      </c>
      <c r="B1245" t="inlineStr">
        <is>
          <t>)</t>
        </is>
      </c>
      <c r="C1245" t="inlineStr">
        <is>
          <t>250°C has been assumed. Table 10.6 Allowable short-circuit current for 1 second for common plastic cables Materiaal Geleider Cu shield Cross-section (mm²) 2 ) I k,1s (kA) Cross-section (mm) 2</t>
        </is>
      </c>
    </row>
    <row r="1246">
      <c r="A1246" t="inlineStr">
        <is>
          <t>I</t>
        </is>
      </c>
      <c r="B1246" t="inlineStr">
        <is>
          <t>I</t>
        </is>
      </c>
      <c r="C1246" t="inlineStr">
        <is>
          <t>has been assumed. Table 10.6 Allowable short-circuit current for 1 second for common plastic cables Materiaal Geleider Cu shield Cross-section (mm²) 2 ) I k,1s (kA) Cross-section (mm) 2 )</t>
        </is>
      </c>
    </row>
    <row r="1247">
      <c r="A1247" t="inlineStr">
        <is>
          <t>k,1s</t>
        </is>
      </c>
      <c r="B1247" t="inlineStr">
        <is>
          <t>k,1s</t>
        </is>
      </c>
      <c r="C1247" t="inlineStr">
        <is>
          <t>been assumed. Table 10.6 Allowable short-circuit current for 1 second for common plastic cables Materiaal Geleider Cu shield Cross-section (mm²) 2 ) I k,1s (kA) Cross-section (mm) 2 ) I</t>
        </is>
      </c>
    </row>
    <row r="1248">
      <c r="A1248" t="inlineStr">
        <is>
          <t>(kA)</t>
        </is>
      </c>
      <c r="B1248" t="inlineStr">
        <is>
          <t>(kA)</t>
        </is>
      </c>
      <c r="C1248" t="inlineStr">
        <is>
          <t>assumed. Table 10.6 Allowable short-circuit current for 1 second for common plastic cables Materiaal Geleider Cu shield Cross-section (mm²) 2 ) I k,1s (kA) Cross-section (mm) 2 ) I k,1s</t>
        </is>
      </c>
    </row>
    <row r="1249">
      <c r="A1249" t="inlineStr">
        <is>
          <t>Al</t>
        </is>
      </c>
      <c r="B1249" t="inlineStr">
        <is>
          <t>Al</t>
        </is>
      </c>
      <c r="C1249" t="inlineStr">
        <is>
          <t>Table 10.6 Allowable short-circuit current for 1 second for common plastic cables Materiaal Geleider Cu shield Cross-section (mm²) 2 ) I k,1s (kA) Cross-section (mm) 2 ) I k,1s (kA)</t>
        </is>
      </c>
    </row>
    <row r="1250">
      <c r="A1250" t="inlineStr">
        <is>
          <t>50</t>
        </is>
      </c>
      <c r="B1250" t="inlineStr">
        <is>
          <t>50</t>
        </is>
      </c>
      <c r="C1250" t="inlineStr">
        <is>
          <t>10.6 Allowable short-circuit current for 1 second for common plastic cables Materiaal Geleider Cu shield Cross-section (mm²) 2 ) I k,1s (kA) Cross-section (mm) 2 ) I k,1s (kA) Al</t>
        </is>
      </c>
    </row>
    <row r="1251">
      <c r="A1251" t="inlineStr">
        <is>
          <t>4,8</t>
        </is>
      </c>
      <c r="B1251" t="inlineStr">
        <is>
          <t>4.8</t>
        </is>
      </c>
      <c r="C1251" t="inlineStr">
        <is>
          <t>Allowable short-circuit current for 1 second for common plastic cables Materiaal Geleider Cu shield Cross-section (mm²) 2 ) I k,1s (kA) Cross-section (mm) 2 ) I k,1s (kA) Al 50</t>
        </is>
      </c>
    </row>
    <row r="1252">
      <c r="A1252" t="inlineStr">
        <is>
          <t>25</t>
        </is>
      </c>
      <c r="B1252" t="inlineStr">
        <is>
          <t>25</t>
        </is>
      </c>
      <c r="C1252" t="inlineStr">
        <is>
          <t>short-circuit current for 1 second for common plastic cables Materiaal Geleider Cu shield Cross-section (mm²) 2 ) I k,1s (kA) Cross-section (mm) 2 ) I k,1s (kA) Al 50 4.8</t>
        </is>
      </c>
    </row>
    <row r="1253">
      <c r="A1253" t="inlineStr">
        <is>
          <t>4,1</t>
        </is>
      </c>
      <c r="B1253" t="inlineStr">
        <is>
          <t>4.1</t>
        </is>
      </c>
      <c r="C1253" t="inlineStr">
        <is>
          <t>current for 1 second for common plastic cables Materiaal Geleider Cu shield Cross-section (mm²) 2 ) I k,1s (kA) Cross-section (mm) 2 ) I k,1s (kA) Al 50 4.8 25</t>
        </is>
      </c>
    </row>
    <row r="1254">
      <c r="A1254" t="inlineStr">
        <is>
          <t>95</t>
        </is>
      </c>
      <c r="B1254" t="inlineStr">
        <is>
          <t>95</t>
        </is>
      </c>
      <c r="C1254" t="inlineStr">
        <is>
          <t>for 1 second for common plastic cables Materiaal Geleider Cu shield Cross-section (mm²) 2 ) I k,1s (kA) Cross-section (mm) 2 ) I k,1s (kA) Al 50 4.8 25 4.1</t>
        </is>
      </c>
    </row>
    <row r="1255">
      <c r="A1255" t="inlineStr">
        <is>
          <t>9,0</t>
        </is>
      </c>
      <c r="B1255" t="inlineStr">
        <is>
          <t>9.0</t>
        </is>
      </c>
      <c r="C1255" t="inlineStr">
        <is>
          <t>1 second for common plastic cables Materiaal Geleider Cu shield Cross-section (mm²) 2 ) I k,1s (kA) Cross-section (mm) 2 ) I k,1s (kA) Al 50 4.8 25 4.1 95</t>
        </is>
      </c>
    </row>
    <row r="1256">
      <c r="A1256" t="inlineStr">
        <is>
          <t>25</t>
        </is>
      </c>
      <c r="B1256" t="inlineStr">
        <is>
          <t>25</t>
        </is>
      </c>
      <c r="C1256" t="inlineStr">
        <is>
          <t>second for common plastic cables Materiaal Geleider Cu shield Cross-section (mm²) 2 ) I k,1s (kA) Cross-section (mm) 2 ) I k,1s (kA) Al 50 4.8 25 4.1 95 9.0</t>
        </is>
      </c>
    </row>
    <row r="1257">
      <c r="A1257" t="inlineStr">
        <is>
          <t>4,1</t>
        </is>
      </c>
      <c r="B1257" t="inlineStr">
        <is>
          <t>4.1</t>
        </is>
      </c>
      <c r="C1257" t="inlineStr">
        <is>
          <t>for common plastic cables Materiaal Geleider Cu shield Cross-section (mm²) 2 ) I k,1s (kA) Cross-section (mm) 2 ) I k,1s (kA) Al 50 4.8 25 4.1 95 9.0 25</t>
        </is>
      </c>
    </row>
    <row r="1258">
      <c r="A1258" t="inlineStr">
        <is>
          <t>150</t>
        </is>
      </c>
      <c r="B1258" t="inlineStr">
        <is>
          <t>150</t>
        </is>
      </c>
      <c r="C1258" t="inlineStr">
        <is>
          <t>common plastic cables Materiaal Geleider Cu shield Cross-section (mm²) 2 ) I k,1s (kA) Cross-section (mm) 2 ) I k,1s (kA) Al 50 4.8 25 4.1 95 9.0 25 4.1</t>
        </is>
      </c>
    </row>
    <row r="1259">
      <c r="A1259" t="inlineStr">
        <is>
          <t>14,1</t>
        </is>
      </c>
      <c r="B1259" t="inlineStr">
        <is>
          <t>14.1</t>
        </is>
      </c>
      <c r="C1259" t="inlineStr">
        <is>
          <t>plastic cables Materiaal Geleider Cu shield Cross-section (mm²) 2 ) I k,1s (kA) Cross-section (mm) 2 ) I k,1s (kA) Al 50 4.8 25 4.1 95 9.0 25 4.1 150</t>
        </is>
      </c>
    </row>
    <row r="1260">
      <c r="A1260" t="inlineStr">
        <is>
          <t>25</t>
        </is>
      </c>
      <c r="B1260" t="inlineStr">
        <is>
          <t>25</t>
        </is>
      </c>
      <c r="C1260" t="inlineStr">
        <is>
          <t>cables Materiaal Geleider Cu shield Cross-section (mm²) 2 ) I k,1s (kA) Cross-section (mm) 2 ) I k,1s (kA) Al 50 4.8 25 4.1 95 9.0 25 4.1 150 14.1</t>
        </is>
      </c>
    </row>
    <row r="1261">
      <c r="A1261" t="inlineStr">
        <is>
          <t>4,1</t>
        </is>
      </c>
      <c r="B1261" t="inlineStr">
        <is>
          <t>4.1</t>
        </is>
      </c>
      <c r="C1261" t="inlineStr">
        <is>
          <t>Materiaal Geleider Cu shield Cross-section (mm²) 2 ) I k,1s (kA) Cross-section (mm) 2 ) I k,1s (kA) Al 50 4.8 25 4.1 95 9.0 25 4.1 150 14.1 25</t>
        </is>
      </c>
    </row>
    <row r="1262">
      <c r="A1262" t="inlineStr">
        <is>
          <t>240</t>
        </is>
      </c>
      <c r="B1262" t="inlineStr">
        <is>
          <t>240</t>
        </is>
      </c>
      <c r="C1262" t="inlineStr">
        <is>
          <t>Geleider Cu shield Cross-section (mm²) 2 ) I k,1s (kA) Cross-section (mm) 2 ) I k,1s (kA) Al 50 4.8 25 4.1 95 9.0 25 4.1 150 14.1 25 4.1</t>
        </is>
      </c>
    </row>
    <row r="1263">
      <c r="A1263" t="inlineStr">
        <is>
          <t>22,6</t>
        </is>
      </c>
      <c r="B1263" t="inlineStr">
        <is>
          <t>22.6</t>
        </is>
      </c>
      <c r="C1263" t="inlineStr">
        <is>
          <t>Cu shield Cross-section (mm²) 2 ) I k,1s (kA) Cross-section (mm) 2 ) I k,1s (kA) Al 50 4.8 25 4.1 95 9.0 25 4.1 150 14.1 25 4.1 240</t>
        </is>
      </c>
    </row>
    <row r="1264">
      <c r="A1264" t="inlineStr">
        <is>
          <t>50</t>
        </is>
      </c>
      <c r="B1264" t="inlineStr">
        <is>
          <t>50</t>
        </is>
      </c>
      <c r="C1264" t="inlineStr">
        <is>
          <t>shield Cross-section (mm²) 2 ) I k,1s (kA) Cross-section (mm) 2 ) I k,1s (kA) Al 50 4.8 25 4.1 95 9.0 25 4.1 150 14.1 25 4.1 240 22.6</t>
        </is>
      </c>
    </row>
    <row r="1265">
      <c r="A1265" t="inlineStr">
        <is>
          <t>8,2</t>
        </is>
      </c>
      <c r="B1265" t="inlineStr">
        <is>
          <t>8.2</t>
        </is>
      </c>
      <c r="C1265" t="inlineStr">
        <is>
          <t>Cross-section (mm²) 2 ) I k,1s (kA) Cross-section (mm) 2 ) I k,1s (kA) Al 50 4.8 25 4.1 95 9.0 25 4.1 150 14.1 25 4.1 240 22.6 50</t>
        </is>
      </c>
    </row>
    <row r="1266">
      <c r="A1266" t="inlineStr">
        <is>
          <t>Cu</t>
        </is>
      </c>
      <c r="B1266" t="inlineStr">
        <is>
          <t>Cu</t>
        </is>
      </c>
      <c r="C1266" t="inlineStr">
        <is>
          <t>(mm²) 2 ) I k,1s (kA) Cross-section (mm) 2 ) I k,1s (kA) Al 50 4.8 25 4.1 95 9.0 25 4.1 150 14.1 25 4.1 240 22.6 50 8.2</t>
        </is>
      </c>
    </row>
    <row r="1267">
      <c r="A1267" t="inlineStr">
        <is>
          <t>50</t>
        </is>
      </c>
      <c r="B1267" t="inlineStr">
        <is>
          <t>50</t>
        </is>
      </c>
      <c r="C1267" t="inlineStr">
        <is>
          <t>2 ) I k,1s (kA) Cross-section (mm) 2 ) I k,1s (kA) Al 50 4.8 25 4.1 95 9.0 25 4.1 150 14.1 25 4.1 240 22.6 50 8.2 Cu</t>
        </is>
      </c>
    </row>
    <row r="1268">
      <c r="A1268" t="inlineStr">
        <is>
          <t>7,1</t>
        </is>
      </c>
      <c r="B1268" t="inlineStr">
        <is>
          <t>7.1</t>
        </is>
      </c>
      <c r="C1268" t="inlineStr">
        <is>
          <t>) I k,1s (kA) Cross-section (mm) 2 ) I k,1s (kA) Al 50 4.8 25 4.1 95 9.0 25 4.1 150 14.1 25 4.1 240 22.6 50 8.2 Cu 50</t>
        </is>
      </c>
    </row>
    <row r="1269">
      <c r="A1269" t="inlineStr">
        <is>
          <t>25</t>
        </is>
      </c>
      <c r="B1269" t="inlineStr">
        <is>
          <t>25</t>
        </is>
      </c>
      <c r="C1269" t="inlineStr">
        <is>
          <t>I k,1s (kA) Cross-section (mm) 2 ) I k,1s (kA) Al 50 4.8 25 4.1 95 9.0 25 4.1 150 14.1 25 4.1 240 22.6 50 8.2 Cu 50 7.1</t>
        </is>
      </c>
    </row>
    <row r="1270">
      <c r="A1270" t="inlineStr">
        <is>
          <t>4,1</t>
        </is>
      </c>
      <c r="B1270" t="inlineStr">
        <is>
          <t>4.1</t>
        </is>
      </c>
      <c r="C1270" t="inlineStr">
        <is>
          <t>k,1s (kA) Cross-section (mm) 2 ) I k,1s (kA) Al 50 4.8 25 4.1 95 9.0 25 4.1 150 14.1 25 4.1 240 22.6 50 8.2 Cu 50 7.1 25</t>
        </is>
      </c>
    </row>
    <row r="1271">
      <c r="A1271" t="inlineStr">
        <is>
          <t>95</t>
        </is>
      </c>
      <c r="B1271" t="inlineStr">
        <is>
          <t>95</t>
        </is>
      </c>
      <c r="C1271" t="inlineStr">
        <is>
          <t>(kA) Cross-section (mm) 2 ) I k,1s (kA) Al 50 4.8 25 4.1 95 9.0 25 4.1 150 14.1 25 4.1 240 22.6 50 8.2 Cu 50 7.1 25 4.1</t>
        </is>
      </c>
    </row>
    <row r="1272">
      <c r="A1272" t="inlineStr">
        <is>
          <t>13,5</t>
        </is>
      </c>
      <c r="B1272" t="inlineStr">
        <is>
          <t>13.5</t>
        </is>
      </c>
      <c r="C1272" t="inlineStr">
        <is>
          <t>Cross-section (mm) 2 ) I k,1s (kA) Al 50 4.8 25 4.1 95 9.0 25 4.1 150 14.1 25 4.1 240 22.6 50 8.2 Cu 50 7.1 25 4.1 95</t>
        </is>
      </c>
    </row>
    <row r="1273">
      <c r="A1273" t="inlineStr">
        <is>
          <t>25</t>
        </is>
      </c>
      <c r="B1273" t="inlineStr">
        <is>
          <t>25</t>
        </is>
      </c>
      <c r="C1273" t="inlineStr">
        <is>
          <t>(mm) 2 ) I k,1s (kA) Al 50 4.8 25 4.1 95 9.0 25 4.1 150 14.1 25 4.1 240 22.6 50 8.2 Cu 50 7.1 25 4.1 95 13.5</t>
        </is>
      </c>
    </row>
    <row r="1274">
      <c r="A1274" t="inlineStr">
        <is>
          <t>4,1</t>
        </is>
      </c>
      <c r="B1274" t="inlineStr">
        <is>
          <t>4.1</t>
        </is>
      </c>
      <c r="C1274" t="inlineStr">
        <is>
          <t>2 ) I k,1s (kA) Al 50 4.8 25 4.1 95 9.0 25 4.1 150 14.1 25 4.1 240 22.6 50 8.2 Cu 50 7.1 25 4.1 95 13.5 25</t>
        </is>
      </c>
    </row>
    <row r="1275">
      <c r="A1275" t="inlineStr">
        <is>
          <t>150</t>
        </is>
      </c>
      <c r="B1275" t="inlineStr">
        <is>
          <t>150</t>
        </is>
      </c>
      <c r="C1275" t="inlineStr">
        <is>
          <t>) I k,1s (kA) Al 50 4.8 25 4.1 95 9.0 25 4.1 150 14.1 25 4.1 240 22.6 50 8.2 Cu 50 7.1 25 4.1 95 13.5 25 4.1</t>
        </is>
      </c>
    </row>
    <row r="1276">
      <c r="A1276" t="inlineStr">
        <is>
          <t>21,4</t>
        </is>
      </c>
      <c r="B1276" t="inlineStr">
        <is>
          <t>21.4</t>
        </is>
      </c>
      <c r="C1276" t="inlineStr">
        <is>
          <t>I k,1s (kA) Al 50 4.8 25 4.1 95 9.0 25 4.1 150 14.1 25 4.1 240 22.6 50 8.2 Cu 50 7.1 25 4.1 95 13.5 25 4.1 150</t>
        </is>
      </c>
    </row>
    <row r="1277">
      <c r="A1277" t="inlineStr">
        <is>
          <t>25</t>
        </is>
      </c>
      <c r="B1277" t="inlineStr">
        <is>
          <t>25</t>
        </is>
      </c>
      <c r="C1277" t="inlineStr">
        <is>
          <t>k,1s (kA) Al 50 4.8 25 4.1 95 9.0 25 4.1 150 14.1 25 4.1 240 22.6 50 8.2 Cu 50 7.1 25 4.1 95 13.5 25 4.1 150 21.4</t>
        </is>
      </c>
    </row>
    <row r="1278">
      <c r="A1278" t="inlineStr">
        <is>
          <t>4,1</t>
        </is>
      </c>
      <c r="B1278" t="inlineStr">
        <is>
          <t>4.1</t>
        </is>
      </c>
      <c r="C1278" t="inlineStr">
        <is>
          <t>(kA) Al 50 4.8 25 4.1 95 9.0 25 4.1 150 14.1 25 4.1 240 22.6 50 8.2 Cu 50 7.1 25 4.1 95 13.5 25 4.1 150 21.4 25</t>
        </is>
      </c>
    </row>
    <row r="1279">
      <c r="A1279" t="inlineStr">
        <is>
          <t>240</t>
        </is>
      </c>
      <c r="B1279" t="inlineStr">
        <is>
          <t>240</t>
        </is>
      </c>
      <c r="C1279" t="inlineStr">
        <is>
          <t>Al 50 4.8 25 4.1 95 9.0 25 4.1 150 14.1 25 4.1 240 22.6 50 8.2 Cu 50 7.1 25 4.1 95 13.5 25 4.1 150 21.4 25 4.1</t>
        </is>
      </c>
    </row>
    <row r="1280">
      <c r="A1280" t="inlineStr">
        <is>
          <t>34,2</t>
        </is>
      </c>
      <c r="B1280" t="inlineStr">
        <is>
          <t>34.2</t>
        </is>
      </c>
      <c r="C1280" t="inlineStr">
        <is>
          <t>50 4.8 25 4.1 95 9.0 25 4.1 150 14.1 25 4.1 240 22.6 50 8.2 Cu 50 7.1 25 4.1 95 13.5 25 4.1 150 21.4 25 4.1 240</t>
        </is>
      </c>
    </row>
    <row r="1281">
      <c r="A1281" t="inlineStr">
        <is>
          <t>50</t>
        </is>
      </c>
      <c r="B1281" t="inlineStr">
        <is>
          <t>50</t>
        </is>
      </c>
      <c r="C1281" t="inlineStr">
        <is>
          <t>4.8 25 4.1 95 9.0 25 4.1 150 14.1 25 4.1 240 22.6 50 8.2 Cu 50 7.1 25 4.1 95 13.5 25 4.1 150 21.4 25 4.1 240 34.2</t>
        </is>
      </c>
    </row>
    <row r="1282">
      <c r="A1282" t="inlineStr">
        <is>
          <t>8,2</t>
        </is>
      </c>
      <c r="B1282" t="inlineStr">
        <is>
          <t>8.2</t>
        </is>
      </c>
      <c r="C1282" t="inlineStr">
        <is>
          <t>25 4.1 95 9.0 25 4.1 150 14.1 25 4.1 240 22.6 50 8.2 Cu 50 7.1 25 4.1 95 13.5 25 4.1 150 21.4 25 4.1 240 34.2 50</t>
        </is>
      </c>
    </row>
    <row r="1283">
      <c r="A1283" t="inlineStr">
        <is>
          <t>De maximale tijd dat een berekende kortsluitstroom door een kabel mag vloeien is dan (Heinhold, 1999):</t>
        </is>
      </c>
      <c r="B1283" t="inlineStr">
        <is>
          <t>The maximum time that a calculated short-circuit current is allowed to flow through a cable is then (Heinhold, 1999):</t>
        </is>
      </c>
      <c r="C1283" t="inlineStr">
        <is>
          <t>4.1 95 9.0 25 4.1 150 14.1 25 4.1 240 22.6 50 8.2 Cu 50 7.1 25 4.1 95 13.5 25 4.1 150 21.4 25 4.1 240 34.2 50 8.2</t>
        </is>
      </c>
    </row>
    <row r="1284">
      <c r="A1284" t="inlineStr">
        <is>
          <t>[</t>
        </is>
      </c>
      <c r="B1284" t="inlineStr">
        <is>
          <t>[</t>
        </is>
      </c>
      <c r="C1284" t="inlineStr">
        <is>
          <t>13.5 25 4.1 150 21.4 25 4.1 240 34.2 50 8.2 The maximum time that a calculated short-circuit current is allowed to flow through a cable is then (Heinhold, 1999):</t>
        </is>
      </c>
    </row>
    <row r="1285">
      <c r="A1285" t="inlineStr">
        <is>
          <t>10.51</t>
        </is>
      </c>
      <c r="B1285" t="inlineStr">
        <is>
          <t>10.51</t>
        </is>
      </c>
      <c r="C1285" t="inlineStr">
        <is>
          <t>25 4.1 150 21.4 25 4.1 240 34.2 50 8.2 The maximum time that a calculated short-circuit current is allowed to flow through a cable is then (Heinhold, 1999): [</t>
        </is>
      </c>
    </row>
    <row r="1286">
      <c r="A1286" t="inlineStr">
        <is>
          <t>]</t>
        </is>
      </c>
      <c r="B1286" t="inlineStr">
        <is>
          <t>]</t>
        </is>
      </c>
      <c r="C1286" t="inlineStr">
        <is>
          <t>4.1 150 21.4 25 4.1 240 34.2 50 8.2 The maximum time that a calculated short-circuit current is allowed to flow through a cable is then (Heinhold, 1999): [ 10.51</t>
        </is>
      </c>
    </row>
    <row r="1287">
      <c r="A1287" t="inlineStr">
        <is>
          <t>met:</t>
        </is>
      </c>
      <c r="B1287" t="inlineStr">
        <is>
          <t>with:</t>
        </is>
      </c>
      <c r="C1287" t="inlineStr">
        <is>
          <t>150 21.4 25 4.1 240 34.2 50 8.2 The maximum time that a calculated short-circuit current is allowed to flow through a cable is then (Heinhold, 1999): [ 10.51 ]</t>
        </is>
      </c>
    </row>
    <row r="1288">
      <c r="A1288" t="inlineStr">
        <is>
          <t>t</t>
        </is>
      </c>
      <c r="B1288" t="inlineStr">
        <is>
          <t>t</t>
        </is>
      </c>
      <c r="C1288" t="inlineStr">
        <is>
          <t>21.4 25 4.1 240 34.2 50 8.2 The maximum time that a calculated short-circuit current is allowed to flow through a cable is then (Heinhold, 1999): [ 10.51 ] with:</t>
        </is>
      </c>
    </row>
    <row r="1289">
      <c r="A1289" t="inlineStr">
        <is>
          <t>max</t>
        </is>
      </c>
      <c r="B1289" t="inlineStr">
        <is>
          <t>max</t>
        </is>
      </c>
      <c r="C1289" t="inlineStr">
        <is>
          <t>25 4.1 240 34.2 50 8.2 The maximum time that a calculated short-circuit current is allowed to flow through a cable is then (Heinhold, 1999): [ 10.51 ] with: t</t>
        </is>
      </c>
    </row>
    <row r="1290">
      <c r="A1290" t="inlineStr">
        <is>
          <t>maximaal toelaatbare kortsluittijd (s)</t>
        </is>
      </c>
      <c r="B1290" t="inlineStr">
        <is>
          <t>maximum allowable short-circuit duration (s)</t>
        </is>
      </c>
      <c r="C1290" t="inlineStr">
        <is>
          <t>4.1 240 34.2 50 8.2 The maximum time that a calculated short-circuit current is allowed to flow through a cable is then (Heinhold, 1999): [ 10.51 ] with: t max</t>
        </is>
      </c>
    </row>
    <row r="1291">
      <c r="A1291" t="inlineStr">
        <is>
          <t>I</t>
        </is>
      </c>
      <c r="B1291" t="inlineStr">
        <is>
          <t>I</t>
        </is>
      </c>
      <c r="C1291" t="inlineStr">
        <is>
          <t>The maximum time that a calculated short-circuit current is allowed to flow through a cable is then (Heinhold, 1999): [ 10.51 ] with: t max maximum allowable short-circuit duration (s)</t>
        </is>
      </c>
    </row>
    <row r="1292">
      <c r="A1292" t="inlineStr">
        <is>
          <t>k,1s</t>
        </is>
      </c>
      <c r="B1292" t="inlineStr">
        <is>
          <t>k,1s</t>
        </is>
      </c>
      <c r="C1292" t="inlineStr">
        <is>
          <t>maximum time that a calculated short-circuit current is allowed to flow through a cable is then (Heinhold, 1999): [ 10.51 ] with: t max maximum allowable short-circuit duration (s) I</t>
        </is>
      </c>
    </row>
    <row r="1293">
      <c r="A1293" t="inlineStr">
        <is>
          <t>toelaatbare kortsluitstroom gedurende 1 seconde (kA)</t>
        </is>
      </c>
      <c r="B1293" t="inlineStr">
        <is>
          <t>allowable short-circuit current for 1 second (kA)</t>
        </is>
      </c>
      <c r="C1293" t="inlineStr">
        <is>
          <t>time that a calculated short-circuit current is allowed to flow through a cable is then (Heinhold, 1999): [ 10.51 ] with: t max maximum allowable short-circuit duration (s) I k,1s</t>
        </is>
      </c>
    </row>
    <row r="1294">
      <c r="A1294" t="inlineStr">
        <is>
          <t>i</t>
        </is>
      </c>
      <c r="B1294" t="inlineStr">
        <is>
          <t>i</t>
        </is>
      </c>
      <c r="C1294" t="inlineStr">
        <is>
          <t>allowed to flow through a cable is then (Heinhold, 1999): [ 10.51 ] with: t max maximum allowable short-circuit duration (s) I k,1s allowable short-circuit current for 1 second (kA)</t>
        </is>
      </c>
    </row>
    <row r="1295">
      <c r="A1295" t="inlineStr">
        <is>
          <t>th</t>
        </is>
      </c>
      <c r="B1295" t="inlineStr">
        <is>
          <t>th</t>
        </is>
      </c>
      <c r="C1295" t="inlineStr">
        <is>
          <t>to flow through a cable is then (Heinhold, 1999): [ 10.51 ] with: t max maximum allowable short-circuit duration (s) I k,1s allowable short-circuit current for 1 second (kA) i</t>
        </is>
      </c>
    </row>
    <row r="1296">
      <c r="A1296" t="inlineStr">
        <is>
          <t>effectieve waarde van de kortsluitstroom in de tak (kA)</t>
        </is>
      </c>
      <c r="B1296" t="inlineStr">
        <is>
          <t>effective value of the short-circuit current in the branch (kA)</t>
        </is>
      </c>
      <c r="C1296" t="inlineStr">
        <is>
          <t>flow through a cable is then (Heinhold, 1999): [ 10.51 ] with: t max maximum allowable short-circuit duration (s) I k,1s allowable short-circuit current for 1 second (kA) i th</t>
        </is>
      </c>
    </row>
    <row r="1297">
      <c r="A1297" t="inlineStr">
        <is>
          <t>10.4.2 Kortsluitvastheid van transformatoren</t>
        </is>
      </c>
      <c r="B1297" t="inlineStr">
        <is>
          <t>10.4.2 Short-circuit withstand capability of transformers</t>
        </is>
      </c>
      <c r="C1297" t="inlineStr">
        <is>
          <t>] with: t max maximum allowable short-circuit duration (s) I k,1s allowable short-circuit current for 1 second (kA) i th effective value of the short-circuit current in the branch (kA)</t>
        </is>
      </c>
    </row>
    <row r="1298">
      <c r="A1298" t="inlineStr">
        <is>
          <t>De thermische kortsluitvastheid van een transformator wordt bepaald door de stationaire kortsluitstroom en de maximaal toelaatbare thermische belasting van
          het isolatiemateriaal. De tijdsduur van de stationaire kortsluitstroom wordt gesteld op 2 s, tenzij de netontwerper een andere waarde kiest.</t>
        </is>
      </c>
      <c r="B1298" t="inlineStr">
        <is>
          <t>The thermal short-circuit withstand capability of a transformer is determined by the steady-state short-circuit current and the maximum allowable thermal load of the insulation material. The duration of the steady-state short-circuit current is set at 2 seconds, unless the network designer chooses a different value.</t>
        </is>
      </c>
      <c r="C1298" t="inlineStr">
        <is>
          <t>short-circuit duration (s) I k,1s allowable short-circuit current for 1 second (kA) i th effective value of the short-circuit current in the branch (kA) 10.4.2 Short-circuit withstand capability of transformers</t>
        </is>
      </c>
    </row>
    <row r="1299">
      <c r="A1299" t="inlineStr">
        <is>
          <t>De temperatuurverhoging van de wikkelingen kan met onderstaande formule worden berekend (NEN-EN-IEC 60076-5):</t>
        </is>
      </c>
      <c r="B1299" t="inlineStr">
        <is>
          <t>The temperature rise of the windings can be calculated using the formula below (NEN-EN-IEC 60076-5):</t>
        </is>
      </c>
      <c r="C1299" t="inlineStr">
        <is>
          <t>and the maximum allowable thermal load of the insulation material. The duration of the steady-state short-circuit current is set at 2 seconds, unless the network designer chooses a different value.</t>
        </is>
      </c>
    </row>
    <row r="1300">
      <c r="A1300" t="inlineStr">
        <is>
          <t>[</t>
        </is>
      </c>
      <c r="B1300" t="inlineStr">
        <is>
          <t>[</t>
        </is>
      </c>
      <c r="C1300" t="inlineStr">
        <is>
          <t>short-circuit current is set at 2 seconds, unless the network designer chooses a different value. The temperature rise of the windings can be calculated using the formula below (NEN-EN-IEC 60076-5):</t>
        </is>
      </c>
    </row>
    <row r="1301">
      <c r="A1301" t="inlineStr">
        <is>
          <t>10.52</t>
        </is>
      </c>
      <c r="B1301" t="inlineStr">
        <is>
          <t>10.52</t>
        </is>
      </c>
      <c r="C1301" t="inlineStr">
        <is>
          <t>current is set at 2 seconds, unless the network designer chooses a different value. The temperature rise of the windings can be calculated using the formula below (NEN-EN-IEC 60076-5): [</t>
        </is>
      </c>
    </row>
    <row r="1302">
      <c r="A1302" t="inlineStr">
        <is>
          <t>]</t>
        </is>
      </c>
      <c r="B1302" t="inlineStr">
        <is>
          <t>]</t>
        </is>
      </c>
      <c r="C1302" t="inlineStr">
        <is>
          <t>is set at 2 seconds, unless the network designer chooses a different value. The temperature rise of the windings can be calculated using the formula below (NEN-EN-IEC 60076-5): [ 10.52</t>
        </is>
      </c>
    </row>
    <row r="1303">
      <c r="A1303" t="inlineStr">
        <is>
          <t>met:</t>
        </is>
      </c>
      <c r="B1303" t="inlineStr">
        <is>
          <t>with:</t>
        </is>
      </c>
      <c r="C1303" t="inlineStr">
        <is>
          <t>set at 2 seconds, unless the network designer chooses a different value. The temperature rise of the windings can be calculated using the formula below (NEN-EN-IEC 60076-5): [ 10.52 ]</t>
        </is>
      </c>
    </row>
    <row r="1304">
      <c r="A1304" t="inlineStr">
        <is>
          <t>T</t>
        </is>
      </c>
      <c r="B1304" t="inlineStr">
        <is>
          <t>T</t>
        </is>
      </c>
      <c r="C1304" t="inlineStr">
        <is>
          <t>at 2 seconds, unless the network designer chooses a different value. The temperature rise of the windings can be calculated using the formula below (NEN-EN-IEC 60076-5): [ 10.52 ] with:</t>
        </is>
      </c>
    </row>
    <row r="1305">
      <c r="A1305" t="inlineStr">
        <is>
          <t>0</t>
        </is>
      </c>
      <c r="B1305" t="inlineStr">
        <is>
          <t>0</t>
        </is>
      </c>
      <c r="C1305" t="inlineStr">
        <is>
          <t>2 seconds, unless the network designer chooses a different value. The temperature rise of the windings can be calculated using the formula below (NEN-EN-IEC 60076-5): [ 10.52 ] with: T</t>
        </is>
      </c>
    </row>
    <row r="1306">
      <c r="A1306" t="inlineStr">
        <is>
          <t>begintemperatuur (°C)</t>
        </is>
      </c>
      <c r="B1306" t="inlineStr">
        <is>
          <t>initial temperature (°C)</t>
        </is>
      </c>
      <c r="C1306" t="inlineStr">
        <is>
          <t>seconds, unless the network designer chooses a different value. The temperature rise of the windings can be calculated using the formula below (NEN-EN-IEC 60076-5): [ 10.52 ] with: T 0</t>
        </is>
      </c>
    </row>
    <row r="1307">
      <c r="A1307" t="inlineStr">
        <is>
          <t>T</t>
        </is>
      </c>
      <c r="B1307" t="inlineStr">
        <is>
          <t>T</t>
        </is>
      </c>
      <c r="C1307" t="inlineStr">
        <is>
          <t>network designer chooses a different value. The temperature rise of the windings can be calculated using the formula below (NEN-EN-IEC 60076-5): [ 10.52 ] with: T 0 initial temperature (°C)</t>
        </is>
      </c>
    </row>
    <row r="1308">
      <c r="A1308" t="inlineStr">
        <is>
          <t>1</t>
        </is>
      </c>
      <c r="B1308" t="inlineStr">
        <is>
          <t>1</t>
        </is>
      </c>
      <c r="C1308" t="inlineStr">
        <is>
          <t>designer chooses a different value. The temperature rise of the windings can be calculated using the formula below (NEN-EN-IEC 60076-5): [ 10.52 ] with: T 0 initial temperature (°C) T</t>
        </is>
      </c>
    </row>
    <row r="1309">
      <c r="A1309" t="inlineStr">
        <is>
          <t>eindtemperatuur (°C)</t>
        </is>
      </c>
      <c r="B1309" t="inlineStr">
        <is>
          <t>final temperature (°C)</t>
        </is>
      </c>
      <c r="C1309" t="inlineStr">
        <is>
          <t>chooses a different value. The temperature rise of the windings can be calculated using the formula below (NEN-EN-IEC 60076-5): [ 10.52 ] with: T 0 initial temperature (°C) T 1</t>
        </is>
      </c>
    </row>
    <row r="1310">
      <c r="A1310" t="inlineStr">
        <is>
          <t>J</t>
        </is>
      </c>
      <c r="B1310" t="inlineStr">
        <is>
          <t>J</t>
        </is>
      </c>
      <c r="C1310" t="inlineStr">
        <is>
          <t>value. The temperature rise of the windings can be calculated using the formula below (NEN-EN-IEC 60076-5): [ 10.52 ] with: T 0 initial temperature (°C) T 1 final temperature (°C)</t>
        </is>
      </c>
    </row>
    <row r="1311">
      <c r="A1311" t="inlineStr">
        <is>
          <t>k</t>
        </is>
      </c>
      <c r="B1311" t="inlineStr">
        <is>
          <t>k</t>
        </is>
      </c>
      <c r="C1311" t="inlineStr">
        <is>
          <t>The temperature rise of the windings can be calculated using the formula below (NEN-EN-IEC 60076-5): [ 10.52 ] with: T 0 initial temperature (°C) T 1 final temperature (°C) J</t>
        </is>
      </c>
    </row>
    <row r="1312">
      <c r="A1312" t="inlineStr">
        <is>
          <t>stroomdichtheid in de wikkelingen (A/mm</t>
        </is>
      </c>
      <c r="B1312" t="inlineStr">
        <is>
          <t>current density in the windings (A/mm²)</t>
        </is>
      </c>
      <c r="C1312" t="inlineStr">
        <is>
          <t>temperature rise of the windings can be calculated using the formula below (NEN-EN-IEC 60076-5): [ 10.52 ] with: T 0 initial temperature (°C) T 1 final temperature (°C) J k</t>
        </is>
      </c>
    </row>
    <row r="1313">
      <c r="A1313" t="inlineStr">
        <is>
          <t>2</t>
        </is>
      </c>
      <c r="B1313" t="inlineStr">
        <is>
          <t>2</t>
        </is>
      </c>
      <c r="C1313" t="inlineStr">
        <is>
          <t>be calculated using the formula below (NEN-EN-IEC 60076-5): [ 10.52 ] with: T 0 initial temperature (°C) T 1 final temperature (°C) J k current density in the windings (A/mm²)</t>
        </is>
      </c>
    </row>
    <row r="1314">
      <c r="A1314" t="inlineStr">
        <is>
          <t>)</t>
        </is>
      </c>
      <c r="B1314" t="inlineStr">
        <is>
          <t>)</t>
        </is>
      </c>
      <c r="C1314" t="inlineStr">
        <is>
          <t>calculated using the formula below (NEN-EN-IEC 60076-5): [ 10.52 ] with: T 0 initial temperature (°C) T 1 final temperature (°C) J k current density in the windings (A/mm²) 2</t>
        </is>
      </c>
    </row>
    <row r="1315">
      <c r="A1315" t="inlineStr">
        <is>
          <t>t</t>
        </is>
      </c>
      <c r="B1315" t="inlineStr">
        <is>
          <t>t</t>
        </is>
      </c>
      <c r="C1315" t="inlineStr">
        <is>
          <t>using the formula below (NEN-EN-IEC 60076-5): [ 10.52 ] with: T 0 initial temperature (°C) T 1 final temperature (°C) J k current density in the windings (A/mm²) 2 )</t>
        </is>
      </c>
    </row>
    <row r="1316">
      <c r="A1316" t="inlineStr">
        <is>
          <t>k</t>
        </is>
      </c>
      <c r="B1316" t="inlineStr">
        <is>
          <t>k</t>
        </is>
      </c>
      <c r="C1316" t="inlineStr">
        <is>
          <t>the formula below (NEN-EN-IEC 60076-5): [ 10.52 ] with: T 0 initial temperature (°C) T 1 final temperature (°C) J k current density in the windings (A/mm²) 2 ) t</t>
        </is>
      </c>
    </row>
    <row r="1317">
      <c r="A1317" t="inlineStr">
        <is>
          <t>tijdsduur van de kortsluiting (s)</t>
        </is>
      </c>
      <c r="B1317" t="inlineStr">
        <is>
          <t>duration of the short circuit (s)</t>
        </is>
      </c>
      <c r="C1317" t="inlineStr">
        <is>
          <t>formula below (NEN-EN-IEC 60076-5): [ 10.52 ] with: T 0 initial temperature (°C) T 1 final temperature (°C) J k current density in the windings (A/mm²) 2 ) t k</t>
        </is>
      </c>
    </row>
    <row r="1318">
      <c r="A1318" t="inlineStr">
        <is>
          <t>G</t>
        </is>
      </c>
      <c r="B1318" t="inlineStr">
        <is>
          <t>G</t>
        </is>
      </c>
      <c r="C1318" t="inlineStr">
        <is>
          <t>] with: T 0 initial temperature (°C) T 1 final temperature (°C) J k current density in the windings (A/mm²) 2 ) t k duration of the short circuit (s)</t>
        </is>
      </c>
    </row>
    <row r="1319">
      <c r="A1319" t="inlineStr">
        <is>
          <t>materiaalconstante (A</t>
        </is>
      </c>
      <c r="B1319" t="inlineStr">
        <is>
          <t>material constant (A)</t>
        </is>
      </c>
      <c r="C1319" t="inlineStr">
        <is>
          <t>with: T 0 initial temperature (°C) T 1 final temperature (°C) J k current density in the windings (A/mm²) 2 ) t k duration of the short circuit (s) G</t>
        </is>
      </c>
    </row>
    <row r="1320">
      <c r="A1320" t="inlineStr">
        <is>
          <t>2</t>
        </is>
      </c>
      <c r="B1320" t="inlineStr">
        <is>
          <t>2</t>
        </is>
      </c>
      <c r="C1320" t="inlineStr">
        <is>
          <t>initial temperature (°C) T 1 final temperature (°C) J k current density in the windings (A/mm²) 2 ) t k duration of the short circuit (s) G material constant (A)</t>
        </is>
      </c>
    </row>
    <row r="1321">
      <c r="A1321" t="inlineStr">
        <is>
          <t>s/mm</t>
        </is>
      </c>
      <c r="B1321" t="inlineStr">
        <is>
          <t>s/mm</t>
        </is>
      </c>
      <c r="C1321" t="inlineStr">
        <is>
          <t>temperature (°C) T 1 final temperature (°C) J k current density in the windings (A/mm²) 2 ) t k duration of the short circuit (s) G material constant (A) 2</t>
        </is>
      </c>
    </row>
    <row r="1322">
      <c r="A1322" t="inlineStr">
        <is>
          <t>4</t>
        </is>
      </c>
      <c r="B1322" t="inlineStr">
        <is>
          <t>4</t>
        </is>
      </c>
      <c r="C1322" t="inlineStr">
        <is>
          <t>(°C) T 1 final temperature (°C) J k current density in the windings (A/mm²) 2 ) t k duration of the short circuit (s) G material constant (A) 2 s/mm</t>
        </is>
      </c>
    </row>
    <row r="1323">
      <c r="A1323" t="inlineStr">
        <is>
          <t>); Cu:</t>
        </is>
      </c>
      <c r="B1323" t="inlineStr">
        <is>
          <t>); Cu:</t>
        </is>
      </c>
      <c r="C1323" t="inlineStr">
        <is>
          <t>T 1 final temperature (°C) J k current density in the windings (A/mm²) 2 ) t k duration of the short circuit (s) G material constant (A) 2 s/mm 4</t>
        </is>
      </c>
    </row>
    <row r="1324">
      <c r="A1324" t="inlineStr">
        <is>
          <t>G = 101000</t>
        </is>
      </c>
      <c r="B1324" t="inlineStr">
        <is>
          <t>G = 101000</t>
        </is>
      </c>
      <c r="C1324" t="inlineStr">
        <is>
          <t>final temperature (°C) J k current density in the windings (A/mm²) 2 ) t k duration of the short circuit (s) G material constant (A) 2 s/mm 4 ); Cu:</t>
        </is>
      </c>
    </row>
    <row r="1325">
      <c r="A1325" t="inlineStr">
        <is>
          <t>; Al:</t>
        </is>
      </c>
      <c r="B1325" t="inlineStr">
        <is>
          <t>; Al: G = 35000</t>
        </is>
      </c>
      <c r="C1325" t="inlineStr">
        <is>
          <t>J k current density in the windings (A/mm²) 2 ) t k duration of the short circuit (s) G material constant (A) 2 s/mm 4 ); Cu: G = 101000</t>
        </is>
      </c>
    </row>
    <row r="1326">
      <c r="A1326" t="inlineStr">
        <is>
          <t>G = 45400</t>
        </is>
      </c>
      <c r="B1326" t="inlineStr">
        <is>
          <t>G = 45400</t>
        </is>
      </c>
      <c r="C1326" t="inlineStr">
        <is>
          <t>the windings (A/mm²) 2 ) t k duration of the short circuit (s) G material constant (A) 2 s/mm 4 ); Cu: G = 101000 ; Al: G = 35000</t>
        </is>
      </c>
    </row>
    <row r="1327">
      <c r="A1327" t="inlineStr">
        <is>
          <t>De maximaal toegestane temperatuur is door de fabrikant gespecificeerd. Deze hangt af van het transformatortype (oliegevuld of droog) en de
          temperatuurklasse van de isolatie. De maximale tijd dat een berekende kortsluitstroom door een kabel mag vloeien is dan:</t>
        </is>
      </c>
      <c r="B1327" t="inlineStr">
        <is>
          <t>The maximum allowable temperature is specified by the manufacturer. This depends on the transformer type (oil-filled or dry) and the insulation temperature class. The maximum time that a calculated short-circuit current is allowed to flow through a cable is then:</t>
        </is>
      </c>
      <c r="C1327" t="inlineStr">
        <is>
          <t>2 ) t k duration of the short circuit (s) G material constant (A) 2 s/mm 4 ); Cu: G = 101000 ; Al: G = 35000 G = 45400</t>
        </is>
      </c>
    </row>
    <row r="1328">
      <c r="A1328" t="inlineStr">
        <is>
          <t>[</t>
        </is>
      </c>
      <c r="B1328" t="inlineStr">
        <is>
          <t>[</t>
        </is>
      </c>
      <c r="C1328" t="inlineStr">
        <is>
          <t>depends on the transformer type (oil-filled or dry) and the insulation temperature class. The maximum time that a calculated short-circuit current is allowed to flow through a cable is then:</t>
        </is>
      </c>
    </row>
    <row r="1329">
      <c r="A1329" t="inlineStr">
        <is>
          <t>10.53</t>
        </is>
      </c>
      <c r="B1329" t="inlineStr">
        <is>
          <t>10.53</t>
        </is>
      </c>
      <c r="C1329" t="inlineStr">
        <is>
          <t>on the transformer type (oil-filled or dry) and the insulation temperature class. The maximum time that a calculated short-circuit current is allowed to flow through a cable is then: [</t>
        </is>
      </c>
    </row>
    <row r="1330">
      <c r="A1330" t="inlineStr">
        <is>
          <t>]</t>
        </is>
      </c>
      <c r="B1330" t="inlineStr">
        <is>
          <t>]</t>
        </is>
      </c>
      <c r="C1330" t="inlineStr">
        <is>
          <t>the transformer type (oil-filled or dry) and the insulation temperature class. The maximum time that a calculated short-circuit current is allowed to flow through a cable is then: [ 10.53</t>
        </is>
      </c>
    </row>
    <row r="1331">
      <c r="A1331" t="inlineStr">
        <is>
          <t>met:</t>
        </is>
      </c>
      <c r="B1331" t="inlineStr">
        <is>
          <t>with:</t>
        </is>
      </c>
      <c r="C1331" t="inlineStr">
        <is>
          <t>transformer type (oil-filled or dry) and the insulation temperature class. The maximum time that a calculated short-circuit current is allowed to flow through a cable is then: [ 10.53 ]</t>
        </is>
      </c>
    </row>
    <row r="1332">
      <c r="A1332" t="inlineStr">
        <is>
          <t>t</t>
        </is>
      </c>
      <c r="B1332" t="inlineStr">
        <is>
          <t>t</t>
        </is>
      </c>
      <c r="C1332" t="inlineStr">
        <is>
          <t>type (oil-filled or dry) and the insulation temperature class. The maximum time that a calculated short-circuit current is allowed to flow through a cable is then: [ 10.53 ] with:</t>
        </is>
      </c>
    </row>
    <row r="1333">
      <c r="A1333" t="inlineStr">
        <is>
          <t>max</t>
        </is>
      </c>
      <c r="B1333" t="inlineStr">
        <is>
          <t>max</t>
        </is>
      </c>
      <c r="C1333" t="inlineStr">
        <is>
          <t>(oil-filled or dry) and the insulation temperature class. The maximum time that a calculated short-circuit current is allowed to flow through a cable is then: [ 10.53 ] with: t</t>
        </is>
      </c>
    </row>
    <row r="1334">
      <c r="A1334" t="inlineStr">
        <is>
          <t>maximaal toelaatbare kortsluittijd (s)</t>
        </is>
      </c>
      <c r="B1334" t="inlineStr">
        <is>
          <t>maximum allowable short-circuit duration (s)</t>
        </is>
      </c>
      <c r="C1334" t="inlineStr">
        <is>
          <t>or dry) and the insulation temperature class. The maximum time that a calculated short-circuit current is allowed to flow through a cable is then: [ 10.53 ] with: t max</t>
        </is>
      </c>
    </row>
    <row r="1335">
      <c r="A1335" t="inlineStr">
        <is>
          <t>I</t>
        </is>
      </c>
      <c r="B1335" t="inlineStr">
        <is>
          <t>I</t>
        </is>
      </c>
      <c r="C1335" t="inlineStr">
        <is>
          <t>temperature class. The maximum time that a calculated short-circuit current is allowed to flow through a cable is then: [ 10.53 ] with: t max maximum allowable short-circuit duration (s)</t>
        </is>
      </c>
    </row>
    <row r="1336">
      <c r="A1336" t="inlineStr">
        <is>
          <t>k,2s</t>
        </is>
      </c>
      <c r="B1336" t="inlineStr">
        <is>
          <t>k,2s</t>
        </is>
      </c>
      <c r="C1336" t="inlineStr">
        <is>
          <t>class. The maximum time that a calculated short-circuit current is allowed to flow through a cable is then: [ 10.53 ] with: t max maximum allowable short-circuit duration (s) I</t>
        </is>
      </c>
    </row>
    <row r="1337">
      <c r="A1337" t="inlineStr">
        <is>
          <t>toelaatbare kortsluitstroom gedurende 2 seconden (kA)</t>
        </is>
      </c>
      <c r="B1337" t="inlineStr">
        <is>
          <t>allowable short-circuit current for 2 seconds (kA)</t>
        </is>
      </c>
      <c r="C1337" t="inlineStr">
        <is>
          <t>The maximum time that a calculated short-circuit current is allowed to flow through a cable is then: [ 10.53 ] with: t max maximum allowable short-circuit duration (s) I k,2s</t>
        </is>
      </c>
    </row>
    <row r="1338">
      <c r="A1338" t="inlineStr">
        <is>
          <t>i</t>
        </is>
      </c>
      <c r="B1338" t="inlineStr">
        <is>
          <t>i</t>
        </is>
      </c>
      <c r="C1338" t="inlineStr">
        <is>
          <t>current is allowed to flow through a cable is then: [ 10.53 ] with: t max maximum allowable short-circuit duration (s) I k,2s allowable short-circuit current for 2 seconds (kA)</t>
        </is>
      </c>
    </row>
    <row r="1339">
      <c r="A1339" t="inlineStr">
        <is>
          <t>th</t>
        </is>
      </c>
      <c r="B1339" t="inlineStr">
        <is>
          <t>th</t>
        </is>
      </c>
      <c r="C1339" t="inlineStr">
        <is>
          <t>is allowed to flow through a cable is then: [ 10.53 ] with: t max maximum allowable short-circuit duration (s) I k,2s allowable short-circuit current for 2 seconds (kA) i</t>
        </is>
      </c>
    </row>
    <row r="1340">
      <c r="A1340" t="inlineStr">
        <is>
          <t>effectieve waarde van de kortsluitstroom in de tak (kA)</t>
        </is>
      </c>
      <c r="B1340" t="inlineStr">
        <is>
          <t>effective value of the short-circuit current in the branch (kA)</t>
        </is>
      </c>
      <c r="C1340" t="inlineStr">
        <is>
          <t>allowed to flow through a cable is then: [ 10.53 ] with: t max maximum allowable short-circuit duration (s) I k,2s allowable short-circuit current for 2 seconds (kA) i th</t>
        </is>
      </c>
    </row>
    <row r="1341">
      <c r="A1341" t="inlineStr">
        <is>
          <t>10.4.3 Kortsluitvastheid van MS-schakelinstallaties</t>
        </is>
      </c>
      <c r="B1341" t="inlineStr">
        <is>
          <t>10.4.3 Short-circuit withstand capability of MV switchgear installations</t>
        </is>
      </c>
      <c r="C1341" t="inlineStr">
        <is>
          <t>] with: t max maximum allowable short-circuit duration (s) I k,2s allowable short-circuit current for 2 seconds (kA) i th effective value of the short-circuit current in the branch (kA)</t>
        </is>
      </c>
    </row>
    <row r="1342">
      <c r="A1342" t="inlineStr">
        <is>
          <t>De afschakelstromen en doorgaande stromen waarvoor schakelmateriaal wordt gedimensioneerd, liggen vast in diverse IEC-publicaties. Voor schakelinstallaties
          en de componenten wordt voor de thermische korte-duurstroom een tijdsduur aangehouden van 1 s. Als hiervan afgeweken moet worden, wordt 3 s aanbevolen.
          Gedurende deze tijd dient het materiaal in staat te zijn de warmte en de mechanische krachten als gevolg van de toegekende kortsluitstroom te weerstaan.</t>
        </is>
      </c>
      <c r="B1342" t="inlineStr">
        <is>
          <t>The breaking currents and continuous currents for which switching equipment is dimensioned are specified in various IEC publications. For switchgear installations and their components, a duration of 1 second is maintained for the thermal short-time current. If deviation from this is necessary, 3 seconds is recommended. During this time, the equipment must be able to withstand the heat and mechanical forces resulting from the assigned short-circuit current.</t>
        </is>
      </c>
      <c r="C1342" t="inlineStr">
        <is>
          <t>(s) I k,2s allowable short-circuit current for 2 seconds (kA) i th effective value of the short-circuit current in the branch (kA) 10.4.3 Short-circuit withstand capability of MV switchgear installations</t>
        </is>
      </c>
    </row>
    <row r="1343">
      <c r="A1343" t="inlineStr">
        <is>
          <t>De maximale amplitude van de kortsluitstroom bepaalt de mechanische belasting van de installatie. In de IEC-publicaties wordt ervan uitgegaan dat de
          stootkortsluitstroom 2,5 maal de effectieve waarde van de stationaire kortsluitstroom is. Voor de meeste toepassingen zal dit voldoende zijn. Dicht bij de
          generatoren kunnen echter grotere waarden optreden. De maximaal toelaatbare stootkortsluitstroom voor diverse soorten installaties volgt uit de normreeks.</t>
        </is>
      </c>
      <c r="B1343" t="inlineStr">
        <is>
          <t>The maximum amplitude of the short-circuit current determines the mechanical load on the installation. In the IEC publications, it is assumed that the peak short-circuit current is 2.5 times the effective value of the steady-state short-circuit current. For most applications, this will be sufficient. However, larger values can occur close to the generators. The maximum allowable peak short-circuit current for various types of installations is derived from the standard series.</t>
        </is>
      </c>
      <c r="C1343" t="inlineStr">
        <is>
          <t>deviation from this is necessary, 3 seconds is recommended. During this time, the equipment must be able to withstand the heat and mechanical forces resulting from the assigned short-circuit current.</t>
        </is>
      </c>
    </row>
    <row r="1344">
      <c r="A1344" t="inlineStr">
        <is>
          <t>Lastscheiders kunnen zowel enkelpolig als driepolig zijn uitgevoerd. De enkelpolige variant is het goedkoopst en wordt veruit het meest toegepast in het
          MS-distributienet. Bij aansluitingen met nettransformatoren met een nominaal vermogen van groter dan 1000 kVA wordt driepolige uitschakeling toegepast.</t>
        </is>
      </c>
      <c r="B1344" t="inlineStr">
        <is>
          <t>Load disconnectors can be either single-pole or three-pole. The single-pole variant is the cheapest and is by far the most commonly used in the medium voltage distribution network. For connections with network transformers with a nominal power greater than 1000 kVA, three-pole disconnection is applied.</t>
        </is>
      </c>
      <c r="C1344" t="inlineStr">
        <is>
          <t>this will be sufficient. However, larger values can occur close to the generators. The maximum allowable peak short-circuit current for various types of installations is derived from the standard series.</t>
        </is>
      </c>
    </row>
    <row r="1345">
      <c r="A1345" t="inlineStr">
        <is>
          <t>Tabel 10.7 geeft een overzicht van enkele in Nederland veelvuldig toegepaste MS-schakelinstallaties. De gegevens zijn ontleend aan de brochures van de
          fabrikant.</t>
        </is>
      </c>
      <c r="B1345" t="inlineStr">
        <is>
          <t>Table 10.7 provides an overview of some medium voltage switchgear installations frequently used in the Netherlands. The data is sourced from the manufacturer's brochures.</t>
        </is>
      </c>
      <c r="C1345" t="inlineStr">
        <is>
          <t>is by far the most commonly used in the medium voltage distribution network. For connections with network transformers with a nominal power greater than 1000 kVA, three-pole disconnection is applied.</t>
        </is>
      </c>
    </row>
    <row r="1346">
      <c r="A1346" t="inlineStr">
        <is>
          <t>Tabel 10.7 Technische gegevens van enkele in Nederland toegepaste MS-schakelinstallaties</t>
        </is>
      </c>
      <c r="B1346" t="inlineStr">
        <is>
          <t>Table 10.7 Technical data of some medium voltage switchgear installations used in the Netherlands</t>
        </is>
      </c>
      <c r="C1346" t="inlineStr">
        <is>
          <t>1000 kVA, three-pole disconnection is applied. Table 10.7 provides an overview of some medium voltage switchgear installations frequently used in the Netherlands. The data is sourced from the manufacturer's brochures.</t>
        </is>
      </c>
    </row>
    <row r="1347">
      <c r="A1347" t="inlineStr">
        <is>
          <t>Type</t>
        </is>
      </c>
      <c r="B1347" t="inlineStr">
        <is>
          <t>Type</t>
        </is>
      </c>
      <c r="C1347" t="inlineStr">
        <is>
          <t>voltage switchgear installations frequently used in the Netherlands. The data is sourced from the manufacturer's brochures. Table 10.7 Technical data of some medium voltage switchgear installations used in the Netherlands</t>
        </is>
      </c>
    </row>
    <row r="1348">
      <c r="A1348" t="inlineStr">
        <is>
          <t>Unom (kV)</t>
        </is>
      </c>
      <c r="B1348" t="inlineStr">
        <is>
          <t>Unom (kV)</t>
        </is>
      </c>
      <c r="C1348" t="inlineStr">
        <is>
          <t>switchgear installations frequently used in the Netherlands. The data is sourced from the manufacturer's brochures. Table 10.7 Technical data of some medium voltage switchgear installations used in the Netherlands Type</t>
        </is>
      </c>
    </row>
    <row r="1349">
      <c r="A1349" t="inlineStr">
        <is>
          <t>Inom (A)</t>
        </is>
      </c>
      <c r="B1349" t="inlineStr">
        <is>
          <t>Inom (A)</t>
        </is>
      </c>
      <c r="C1349" t="inlineStr">
        <is>
          <t>frequently used in the Netherlands. The data is sourced from the manufacturer's brochures. Table 10.7 Technical data of some medium voltage switchgear installations used in the Netherlands Type Unom (kV)</t>
        </is>
      </c>
    </row>
    <row r="1350">
      <c r="A1350" t="inlineStr">
        <is>
          <t>I</t>
        </is>
      </c>
      <c r="B1350" t="inlineStr">
        <is>
          <t>I</t>
        </is>
      </c>
      <c r="C1350" t="inlineStr">
        <is>
          <t>in the Netherlands. The data is sourced from the manufacturer's brochures. Table 10.7 Technical data of some medium voltage switchgear installations used in the Netherlands Type Unom (kV) Inom (A)</t>
        </is>
      </c>
    </row>
    <row r="1351">
      <c r="A1351" t="inlineStr">
        <is>
          <t>k,max</t>
        </is>
      </c>
      <c r="B1351" t="inlineStr">
        <is>
          <t>k,max</t>
        </is>
      </c>
      <c r="C1351" t="inlineStr">
        <is>
          <t>the Netherlands. The data is sourced from the manufacturer's brochures. Table 10.7 Technical data of some medium voltage switchgear installations used in the Netherlands Type Unom (kV) Inom (A) I</t>
        </is>
      </c>
    </row>
    <row r="1352">
      <c r="A1352" t="inlineStr">
        <is>
          <t>(kA/s)</t>
        </is>
      </c>
      <c r="B1352" t="inlineStr">
        <is>
          <t>(kA/s)</t>
        </is>
      </c>
      <c r="C1352" t="inlineStr">
        <is>
          <t>Netherlands. The data is sourced from the manufacturer's brochures. Table 10.7 Technical data of some medium voltage switchgear installations used in the Netherlands Type Unom (kV) Inom (A) I k,max</t>
        </is>
      </c>
    </row>
    <row r="1353">
      <c r="A1353" t="inlineStr">
        <is>
          <t>I</t>
        </is>
      </c>
      <c r="B1353" t="inlineStr">
        <is>
          <t>I</t>
        </is>
      </c>
      <c r="C1353" t="inlineStr">
        <is>
          <t>The data is sourced from the manufacturer's brochures. Table 10.7 Technical data of some medium voltage switchgear installations used in the Netherlands Type Unom (kV) Inom (A) I k,max (kA/s)</t>
        </is>
      </c>
    </row>
    <row r="1354">
      <c r="A1354" t="inlineStr">
        <is>
          <t>p,max</t>
        </is>
      </c>
      <c r="B1354" t="inlineStr">
        <is>
          <t>p,max</t>
        </is>
      </c>
      <c r="C1354" t="inlineStr">
        <is>
          <t>data is sourced from the manufacturer's brochures. Table 10.7 Technical data of some medium voltage switchgear installations used in the Netherlands Type Unom (kV) Inom (A) I k,max (kA/s) I</t>
        </is>
      </c>
    </row>
    <row r="1355">
      <c r="A1355" t="inlineStr">
        <is>
          <t>(kA)</t>
        </is>
      </c>
      <c r="B1355" t="inlineStr">
        <is>
          <t>(kA)</t>
        </is>
      </c>
      <c r="C1355" t="inlineStr">
        <is>
          <t>is sourced from the manufacturer's brochures. Table 10.7 Technical data of some medium voltage switchgear installations used in the Netherlands Type Unom (kV) Inom (A) I k,max (kA/s) I p,max</t>
        </is>
      </c>
    </row>
    <row r="1356">
      <c r="A1356" t="inlineStr">
        <is>
          <t>Innovac MMS</t>
        </is>
      </c>
      <c r="B1356" t="inlineStr">
        <is>
          <t>Innovac MMS</t>
        </is>
      </c>
      <c r="C1356" t="inlineStr">
        <is>
          <t>sourced from the manufacturer's brochures. Table 10.7 Technical data of some medium voltage switchgear installations used in the Netherlands Type Unom (kV) Inom (A) I k,max (kA/s) I p,max (kA)</t>
        </is>
      </c>
    </row>
    <row r="1357">
      <c r="A1357" t="inlineStr">
        <is>
          <t>12</t>
        </is>
      </c>
      <c r="B1357" t="inlineStr">
        <is>
          <t>12</t>
        </is>
      </c>
      <c r="C1357" t="inlineStr">
        <is>
          <t>the manufacturer's brochures. Table 10.7 Technical data of some medium voltage switchgear installations used in the Netherlands Type Unom (kV) Inom (A) I k,max (kA/s) I p,max (kA) Innovac MMS</t>
        </is>
      </c>
    </row>
    <row r="1358">
      <c r="A1358" t="inlineStr">
        <is>
          <t>3150</t>
        </is>
      </c>
      <c r="B1358" t="inlineStr">
        <is>
          <t>3150</t>
        </is>
      </c>
      <c r="C1358" t="inlineStr">
        <is>
          <t>manufacturer's brochures. Table 10.7 Technical data of some medium voltage switchgear installations used in the Netherlands Type Unom (kV) Inom (A) I k,max (kA/s) I p,max (kA) Innovac MMS 12</t>
        </is>
      </c>
    </row>
    <row r="1359">
      <c r="A1359" t="inlineStr">
        <is>
          <t>31,5/3</t>
        </is>
      </c>
      <c r="B1359" t="inlineStr">
        <is>
          <t>31.5/3</t>
        </is>
      </c>
      <c r="C1359" t="inlineStr">
        <is>
          <t>brochures. Table 10.7 Technical data of some medium voltage switchgear installations used in the Netherlands Type Unom (kV) Inom (A) I k,max (kA/s) I p,max (kA) Innovac MMS 12 3150</t>
        </is>
      </c>
    </row>
    <row r="1360">
      <c r="A1360" t="inlineStr">
        <is>
          <t>80</t>
        </is>
      </c>
      <c r="B1360" t="inlineStr">
        <is>
          <t>80</t>
        </is>
      </c>
      <c r="C1360" t="inlineStr">
        <is>
          <t>Table 10.7 Technical data of some medium voltage switchgear installations used in the Netherlands Type Unom (kV) Inom (A) I k,max (kA/s) I p,max (kA) Innovac MMS 12 3150 31.5/3</t>
        </is>
      </c>
    </row>
    <row r="1361">
      <c r="A1361" t="inlineStr">
        <is>
          <t>17,5</t>
        </is>
      </c>
      <c r="B1361" t="inlineStr">
        <is>
          <t>17.5</t>
        </is>
      </c>
      <c r="C1361" t="inlineStr">
        <is>
          <t>10.7 Technical data of some medium voltage switchgear installations used in the Netherlands Type Unom (kV) Inom (A) I k,max (kA/s) I p,max (kA) Innovac MMS 12 3150 31.5/3 80</t>
        </is>
      </c>
    </row>
    <row r="1362">
      <c r="A1362" t="inlineStr">
        <is>
          <t>3150</t>
        </is>
      </c>
      <c r="B1362" t="inlineStr">
        <is>
          <t>3150</t>
        </is>
      </c>
      <c r="C1362" t="inlineStr">
        <is>
          <t>Technical data of some medium voltage switchgear installations used in the Netherlands Type Unom (kV) Inom (A) I k,max (kA/s) I p,max (kA) Innovac MMS 12 3150 31.5/3 80 17.5</t>
        </is>
      </c>
    </row>
    <row r="1363">
      <c r="A1363" t="inlineStr">
        <is>
          <t>31,5/3</t>
        </is>
      </c>
      <c r="B1363" t="inlineStr">
        <is>
          <t>31.5/3</t>
        </is>
      </c>
      <c r="C1363" t="inlineStr">
        <is>
          <t>data of some medium voltage switchgear installations used in the Netherlands Type Unom (kV) Inom (A) I k,max (kA/s) I p,max (kA) Innovac MMS 12 3150 31.5/3 80 17.5 3150</t>
        </is>
      </c>
    </row>
    <row r="1364">
      <c r="A1364" t="inlineStr">
        <is>
          <t>80</t>
        </is>
      </c>
      <c r="B1364" t="inlineStr">
        <is>
          <t>80</t>
        </is>
      </c>
      <c r="C1364" t="inlineStr">
        <is>
          <t>of some medium voltage switchgear installations used in the Netherlands Type Unom (kV) Inom (A) I k,max (kA/s) I p,max (kA) Innovac MMS 12 3150 31.5/3 80 17.5 3150 31.5/3</t>
        </is>
      </c>
    </row>
    <row r="1365">
      <c r="A1365" t="inlineStr">
        <is>
          <t>24</t>
        </is>
      </c>
      <c r="B1365" t="inlineStr">
        <is>
          <t>24</t>
        </is>
      </c>
      <c r="C1365" t="inlineStr">
        <is>
          <t>some medium voltage switchgear installations used in the Netherlands Type Unom (kV) Inom (A) I k,max (kA/s) I p,max (kA) Innovac MMS 12 3150 31.5/3 80 17.5 3150 31.5/3 80</t>
        </is>
      </c>
    </row>
    <row r="1366">
      <c r="A1366" t="inlineStr">
        <is>
          <t>2000</t>
        </is>
      </c>
      <c r="B1366" t="inlineStr">
        <is>
          <t>2000</t>
        </is>
      </c>
      <c r="C1366" t="inlineStr">
        <is>
          <t>medium voltage switchgear installations used in the Netherlands Type Unom (kV) Inom (A) I k,max (kA/s) I p,max (kA) Innovac MMS 12 3150 31.5/3 80 17.5 3150 31.5/3 80 24</t>
        </is>
      </c>
    </row>
    <row r="1367">
      <c r="A1367" t="inlineStr">
        <is>
          <t>25/3</t>
        </is>
      </c>
      <c r="B1367" t="inlineStr">
        <is>
          <t>25/3</t>
        </is>
      </c>
      <c r="C1367" t="inlineStr">
        <is>
          <t>voltage switchgear installations used in the Netherlands Type Unom (kV) Inom (A) I k,max (kA/s) I p,max (kA) Innovac MMS 12 3150 31.5/3 80 17.5 3150 31.5/3 80 24 2000</t>
        </is>
      </c>
    </row>
    <row r="1368">
      <c r="A1368" t="inlineStr">
        <is>
          <t>63</t>
        </is>
      </c>
      <c r="B1368" t="inlineStr">
        <is>
          <t>63</t>
        </is>
      </c>
      <c r="C1368" t="inlineStr">
        <is>
          <t>switchgear installations used in the Netherlands Type Unom (kV) Inom (A) I k,max (kA/s) I p,max (kA) Innovac MMS 12 3150 31.5/3 80 17.5 3150 31.5/3 80 24 2000 25/3</t>
        </is>
      </c>
    </row>
    <row r="1369">
      <c r="A1369" t="inlineStr">
        <is>
          <t>Unitole UP</t>
        </is>
      </c>
      <c r="B1369" t="inlineStr">
        <is>
          <t>Unitole UP</t>
        </is>
      </c>
      <c r="C1369" t="inlineStr">
        <is>
          <t>installations used in the Netherlands Type Unom (kV) Inom (A) I k,max (kA/s) I p,max (kA) Innovac MMS 12 3150 31.5/3 80 17.5 3150 31.5/3 80 24 2000 25/3 63</t>
        </is>
      </c>
    </row>
    <row r="1370">
      <c r="A1370" t="inlineStr">
        <is>
          <t>3,6-17,5</t>
        </is>
      </c>
      <c r="B1370" t="inlineStr">
        <is>
          <t>3.6-17.5</t>
        </is>
      </c>
      <c r="C1370" t="inlineStr">
        <is>
          <t>in the Netherlands Type Unom (kV) Inom (A) I k,max (kA/s) I p,max (kA) Innovac MMS 12 3150 31.5/3 80 17.5 3150 31.5/3 80 24 2000 25/3 63 Unitole UP</t>
        </is>
      </c>
    </row>
    <row r="1371">
      <c r="A1371" t="inlineStr">
        <is>
          <t>630-3150</t>
        </is>
      </c>
      <c r="B1371" t="inlineStr">
        <is>
          <t>630-3150</t>
        </is>
      </c>
      <c r="C1371" t="inlineStr">
        <is>
          <t>the Netherlands Type Unom (kV) Inom (A) I k,max (kA/s) I p,max (kA) Innovac MMS 12 3150 31.5/3 80 17.5 3150 31.5/3 80 24 2000 25/3 63 Unitole UP 3.6-17.5</t>
        </is>
      </c>
    </row>
    <row r="1372">
      <c r="A1372" t="inlineStr">
        <is>
          <t>40/3</t>
        </is>
      </c>
      <c r="B1372" t="inlineStr">
        <is>
          <t>40/3</t>
        </is>
      </c>
      <c r="C1372" t="inlineStr">
        <is>
          <t>Netherlands Type Unom (kV) Inom (A) I k,max (kA/s) I p,max (kA) Innovac MMS 12 3150 31.5/3 80 17.5 3150 31.5/3 80 24 2000 25/3 63 Unitole UP 3.6-17.5 630-3150</t>
        </is>
      </c>
    </row>
    <row r="1373">
      <c r="A1373" t="inlineStr">
        <is>
          <t>100</t>
        </is>
      </c>
      <c r="B1373" t="inlineStr">
        <is>
          <t>100</t>
        </is>
      </c>
      <c r="C1373" t="inlineStr">
        <is>
          <t>Type Unom (kV) Inom (A) I k,max (kA/s) I p,max (kA) Innovac MMS 12 3150 31.5/3 80 17.5 3150 31.5/3 80 24 2000 25/3 63 Unitole UP 3.6-17.5 630-3150 40/3</t>
        </is>
      </c>
    </row>
    <row r="1374">
      <c r="A1374" t="inlineStr">
        <is>
          <t>Innovac SVS06</t>
        </is>
      </c>
      <c r="B1374" t="inlineStr">
        <is>
          <t>Innovac SVS06</t>
        </is>
      </c>
      <c r="C1374" t="inlineStr">
        <is>
          <t>Unom (kV) Inom (A) I k,max (kA/s) I p,max (kA) Innovac MMS 12 3150 31.5/3 80 17.5 3150 31.5/3 80 24 2000 25/3 63 Unitole UP 3.6-17.5 630-3150 40/3 100</t>
        </is>
      </c>
    </row>
    <row r="1375">
      <c r="A1375" t="inlineStr">
        <is>
          <t>12</t>
        </is>
      </c>
      <c r="B1375" t="inlineStr">
        <is>
          <t>12</t>
        </is>
      </c>
      <c r="C1375" t="inlineStr">
        <is>
          <t>Inom (A) I k,max (kA/s) I p,max (kA) Innovac MMS 12 3150 31.5/3 80 17.5 3150 31.5/3 80 24 2000 25/3 63 Unitole UP 3.6-17.5 630-3150 40/3 100 Innovac SVS06</t>
        </is>
      </c>
    </row>
    <row r="1376">
      <c r="A1376" t="inlineStr">
        <is>
          <t>630</t>
        </is>
      </c>
      <c r="B1376" t="inlineStr">
        <is>
          <t>630</t>
        </is>
      </c>
      <c r="C1376" t="inlineStr">
        <is>
          <t>(A) I k,max (kA/s) I p,max (kA) Innovac MMS 12 3150 31.5/3 80 17.5 3150 31.5/3 80 24 2000 25/3 63 Unitole UP 3.6-17.5 630-3150 40/3 100 Innovac SVS06 12</t>
        </is>
      </c>
    </row>
    <row r="1377">
      <c r="A1377" t="inlineStr">
        <is>
          <t>20/1</t>
        </is>
      </c>
      <c r="B1377" t="inlineStr">
        <is>
          <t>20/1</t>
        </is>
      </c>
      <c r="C1377" t="inlineStr">
        <is>
          <t>I k,max (kA/s) I p,max (kA) Innovac MMS 12 3150 31.5/3 80 17.5 3150 31.5/3 80 24 2000 25/3 63 Unitole UP 3.6-17.5 630-3150 40/3 100 Innovac SVS06 12 630</t>
        </is>
      </c>
    </row>
    <row r="1378">
      <c r="A1378" t="inlineStr">
        <is>
          <t>50</t>
        </is>
      </c>
      <c r="B1378" t="inlineStr">
        <is>
          <t>50</t>
        </is>
      </c>
      <c r="C1378" t="inlineStr">
        <is>
          <t>k,max (kA/s) I p,max (kA) Innovac MMS 12 3150 31.5/3 80 17.5 3150 31.5/3 80 24 2000 25/3 63 Unitole UP 3.6-17.5 630-3150 40/3 100 Innovac SVS06 12 630 20/1</t>
        </is>
      </c>
    </row>
    <row r="1379">
      <c r="A1379" t="inlineStr">
        <is>
          <t>24</t>
        </is>
      </c>
      <c r="B1379" t="inlineStr">
        <is>
          <t>24</t>
        </is>
      </c>
      <c r="C1379" t="inlineStr">
        <is>
          <t>(kA/s) I p,max (kA) Innovac MMS 12 3150 31.5/3 80 17.5 3150 31.5/3 80 24 2000 25/3 63 Unitole UP 3.6-17.5 630-3150 40/3 100 Innovac SVS06 12 630 20/1 50</t>
        </is>
      </c>
    </row>
    <row r="1380">
      <c r="A1380" t="inlineStr">
        <is>
          <t>630</t>
        </is>
      </c>
      <c r="B1380" t="inlineStr">
        <is>
          <t>630</t>
        </is>
      </c>
      <c r="C1380" t="inlineStr">
        <is>
          <t>I p,max (kA) Innovac MMS 12 3150 31.5/3 80 17.5 3150 31.5/3 80 24 2000 25/3 63 Unitole UP 3.6-17.5 630-3150 40/3 100 Innovac SVS06 12 630 20/1 50 24</t>
        </is>
      </c>
    </row>
    <row r="1381">
      <c r="A1381" t="inlineStr">
        <is>
          <t>20/1</t>
        </is>
      </c>
      <c r="B1381" t="inlineStr">
        <is>
          <t>20/1</t>
        </is>
      </c>
      <c r="C1381" t="inlineStr">
        <is>
          <t>p,max (kA) Innovac MMS 12 3150 31.5/3 80 17.5 3150 31.5/3 80 24 2000 25/3 63 Unitole UP 3.6-17.5 630-3150 40/3 100 Innovac SVS06 12 630 20/1 50 24 630</t>
        </is>
      </c>
    </row>
    <row r="1382">
      <c r="A1382" t="inlineStr">
        <is>
          <t>50</t>
        </is>
      </c>
      <c r="B1382" t="inlineStr">
        <is>
          <t>50</t>
        </is>
      </c>
      <c r="C1382" t="inlineStr">
        <is>
          <t>(kA) Innovac MMS 12 3150 31.5/3 80 17.5 3150 31.5/3 80 24 2000 25/3 63 Unitole UP 3.6-17.5 630-3150 40/3 100 Innovac SVS06 12 630 20/1 50 24 630 20/1</t>
        </is>
      </c>
    </row>
    <row r="1383">
      <c r="A1383" t="inlineStr">
        <is>
          <t>Innovac SVS12</t>
        </is>
      </c>
      <c r="B1383" t="inlineStr">
        <is>
          <t>Innovac SVS12</t>
        </is>
      </c>
      <c r="C1383" t="inlineStr">
        <is>
          <t>Innovac MMS 12 3150 31.5/3 80 17.5 3150 31.5/3 80 24 2000 25/3 63 Unitole UP 3.6-17.5 630-3150 40/3 100 Innovac SVS06 12 630 20/1 50 24 630 20/1 50</t>
        </is>
      </c>
    </row>
    <row r="1384">
      <c r="A1384" t="inlineStr">
        <is>
          <t>12</t>
        </is>
      </c>
      <c r="B1384" t="inlineStr">
        <is>
          <t>12</t>
        </is>
      </c>
      <c r="C1384" t="inlineStr">
        <is>
          <t>12 3150 31.5/3 80 17.5 3150 31.5/3 80 24 2000 25/3 63 Unitole UP 3.6-17.5 630-3150 40/3 100 Innovac SVS06 12 630 20/1 50 24 630 20/1 50 Innovac SVS12</t>
        </is>
      </c>
    </row>
    <row r="1385">
      <c r="A1385" t="inlineStr">
        <is>
          <t>1250</t>
        </is>
      </c>
      <c r="B1385" t="inlineStr">
        <is>
          <t>1250</t>
        </is>
      </c>
      <c r="C1385" t="inlineStr">
        <is>
          <t>3150 31.5/3 80 17.5 3150 31.5/3 80 24 2000 25/3 63 Unitole UP 3.6-17.5 630-3150 40/3 100 Innovac SVS06 12 630 20/1 50 24 630 20/1 50 Innovac SVS12 12</t>
        </is>
      </c>
    </row>
    <row r="1386">
      <c r="A1386" t="inlineStr">
        <is>
          <t>25/1,5</t>
        </is>
      </c>
      <c r="B1386" t="inlineStr">
        <is>
          <t>25/1.5</t>
        </is>
      </c>
      <c r="C1386" t="inlineStr">
        <is>
          <t>31.5/3 80 17.5 3150 31.5/3 80 24 2000 25/3 63 Unitole UP 3.6-17.5 630-3150 40/3 100 Innovac SVS06 12 630 20/1 50 24 630 20/1 50 Innovac SVS12 12 1250</t>
        </is>
      </c>
    </row>
    <row r="1387">
      <c r="A1387" t="inlineStr">
        <is>
          <t>63</t>
        </is>
      </c>
      <c r="B1387" t="inlineStr">
        <is>
          <t>63</t>
        </is>
      </c>
      <c r="C1387" t="inlineStr">
        <is>
          <t>80 17.5 3150 31.5/3 80 24 2000 25/3 63 Unitole UP 3.6-17.5 630-3150 40/3 100 Innovac SVS06 12 630 20/1 50 24 630 20/1 50 Innovac SVS12 12 1250 25/1.5</t>
        </is>
      </c>
    </row>
    <row r="1388">
      <c r="A1388" t="inlineStr">
        <is>
          <t>24</t>
        </is>
      </c>
      <c r="B1388" t="inlineStr">
        <is>
          <t>24</t>
        </is>
      </c>
      <c r="C1388" t="inlineStr">
        <is>
          <t>17.5 3150 31.5/3 80 24 2000 25/3 63 Unitole UP 3.6-17.5 630-3150 40/3 100 Innovac SVS06 12 630 20/1 50 24 630 20/1 50 Innovac SVS12 12 1250 25/1.5 63</t>
        </is>
      </c>
    </row>
    <row r="1389">
      <c r="A1389" t="inlineStr">
        <is>
          <t>1250</t>
        </is>
      </c>
      <c r="B1389" t="inlineStr">
        <is>
          <t>1250</t>
        </is>
      </c>
      <c r="C1389" t="inlineStr">
        <is>
          <t>3150 31.5/3 80 24 2000 25/3 63 Unitole UP 3.6-17.5 630-3150 40/3 100 Innovac SVS06 12 630 20/1 50 24 630 20/1 50 Innovac SVS12 12 1250 25/1.5 63 24</t>
        </is>
      </c>
    </row>
    <row r="1390">
      <c r="A1390" t="inlineStr">
        <is>
          <t>25/1,5</t>
        </is>
      </c>
      <c r="B1390" t="inlineStr">
        <is>
          <t>25/1.5</t>
        </is>
      </c>
      <c r="C1390" t="inlineStr">
        <is>
          <t>31.5/3 80 24 2000 25/3 63 Unitole UP 3.6-17.5 630-3150 40/3 100 Innovac SVS06 12 630 20/1 50 24 630 20/1 50 Innovac SVS12 12 1250 25/1.5 63 24 1250</t>
        </is>
      </c>
    </row>
    <row r="1391">
      <c r="A1391" t="inlineStr">
        <is>
          <t>63</t>
        </is>
      </c>
      <c r="B1391" t="inlineStr">
        <is>
          <t>63</t>
        </is>
      </c>
      <c r="C1391" t="inlineStr">
        <is>
          <t>80 24 2000 25/3 63 Unitole UP 3.6-17.5 630-3150 40/3 100 Innovac SVS06 12 630 20/1 50 24 630 20/1 50 Innovac SVS12 12 1250 25/1.5 63 24 1250 25/1.5</t>
        </is>
      </c>
    </row>
    <row r="1392">
      <c r="A1392" t="inlineStr">
        <is>
          <t>Xiria</t>
        </is>
      </c>
      <c r="B1392" t="inlineStr">
        <is>
          <t>Xiria</t>
        </is>
      </c>
      <c r="C1392" t="inlineStr">
        <is>
          <t>24 2000 25/3 63 Unitole UP 3.6-17.5 630-3150 40/3 100 Innovac SVS06 12 630 20/1 50 24 630 20/1 50 Innovac SVS12 12 1250 25/1.5 63 24 1250 25/1.5 63</t>
        </is>
      </c>
    </row>
    <row r="1393">
      <c r="A1393" t="inlineStr">
        <is>
          <t>12</t>
        </is>
      </c>
      <c r="B1393" t="inlineStr">
        <is>
          <t>12</t>
        </is>
      </c>
      <c r="C1393" t="inlineStr">
        <is>
          <t>2000 25/3 63 Unitole UP 3.6-17.5 630-3150 40/3 100 Innovac SVS06 12 630 20/1 50 24 630 20/1 50 Innovac SVS12 12 1250 25/1.5 63 24 1250 25/1.5 63 Xiria</t>
        </is>
      </c>
    </row>
    <row r="1394">
      <c r="A1394" t="inlineStr">
        <is>
          <t>200-500</t>
        </is>
      </c>
      <c r="B1394" t="inlineStr">
        <is>
          <t>200-500</t>
        </is>
      </c>
      <c r="C1394" t="inlineStr">
        <is>
          <t>25/3 63 Unitole UP 3.6-17.5 630-3150 40/3 100 Innovac SVS06 12 630 20/1 50 24 630 20/1 50 Innovac SVS12 12 1250 25/1.5 63 24 1250 25/1.5 63 Xiria 12</t>
        </is>
      </c>
    </row>
    <row r="1395">
      <c r="A1395" t="inlineStr">
        <is>
          <t>20/3</t>
        </is>
      </c>
      <c r="B1395" t="inlineStr">
        <is>
          <t>20/3</t>
        </is>
      </c>
      <c r="C1395" t="inlineStr">
        <is>
          <t>63 Unitole UP 3.6-17.5 630-3150 40/3 100 Innovac SVS06 12 630 20/1 50 24 630 20/1 50 Innovac SVS12 12 1250 25/1.5 63 24 1250 25/1.5 63 Xiria 12 200-500</t>
        </is>
      </c>
    </row>
    <row r="1396">
      <c r="A1396" t="inlineStr">
        <is>
          <t>50</t>
        </is>
      </c>
      <c r="B1396" t="inlineStr">
        <is>
          <t>50</t>
        </is>
      </c>
      <c r="C1396" t="inlineStr">
        <is>
          <t>Unitole UP 3.6-17.5 630-3150 40/3 100 Innovac SVS06 12 630 20/1 50 24 630 20/1 50 Innovac SVS12 12 1250 25/1.5 63 24 1250 25/1.5 63 Xiria 12 200-500 20/3</t>
        </is>
      </c>
    </row>
    <row r="1397">
      <c r="A1397" t="inlineStr">
        <is>
          <t>24</t>
        </is>
      </c>
      <c r="B1397" t="inlineStr">
        <is>
          <t>24</t>
        </is>
      </c>
      <c r="C1397" t="inlineStr">
        <is>
          <t>UP 3.6-17.5 630-3150 40/3 100 Innovac SVS06 12 630 20/1 50 24 630 20/1 50 Innovac SVS12 12 1250 25/1.5 63 24 1250 25/1.5 63 Xiria 12 200-500 20/3 50</t>
        </is>
      </c>
    </row>
    <row r="1398">
      <c r="A1398" t="inlineStr">
        <is>
          <t>200-500</t>
        </is>
      </c>
      <c r="B1398" t="inlineStr">
        <is>
          <t>200-500</t>
        </is>
      </c>
      <c r="C1398" t="inlineStr">
        <is>
          <t>3.6-17.5 630-3150 40/3 100 Innovac SVS06 12 630 20/1 50 24 630 20/1 50 Innovac SVS12 12 1250 25/1.5 63 24 1250 25/1.5 63 Xiria 12 200-500 20/3 50 24</t>
        </is>
      </c>
    </row>
    <row r="1399">
      <c r="A1399" t="inlineStr">
        <is>
          <t>16/3</t>
        </is>
      </c>
      <c r="B1399" t="inlineStr">
        <is>
          <t>16/3</t>
        </is>
      </c>
      <c r="C1399" t="inlineStr">
        <is>
          <t>630-3150 40/3 100 Innovac SVS06 12 630 20/1 50 24 630 20/1 50 Innovac SVS12 12 1250 25/1.5 63 24 1250 25/1.5 63 Xiria 12 200-500 20/3 50 24 200-500</t>
        </is>
      </c>
    </row>
    <row r="1400">
      <c r="A1400" t="inlineStr">
        <is>
          <t>40</t>
        </is>
      </c>
      <c r="B1400" t="inlineStr">
        <is>
          <t>40</t>
        </is>
      </c>
      <c r="C1400" t="inlineStr">
        <is>
          <t>40/3 100 Innovac SVS06 12 630 20/1 50 24 630 20/1 50 Innovac SVS12 12 1250 25/1.5 63 24 1250 25/1.5 63 Xiria 12 200-500 20/3 50 24 200-500 16/3</t>
        </is>
      </c>
    </row>
    <row r="1401">
      <c r="A1401" t="inlineStr">
        <is>
          <t>Magnefix MD4</t>
        </is>
      </c>
      <c r="B1401" t="inlineStr">
        <is>
          <t>Magnefix MD4</t>
        </is>
      </c>
      <c r="C1401" t="inlineStr">
        <is>
          <t>100 Innovac SVS06 12 630 20/1 50 24 630 20/1 50 Innovac SVS12 12 1250 25/1.5 63 24 1250 25/1.5 63 Xiria 12 200-500 20/3 50 24 200-500 16/3 40</t>
        </is>
      </c>
    </row>
    <row r="1402">
      <c r="A1402" t="inlineStr">
        <is>
          <t>12</t>
        </is>
      </c>
      <c r="B1402" t="inlineStr">
        <is>
          <t>12</t>
        </is>
      </c>
      <c r="C1402" t="inlineStr">
        <is>
          <t>SVS06 12 630 20/1 50 24 630 20/1 50 Innovac SVS12 12 1250 25/1.5 63 24 1250 25/1.5 63 Xiria 12 200-500 20/3 50 24 200-500 16/3 40 Magnefix MD4</t>
        </is>
      </c>
    </row>
    <row r="1403">
      <c r="A1403" t="inlineStr">
        <is>
          <t>400</t>
        </is>
      </c>
      <c r="B1403" t="inlineStr">
        <is>
          <t>400</t>
        </is>
      </c>
      <c r="C1403" t="inlineStr">
        <is>
          <t>12 630 20/1 50 24 630 20/1 50 Innovac SVS12 12 1250 25/1.5 63 24 1250 25/1.5 63 Xiria 12 200-500 20/3 50 24 200-500 16/3 40 Magnefix MD4 12</t>
        </is>
      </c>
    </row>
    <row r="1404">
      <c r="A1404" t="inlineStr">
        <is>
          <t>14,4/1</t>
        </is>
      </c>
      <c r="B1404" t="inlineStr">
        <is>
          <t>14.4/1</t>
        </is>
      </c>
      <c r="C1404" t="inlineStr">
        <is>
          <t>630 20/1 50 24 630 20/1 50 Innovac SVS12 12 1250 25/1.5 63 24 1250 25/1.5 63 Xiria 12 200-500 20/3 50 24 200-500 16/3 40 Magnefix MD4 12 400</t>
        </is>
      </c>
    </row>
    <row r="1405">
      <c r="A1405" t="inlineStr">
        <is>
          <t>31</t>
        </is>
      </c>
      <c r="B1405" t="inlineStr">
        <is>
          <t>31</t>
        </is>
      </c>
      <c r="C1405" t="inlineStr">
        <is>
          <t>20/1 50 24 630 20/1 50 Innovac SVS12 12 1250 25/1.5 63 24 1250 25/1.5 63 Xiria 12 200-500 20/3 50 24 200-500 16/3 40 Magnefix MD4 12 400 14.4/1</t>
        </is>
      </c>
    </row>
    <row r="1406">
      <c r="A1406" t="inlineStr">
        <is>
          <t>Magnefix MF</t>
        </is>
      </c>
      <c r="B1406" t="inlineStr">
        <is>
          <t>Magnefix MF</t>
        </is>
      </c>
      <c r="C1406" t="inlineStr">
        <is>
          <t>50 24 630 20/1 50 Innovac SVS12 12 1250 25/1.5 63 24 1250 25/1.5 63 Xiria 12 200-500 20/3 50 24 200-500 16/3 40 Magnefix MD4 12 400 14.4/1 31</t>
        </is>
      </c>
    </row>
    <row r="1407">
      <c r="A1407" t="inlineStr">
        <is>
          <t>15</t>
        </is>
      </c>
      <c r="B1407" t="inlineStr">
        <is>
          <t>15</t>
        </is>
      </c>
      <c r="C1407" t="inlineStr">
        <is>
          <t>630 20/1 50 Innovac SVS12 12 1250 25/1.5 63 24 1250 25/1.5 63 Xiria 12 200-500 20/3 50 24 200-500 16/3 40 Magnefix MD4 12 400 14.4/1 31 Magnefix MF</t>
        </is>
      </c>
    </row>
    <row r="1408">
      <c r="A1408" t="inlineStr">
        <is>
          <t>630</t>
        </is>
      </c>
      <c r="B1408" t="inlineStr">
        <is>
          <t>630</t>
        </is>
      </c>
      <c r="C1408" t="inlineStr">
        <is>
          <t>20/1 50 Innovac SVS12 12 1250 25/1.5 63 24 1250 25/1.5 63 Xiria 12 200-500 20/3 50 24 200-500 16/3 40 Magnefix MD4 12 400 14.4/1 31 Magnefix MF 15</t>
        </is>
      </c>
    </row>
    <row r="1409">
      <c r="A1409" t="inlineStr">
        <is>
          <t>20/1</t>
        </is>
      </c>
      <c r="B1409" t="inlineStr">
        <is>
          <t>20/1</t>
        </is>
      </c>
      <c r="C1409" t="inlineStr">
        <is>
          <t>50 Innovac SVS12 12 1250 25/1.5 63 24 1250 25/1.5 63 Xiria 12 200-500 20/3 50 24 200-500 16/3 40 Magnefix MD4 12 400 14.4/1 31 Magnefix MF 15 630</t>
        </is>
      </c>
    </row>
    <row r="1410">
      <c r="A1410" t="inlineStr">
        <is>
          <t>50</t>
        </is>
      </c>
      <c r="B1410" t="inlineStr">
        <is>
          <t>50</t>
        </is>
      </c>
      <c r="C1410" t="inlineStr">
        <is>
          <t>Innovac SVS12 12 1250 25/1.5 63 24 1250 25/1.5 63 Xiria 12 200-500 20/3 50 24 200-500 16/3 40 Magnefix MD4 12 400 14.4/1 31 Magnefix MF 15 630 20/1</t>
        </is>
      </c>
    </row>
    <row r="1411">
      <c r="A1411" t="inlineStr">
        <is>
          <t>10.5 Maatregelen ter beperking van de kortsluitstroom</t>
        </is>
      </c>
      <c r="B1411" t="inlineStr">
        <is>
          <t>10.5 Measures to Limit the Short-Circuit Current</t>
        </is>
      </c>
      <c r="C1411" t="inlineStr">
        <is>
          <t>SVS12 12 1250 25/1.5 63 24 1250 25/1.5 63 Xiria 12 200-500 20/3 50 24 200-500 16/3 40 Magnefix MD4 12 400 14.4/1 31 Magnefix MF 15 630 20/1 50</t>
        </is>
      </c>
    </row>
    <row r="1412">
      <c r="A1412" t="inlineStr">
        <is>
          <t>Het kortsluitvermogen in een distributienet wordt voornamelijk bepaald door de impedanties van de transformatoren, door de impedanties van de eventueel
          aanwezige generatoren, door de netstructuur en door de locatie van de kortsluiting. Indien een component niet bestand is tegen de te verwachten stationaire
          en dynamische kortsluitstroom, moet het kortsluitvermogen beperkt worden in grootte, tijdsduur of beide. Mogelijkheden hiervoor worden geboden door
          toepassing van distantiebeveiliging, differentiaalbeveiliging of snelle stroom-tijdbeveiligingen. Ook kan de grootte van de kortsluitstroom wordt begrensd
          door de kortsluitstroom af te kappen voordat deze zijn verwachte maximale waarde bereikt. Dit kan met behulp van smeltveiligheden en I</t>
        </is>
      </c>
      <c r="B1412" t="inlineStr">
        <is>
          <t>The short-circuit power in a distribution network is primarily determined by the impedances of the transformers, the impedances of any existing generators, the network structure, and the location of the short circuit. If a component cannot withstand the expected steady-state and dynamic short-circuit current, the short-circuit power must be limited in magnitude, duration, or both. This can be achieved through the application of distance protection, differential protection, or fast current-time protections. Additionally, the magnitude of the short-circuit current can be limited by interrupting the short-circuit current before it reaches its expected maximum value. This can be done using fuses and I</t>
        </is>
      </c>
      <c r="C1412" t="inlineStr">
        <is>
          <t>25/1.5 63 Xiria 12 200-500 20/3 50 24 200-500 16/3 40 Magnefix MD4 12 400 14.4/1 31 Magnefix MF 15 630 20/1 50 10.5 Measures to Limit the Short-Circuit Current</t>
        </is>
      </c>
    </row>
    <row r="1413">
      <c r="A1413" t="inlineStr">
        <is>
          <t>s</t>
        </is>
      </c>
      <c r="B1413" t="inlineStr">
        <is>
          <t>s</t>
        </is>
      </c>
      <c r="C1413" t="inlineStr">
        <is>
          <t>Additionally, the magnitude of the short-circuit current can be limited by interrupting the short-circuit current before it reaches its expected maximum value. This can be done using fuses and I</t>
        </is>
      </c>
    </row>
    <row r="1414">
      <c r="A1414" t="inlineStr">
        <is>
          <t>-begrenzers (</t>
        </is>
      </c>
      <c r="B1414" t="inlineStr">
        <is>
          <t>-limiters</t>
        </is>
      </c>
      <c r="C1414" t="inlineStr">
        <is>
          <t>the magnitude of the short-circuit current can be limited by interrupting the short-circuit current before it reaches its expected maximum value. This can be done using fuses and I s</t>
        </is>
      </c>
    </row>
    <row r="1415">
      <c r="A1415" t="inlineStr">
        <is>
          <t>zie hoofdstuk 4</t>
        </is>
      </c>
      <c r="B1415" t="inlineStr">
        <is>
          <t>see chapter 4</t>
        </is>
      </c>
      <c r="C1415" t="inlineStr">
        <is>
          <t>magnitude of the short-circuit current can be limited by interrupting the short-circuit current before it reaches its expected maximum value. This can be done using fuses and I s -limiters</t>
        </is>
      </c>
    </row>
    <row r="1416">
      <c r="A1416" t="inlineStr">
        <is>
          <t>).</t>
        </is>
      </c>
      <c r="B1416" t="inlineStr">
        <is>
          <t>).</t>
        </is>
      </c>
      <c r="C1416" t="inlineStr">
        <is>
          <t>short-circuit current can be limited by interrupting the short-circuit current before it reaches its expected maximum value. This can be done using fuses and I s -limiters see chapter 4</t>
        </is>
      </c>
    </row>
    <row r="1417">
      <c r="A1417" t="inlineStr">
        <is>
          <t>De tijdsduur waarin de kortsluiting mag optreden kan worden beperkt met een snelle beveiliging zoals distantiebeveiliging. Met het oog op de selectiviteit
          wordt naast de distantiebeveiliging hiervoor ook wel differentiaalbeveiliging toegepast. De meeste stroom-tijdbeveiligingen hebben een mogelijkheid om
          boven een ingestelde drempelwaarde de stroom binnen zeer korte tijd af te schakelen (</t>
        </is>
      </c>
      <c r="B1417" t="inlineStr">
        <is>
          <t>The duration in which the short circuit is allowed to occur can be limited with fast protection such as distance protection. For the sake of selectivity, differential protection is also often applied alongside distance protection. Most current-time protections have the capability to disconnect the current within a very short time once it exceeds a set threshold value.</t>
        </is>
      </c>
      <c r="C1417" t="inlineStr">
        <is>
          <t>current can be limited by interrupting the short-circuit current before it reaches its expected maximum value. This can be done using fuses and I s -limiters see chapter 4 ).</t>
        </is>
      </c>
    </row>
    <row r="1418">
      <c r="A1418" t="inlineStr">
        <is>
          <t>zie hoofdstuk 6</t>
        </is>
      </c>
      <c r="B1418" t="inlineStr">
        <is>
          <t>see chapter 6</t>
        </is>
      </c>
      <c r="C1418" t="inlineStr">
        <is>
          <t>protection is also often applied alongside distance protection. Most current-time protections have the capability to disconnect the current within a very short time once it exceeds a set threshold value.</t>
        </is>
      </c>
    </row>
    <row r="1419">
      <c r="A1419" t="inlineStr">
        <is>
          <t>).</t>
        </is>
      </c>
      <c r="B1419" t="inlineStr">
        <is>
          <t>).</t>
        </is>
      </c>
      <c r="C1419" t="inlineStr">
        <is>
          <t>often applied alongside distance protection. Most current-time protections have the capability to disconnect the current within a very short time once it exceeds a set threshold value. see chapter 6</t>
        </is>
      </c>
    </row>
    <row r="1420">
      <c r="A1420" t="inlineStr">
        <is>
          <t>Door het opnemen van een extra impedantie in het net kan de maximaal optredende kortsluitstroom worden beperkt. Meestal worden hiervoor smoorspoelen
          gebruikt. Ook kan door het aanbrengen van een railscheiding het kortsluitvermogen worden beperkt.</t>
        </is>
      </c>
      <c r="B1420" t="inlineStr">
        <is>
          <t>By adding an extra impedance to the network, the maximum occurring short-circuit current can be limited. Usually, inductors are used for this purpose. Additionally, the short-circuit power can be limited by installing a busbar separation.</t>
        </is>
      </c>
      <c r="C1420" t="inlineStr">
        <is>
          <t>applied alongside distance protection. Most current-time protections have the capability to disconnect the current within a very short time once it exceeds a set threshold value. see chapter 6 ).</t>
        </is>
      </c>
    </row>
    <row r="1421">
      <c r="A1421" t="inlineStr">
        <is>
          <t>De toepassing van de smoorspoel wordt toegelicht aan de hand van het netwerk van figuur 10.27. Volgens vergelijking 10.19 in</t>
        </is>
      </c>
      <c r="B1421" t="inlineStr">
        <is>
          <t>The application of the inductor is explained using the network in figure 10.27. According to equation 10.19 in</t>
        </is>
      </c>
      <c r="C1421" t="inlineStr">
        <is>
          <t>to the network, the maximum occurring short-circuit current can be limited. Usually, inductors are used for this purpose. Additionally, the short-circuit power can be limited by installing a busbar separation.</t>
        </is>
      </c>
    </row>
    <row r="1422">
      <c r="A1422" t="inlineStr">
        <is>
          <t>paragraaf 10.3.2</t>
        </is>
      </c>
      <c r="B1422" t="inlineStr">
        <is>
          <t>paragraph 10.3.2</t>
        </is>
      </c>
      <c r="C1422" t="inlineStr">
        <is>
          <t>Additionally, the short-circuit power can be limited by installing a busbar separation. The application of the inductor is explained using the network in figure 10.27. According to equation 10.19 in</t>
        </is>
      </c>
    </row>
    <row r="1423">
      <c r="A1423" t="inlineStr">
        <is>
          <t>is de
          kortsluitbijdrage vanuit de voeding aan een driefasenkortsluiting direct aan het begin van de kabel, dus aan de secundaire klemmen van de
          voedingstransformator in het onderstation, gelijk aan 15 kA. Tussenschakeling van een smoorspoel, zoals afgebeeld in figuur 10.27, zal de grootte van deze
          kortsluitstroom verlagen.</t>
        </is>
      </c>
      <c r="B1423" t="inlineStr">
        <is>
          <t>the short-circuit contribution from the power supply to a three-phase short circuit directly at the beginning of the cable, thus at the secondary terminals of the power transformer in the substation, is equal to 15 kA. Interposing an inductor, as shown in figure 10.27, will reduce the magnitude of this short-circuit current.</t>
        </is>
      </c>
      <c r="C1423" t="inlineStr">
        <is>
          <t>short-circuit power can be limited by installing a busbar separation. The application of the inductor is explained using the network in figure 10.27. According to equation 10.19 in paragraph 10.3.2</t>
        </is>
      </c>
    </row>
    <row r="1424">
      <c r="A1424" t="inlineStr">
        <is>
          <t>Figuur 10.27 Toepassing van een smoorspoel</t>
        </is>
      </c>
      <c r="B1424" t="inlineStr">
        <is>
          <t>Figure 10.27 Application of a choke coil</t>
        </is>
      </c>
      <c r="C1424" t="inlineStr">
        <is>
          <t>secondary terminals of the power transformer in the substation, is equal to 15 kA. Interposing an inductor, as shown in figure 10.27, will reduce the magnitude of this short-circuit current.</t>
        </is>
      </c>
    </row>
    <row r="1425">
      <c r="A1425" t="inlineStr">
        <is>
          <t>In dit voorbeeld heeft de smoorspoel een nominale stroom van 320 A en een reactantie van 0,3 Ω. Uit de loadflowberekening van de netconfiguratie van figuur
          10.27 volgt dat de smoorspoel op knooppunt K2a zorgt voor een beperkt spanningsverlies van 10,424 kV naar 10,373 kV (0,5% spanningsdaling) bij een
        vermogenstransport van 2,5 MW en 1,8 Mvar (166 A). Ook uit de benaderingsformule uit hoofdstuk 10 voor het spanningsverschil over de smoorspoel volgt dit:</t>
        </is>
      </c>
      <c r="B1425" t="inlineStr">
        <is>
          <t>In this example, the choke coil has a nominal current of 320 A and a reactance of 0.3 Ω. From the load flow calculation of the network configuration in figure 10.27, it follows that the choke coil at node K2a causes a limited voltage drop from 10.424 kV to 10.373 kV (0.5% voltage drop) with a power transfer of 2.5 MW and 1.8 Mvar (166 A). This is also confirmed by the approximation formula from chapter 10 for the voltage difference across the choke coil:</t>
        </is>
      </c>
      <c r="C1425" t="inlineStr">
        <is>
          <t>the substation, is equal to 15 kA. Interposing an inductor, as shown in figure 10.27, will reduce the magnitude of this short-circuit current. Figure 10.27 Application of a choke coil</t>
        </is>
      </c>
    </row>
    <row r="1426">
      <c r="A1426" t="inlineStr">
        <is>
          <t>[</t>
        </is>
      </c>
      <c r="B1426" t="inlineStr">
        <is>
          <t>[</t>
        </is>
      </c>
      <c r="C1426" t="inlineStr">
        <is>
          <t>a power transfer of 2.5 MW and 1.8 Mvar (166 A). This is also confirmed by the approximation formula from chapter 10 for the voltage difference across the choke coil:</t>
        </is>
      </c>
    </row>
    <row r="1427">
      <c r="A1427" t="inlineStr">
        <is>
          <t>10.54</t>
        </is>
      </c>
      <c r="B1427" t="inlineStr">
        <is>
          <t>10.54</t>
        </is>
      </c>
      <c r="C1427" t="inlineStr">
        <is>
          <t>power transfer of 2.5 MW and 1.8 Mvar (166 A). This is also confirmed by the approximation formula from chapter 10 for the voltage difference across the choke coil: [</t>
        </is>
      </c>
    </row>
    <row r="1428">
      <c r="A1428" t="inlineStr">
        <is>
          <t>]</t>
        </is>
      </c>
      <c r="B1428" t="inlineStr">
        <is>
          <t>]</t>
        </is>
      </c>
      <c r="C1428" t="inlineStr">
        <is>
          <t>transfer of 2.5 MW and 1.8 Mvar (166 A). This is also confirmed by the approximation formula from chapter 10 for the voltage difference across the choke coil: [ 10.54</t>
        </is>
      </c>
    </row>
    <row r="1429">
      <c r="A1429" t="inlineStr">
        <is>
          <t>De impedantie links van de foutplaats K2a is gelijk aan de serieschakeling van de impedanties van de netvoeding, de transformator en de smoorspoel:</t>
        </is>
      </c>
      <c r="B1429" t="inlineStr">
        <is>
          <t>The impedance to the left of the fault location K2a is equal to the series connection of the impedances of the power supply, the transformer, and the choke coil:</t>
        </is>
      </c>
      <c r="C1429" t="inlineStr">
        <is>
          <t>of 2.5 MW and 1.8 Mvar (166 A). This is also confirmed by the approximation formula from chapter 10 for the voltage difference across the choke coil: [ 10.54 ]</t>
        </is>
      </c>
    </row>
    <row r="1430">
      <c r="A1430" t="inlineStr">
        <is>
          <t>[</t>
        </is>
      </c>
      <c r="B1430" t="inlineStr">
        <is>
          <t>[</t>
        </is>
      </c>
      <c r="C1430" t="inlineStr">
        <is>
          <t>] The impedance to the left of the fault location K2a is equal to the series connection of the impedances of the power supply, the transformer, and the choke coil:</t>
        </is>
      </c>
    </row>
    <row r="1431">
      <c r="A1431" t="inlineStr">
        <is>
          <t>10.55</t>
        </is>
      </c>
      <c r="B1431" t="inlineStr">
        <is>
          <t>10.55</t>
        </is>
      </c>
      <c r="C1431" t="inlineStr">
        <is>
          <t>The impedance to the left of the fault location K2a is equal to the series connection of the impedances of the power supply, the transformer, and the choke coil: [</t>
        </is>
      </c>
    </row>
    <row r="1432">
      <c r="A1432" t="inlineStr">
        <is>
          <t>]</t>
        </is>
      </c>
      <c r="B1432" t="inlineStr">
        <is>
          <t>]</t>
        </is>
      </c>
      <c r="C1432" t="inlineStr">
        <is>
          <t>impedance to the left of the fault location K2a is equal to the series connection of the impedances of the power supply, the transformer, and the choke coil: [ 10.55</t>
        </is>
      </c>
    </row>
    <row r="1433">
      <c r="A1433" t="inlineStr">
        <is>
          <t>Een driefasenkortsluiting aan het begin van de kabel, dus praktisch op het knooppunt K2a, leidt dan tot een kortsluitstroombijdrage vanuit de voeding van:</t>
        </is>
      </c>
      <c r="B1433" t="inlineStr">
        <is>
          <t>A three-phase short circuit at the beginning of the cable, practically at the node K2a, then leads to a short-circuit current contribution from the power supply of:</t>
        </is>
      </c>
      <c r="C1433" t="inlineStr">
        <is>
          <t>to the left of the fault location K2a is equal to the series connection of the impedances of the power supply, the transformer, and the choke coil: [ 10.55 ]</t>
        </is>
      </c>
    </row>
    <row r="1434">
      <c r="A1434" t="inlineStr">
        <is>
          <t>[</t>
        </is>
      </c>
      <c r="B1434" t="inlineStr">
        <is>
          <t>[</t>
        </is>
      </c>
      <c r="C1434" t="inlineStr">
        <is>
          <t>[ 10.55 ] A three-phase short circuit at the beginning of the cable, practically at the node K2a, then leads to a short-circuit current contribution from the power supply of:</t>
        </is>
      </c>
    </row>
    <row r="1435">
      <c r="A1435" t="inlineStr">
        <is>
          <t>10.56</t>
        </is>
      </c>
      <c r="B1435" t="inlineStr">
        <is>
          <t>10.56</t>
        </is>
      </c>
      <c r="C1435" t="inlineStr">
        <is>
          <t>10.55 ] A three-phase short circuit at the beginning of the cable, practically at the node K2a, then leads to a short-circuit current contribution from the power supply of: [</t>
        </is>
      </c>
    </row>
    <row r="1436">
      <c r="A1436" t="inlineStr">
        <is>
          <t>]</t>
        </is>
      </c>
      <c r="B1436" t="inlineStr">
        <is>
          <t>]</t>
        </is>
      </c>
      <c r="C1436" t="inlineStr">
        <is>
          <t>] A three-phase short circuit at the beginning of the cable, practically at the node K2a, then leads to a short-circuit current contribution from the power supply of: [ 10.56</t>
        </is>
      </c>
    </row>
    <row r="1437">
      <c r="A1437" t="inlineStr">
        <is>
          <t>De smoorspoel heeft dus een significante invloed op het reduceren van de kortsluitstroom van 15 kA naar 8,8 kA, terwijl de invloed op de loadflow in dit
          voorbeeld beperkt is.</t>
        </is>
      </c>
      <c r="B1437" t="inlineStr">
        <is>
          <t>The choke coil thus has a significant impact on reducing the short-circuit current from 15 kA to 8.8 kA, while its influence on the load flow in this example is limited.</t>
        </is>
      </c>
      <c r="C1437" t="inlineStr">
        <is>
          <t>A three-phase short circuit at the beginning of the cable, practically at the node K2a, then leads to a short-circuit current contribution from the power supply of: [ 10.56 ]</t>
        </is>
      </c>
    </row>
    <row r="1438">
      <c r="A1438" t="inlineStr">
        <is>
          <t>10.6 Sequentiële kortsluitstroomberekening</t>
        </is>
      </c>
      <c r="B1438" t="inlineStr">
        <is>
          <t>10.6 Sequential Short-Circuit Current Calculation</t>
        </is>
      </c>
      <c r="C1438" t="inlineStr">
        <is>
          <t>choke coil thus has a significant impact on reducing the short-circuit current from 15 kA to 8.8 kA, while its influence on the load flow in this example is limited.</t>
        </is>
      </c>
    </row>
    <row r="1439">
      <c r="A1439" t="inlineStr">
        <is>
          <t>De methode volgens IEC 60909 berekent alleen de kortsluitstromen in een net. De spanningen tijdens een kortsluiting worden niet expliciet berekend. In
          enkele gevallen is het voor de ontwerper interessant om precies te weten hoe het net zich gedraagt in bijzondere gevallen, bijvoorbeeld in een complex net
          of in de gevallen dat bijzondere opwekkers of machines aanwezig zijn. Er wordt dan gebruik gemaakt van een methode die, naast de stromen, ook de spanningen
          van het net uitrekent en daarbij niet uitgaat van verwaarlozingen, zoals in de methode van IEC 60909.</t>
        </is>
      </c>
      <c r="B1439" t="inlineStr">
        <is>
          <t>The method according to IEC 60909 calculates only the short-circuit currents in a network. The voltages during a short circuit are not explicitly calculated. In some cases, it is interesting for the designer to know exactly how the network behaves in special cases, for example in a complex network or in cases where special generators or machines are present. In such instances, a method is used that calculates not only the currents but also the voltages of the network, without making the simplifications that are used in the IEC 60909 method.</t>
        </is>
      </c>
      <c r="C1439" t="inlineStr">
        <is>
          <t>significant impact on reducing the short-circuit current from 15 kA to 8.8 kA, while its influence on the load flow in this example is limited. 10.6 Sequential Short-Circuit Current Calculation</t>
        </is>
      </c>
    </row>
    <row r="1440">
      <c r="A1440" t="inlineStr">
        <is>
          <t>10.6.1 Methode</t>
        </is>
      </c>
      <c r="B1440" t="inlineStr">
        <is>
          <t>10.6.1 Method</t>
        </is>
      </c>
      <c r="C1440" t="inlineStr">
        <is>
          <t>instances, a method is used that calculates not only the currents but also the voltages of the network, without making the simplifications that are used in the IEC 60909 method.</t>
        </is>
      </c>
    </row>
    <row r="1441">
      <c r="A1441" t="inlineStr">
        <is>
          <t>De methode van de sequentiële kortsluitstroomberekening is gebaseerd op de werkelijke belastingssituatie en berekent de volledige toestand van het
          net. De werking van specifieke beveiligingen die naast de stroom ook de spanning in hun werking betrekken, kan zo beter geanalyseerd worden. De methode
          heet 'sequentieel' omdat het mogelijk is om successievelijk meer dan één fout te simuleren. Het komt bijvoorbeeld voor dat in netten een
          fase-aardkortsluiting een volgende kortsluiting op een andere plaats inleidt. Bovendien is het met de methode mogelijk om ook andere dan botte
          kortsluitingen te berekenen. De foutimpedantie van de kortsluiting kan bij de berekening worden opgegeven.</t>
        </is>
      </c>
      <c r="B1441" t="inlineStr">
        <is>
          <t>The method of sequential short-circuit current calculation is based on the actual load situation and calculates the complete state of the network. The operation of specific protections that consider both current and voltage in their functioning can thus be better analyzed. The method is called 'sequential' because it allows for the simulation of more than one fault successively. For example, it is possible in networks for a phase-to-ground short circuit to lead to a subsequent short circuit at another location. Additionally, the method allows for the calculation of other types of short circuits besides direct ones. The fault impedance of the short circuit can be specified in the calculation.</t>
        </is>
      </c>
      <c r="C1441" t="inlineStr">
        <is>
          <t>method is used that calculates not only the currents but also the voltages of the network, without making the simplifications that are used in the IEC 60909 method. 10.6.1 Method</t>
        </is>
      </c>
    </row>
    <row r="1442">
      <c r="A1442" t="inlineStr">
        <is>
          <t>De methode van de sequentiële storingsanalyse gaat uit van de door de loadflow bepaalde situatie vóór aanvang van de kortsluiting. De
          netvoeding en de synchrone en asynchrone machines zijn in de methode gemodelleerd als een Norton-equivalent met een stroombron en een kortsluitimpedantie.
          De stroomsterkte van elke stroombron wordt berekend aan de hand van de loadflowspanning vóór de verstoring. De belastingen worden gemodelleerd
          met constante impedanties, die worden afgeleid van hun actuele waarde. Ook eventuele dwarselementen, zoals shunts en capaciteiten, doen gewoon mee in de
          berekening. De methode verwaarloost niets en maakt geen gebruik van correctiefactoren.</t>
        </is>
      </c>
      <c r="B1442" t="inlineStr">
        <is>
          <t>The method of sequential fault analysis is based on the situation determined by the load flow before the onset of the short circuit. The power supply and the synchronous and asynchronous machines are modeled in the method as a Norton equivalent with a current source and a short-circuit impedance. The current strength of each current source is calculated based on the load flow voltage before the disturbance. The loads are modeled with constant impedances, which are derived from their actual value. Any transversal elements, such as shunts and capacitances, are also included in the calculation. The method neglects nothing and does not use correction factors.</t>
        </is>
      </c>
      <c r="C1442" t="inlineStr">
        <is>
          <t>location. Additionally, the method allows for the calculation of other types of short circuits besides direct ones. The fault impedance of the short circuit can be specified in the calculation.</t>
        </is>
      </c>
    </row>
    <row r="1443">
      <c r="A1443" t="inlineStr">
        <is>
          <t>Het vervangingsschema van het netwerk van figuur 10.7 komt er voor de berekening volgens de methode van sequentiële kortsluitstroomberekening in het
          normale systeem uit te zien als in figuur 10.28.</t>
        </is>
      </c>
      <c r="B1443" t="inlineStr">
        <is>
          <t>The equivalent circuit of the network in figure 10.7, for the calculation according to the method of sequential short-circuit current calculation in the normal system, appears as shown in figure 10.28.</t>
        </is>
      </c>
      <c r="C1443" t="inlineStr">
        <is>
          <t>are derived from their actual value. Any transversal elements, such as shunts and capacitances, are also included in the calculation. The method neglects nothing and does not use correction factors.</t>
        </is>
      </c>
    </row>
    <row r="1444">
      <c r="A1444" t="inlineStr">
        <is>
          <t>Figuur 10.28 Vervangingsschema volgens storing sequentieel voor berekening van de kortsluiting op knooppunt K2</t>
        </is>
      </c>
      <c r="B1444" t="inlineStr">
        <is>
          <t>Figure 10.28 Equivalent circuit according to sequential fault for calculation of the short circuit at node K2</t>
        </is>
      </c>
      <c r="C1444" t="inlineStr">
        <is>
          <t>equivalent circuit of the network in figure 10.7, for the calculation according to the method of sequential short-circuit current calculation in the normal system, appears as shown in figure 10.28.</t>
        </is>
      </c>
    </row>
    <row r="1445">
      <c r="A1445" t="inlineStr">
        <is>
          <t>Op knooppunt K2 is een driefasensymmetrische storing aangebracht in de vorm van de impedantie</t>
        </is>
      </c>
      <c r="B1445" t="inlineStr">
        <is>
          <t>At node K2, a three-phase symmetrical fault is applied in the form of impedance</t>
        </is>
      </c>
      <c r="C1445" t="inlineStr">
        <is>
          <t>short-circuit current calculation in the normal system, appears as shown in figure 10.28. Figure 10.28 Equivalent circuit according to sequential fault for calculation of the short circuit at node K2</t>
        </is>
      </c>
    </row>
    <row r="1446">
      <c r="A1446" t="inlineStr">
        <is>
          <t>R</t>
        </is>
      </c>
      <c r="B1446" t="inlineStr">
        <is>
          <t>R</t>
        </is>
      </c>
      <c r="C1446" t="inlineStr">
        <is>
          <t>10.28 Equivalent circuit according to sequential fault for calculation of the short circuit at node K2 At node K2, a three-phase symmetrical fault is applied in the form of impedance</t>
        </is>
      </c>
    </row>
    <row r="1447">
      <c r="A1447" t="inlineStr">
        <is>
          <t>f</t>
        </is>
      </c>
      <c r="B1447" t="inlineStr">
        <is>
          <t>f</t>
        </is>
      </c>
      <c r="C1447" t="inlineStr">
        <is>
          <t>Equivalent circuit according to sequential fault for calculation of the short circuit at node K2 At node K2, a three-phase symmetrical fault is applied in the form of impedance R</t>
        </is>
      </c>
    </row>
    <row r="1448">
      <c r="A1448" t="inlineStr">
        <is>
          <t>+ jX</t>
        </is>
      </c>
      <c r="B1448" t="inlineStr">
        <is>
          <t>+ jX</t>
        </is>
      </c>
      <c r="C1448" t="inlineStr">
        <is>
          <t>circuit according to sequential fault for calculation of the short circuit at node K2 At node K2, a three-phase symmetrical fault is applied in the form of impedance R f</t>
        </is>
      </c>
    </row>
    <row r="1449">
      <c r="A1449" t="inlineStr">
        <is>
          <t>f</t>
        </is>
      </c>
      <c r="B1449" t="inlineStr">
        <is>
          <t>f</t>
        </is>
      </c>
      <c r="C1449" t="inlineStr">
        <is>
          <t>to sequential fault for calculation of the short circuit at node K2 At node K2, a three-phase symmetrical fault is applied in the form of impedance R f + jX</t>
        </is>
      </c>
    </row>
    <row r="1450">
      <c r="A1450" t="inlineStr">
        <is>
          <t>. Met de sequentiële
          storingsanalyse wordt de subtransiënte kortsluitstroom</t>
        </is>
      </c>
      <c r="B1450" t="inlineStr">
        <is>
          <t>. With the sequential fault analysis, the subtransient short-circuit current</t>
        </is>
      </c>
      <c r="C1450" t="inlineStr">
        <is>
          <t>sequential fault for calculation of the short circuit at node K2 At node K2, a three-phase symmetrical fault is applied in the form of impedance R f + jX f</t>
        </is>
      </c>
    </row>
    <row r="1451">
      <c r="A1451" t="inlineStr">
        <is>
          <t>I</t>
        </is>
      </c>
      <c r="B1451" t="inlineStr">
        <is>
          <t>I</t>
        </is>
      </c>
      <c r="C1451" t="inlineStr">
        <is>
          <t>K2 At node K2, a three-phase symmetrical fault is applied in the form of impedance R f + jX f . With the sequential fault analysis, the subtransient short-circuit current</t>
        </is>
      </c>
    </row>
    <row r="1452">
      <c r="A1452" t="inlineStr">
        <is>
          <t>k</t>
        </is>
      </c>
      <c r="B1452" t="inlineStr">
        <is>
          <t>k</t>
        </is>
      </c>
      <c r="C1452" t="inlineStr">
        <is>
          <t>At node K2, a three-phase symmetrical fault is applied in the form of impedance R f + jX f . With the sequential fault analysis, the subtransient short-circuit current I</t>
        </is>
      </c>
    </row>
    <row r="1453">
      <c r="A1453" t="inlineStr">
        <is>
          <t>"</t>
        </is>
      </c>
      <c r="B1453" t="inlineStr">
        <is>
          <t>"</t>
        </is>
      </c>
      <c r="C1453" t="inlineStr">
        <is>
          <t>node K2, a three-phase symmetrical fault is applied in the form of impedance R f + jX f . With the sequential fault analysis, the subtransient short-circuit current I k</t>
        </is>
      </c>
    </row>
    <row r="1454">
      <c r="A1454" t="inlineStr">
        <is>
          <t>op de aangegeven foutplaats berekend. Daarnaast worden alle spanningen, tak- en
          elementstromen berekend. Stromen en spanningen kunnen zowel complex als absoluut per fase (a, b, c) of per systeem (homopolair, normaal, invers) worden
          weergegeven. In het vervangingsschema van figuur 10.7 wordt de kortsluiting op knooppunt K2 gevoed door de netvoeding en de transformator en door de
          kortsluitstroombijdragen van de generator en de motor. Daarnaast is de belasting in de kortsluitsituatie niet verwaarloosd, zodat deze ook dan de door de
          vervangingsimpedantie bepaalde stroom blijft trekken.</t>
        </is>
      </c>
      <c r="B1454" t="inlineStr">
        <is>
          <t>calculated at the indicated fault location. Additionally, all voltages, branch currents, and element currents are calculated. Currents and voltages can be represented both complex and absolute per phase (a, b, c) or per system (homopolar, normal, inverse). In the equivalent circuit diagram of figure 10.7, the short circuit at node K2 is fed by the grid supply and the transformer, as well as by the short-circuit current contributions from the generator and the motor. Furthermore, the load in the short-circuit situation is not neglected, so it continues to draw the current determined by the equivalent impedance.</t>
        </is>
      </c>
      <c r="C1454" t="inlineStr">
        <is>
          <t>K2, a three-phase symmetrical fault is applied in the form of impedance R f + jX f . With the sequential fault analysis, the subtransient short-circuit current I k "</t>
        </is>
      </c>
    </row>
    <row r="1455">
      <c r="A1455" t="inlineStr">
        <is>
          <t>10.6.2 Voorbeeld aan de hand van een registratie van een kortsluiting</t>
        </is>
      </c>
      <c r="B1455" t="inlineStr">
        <is>
          <t>10.6.2 Example Based on a Record of a Short Circuit</t>
        </is>
      </c>
      <c r="C1455" t="inlineStr">
        <is>
          <t>current contributions from the generator and the motor. Furthermore, the load in the short-circuit situation is not neglected, so it continues to draw the current determined by the equivalent impedance.</t>
        </is>
      </c>
    </row>
    <row r="1456">
      <c r="A1456" t="inlineStr">
        <is>
          <t>In een rekenvoorbeeld wordt aangetoond hoe met de methode een aantal opeenvolgende acties (kortsluitingen en schakelhandelingen) die veranderingen in het
          net tot gevolg hebben, kunnen worden doorgerekend. Een stamvoeding, bestaande uit drie parallelle circuits met kabels met geleiders van 150 mm</t>
        </is>
      </c>
      <c r="B1456" t="inlineStr">
        <is>
          <t>In a calculation example, it is demonstrated how the method can be used to process a series of consecutive actions (short circuits and switching operations) that result in changes to the network. A main feeder, consisting of three parallel circuits with cables with conductors of 150 mm</t>
        </is>
      </c>
      <c r="C1456" t="inlineStr">
        <is>
          <t>load in the short-circuit situation is not neglected, so it continues to draw the current determined by the equivalent impedance. 10.6.2 Example Based on a Record of a Short Circuit</t>
        </is>
      </c>
    </row>
    <row r="1457">
      <c r="A1457" t="inlineStr">
        <is>
          <t>2</t>
        </is>
      </c>
      <c r="B1457" t="inlineStr">
        <is>
          <t>2</t>
        </is>
      </c>
      <c r="C1457" t="inlineStr">
        <is>
          <t>of consecutive actions (short circuits and switching operations) that result in changes to the network. A main feeder, consisting of three parallel circuits with cables with conductors of 150 mm</t>
        </is>
      </c>
    </row>
    <row r="1458">
      <c r="A1458" t="inlineStr">
        <is>
          <t>Cu en 240 mm</t>
        </is>
      </c>
      <c r="B1458" t="inlineStr">
        <is>
          <t>Cu and 240 mm²</t>
        </is>
      </c>
      <c r="C1458" t="inlineStr">
        <is>
          <t>consecutive actions (short circuits and switching operations) that result in changes to the network. A main feeder, consisting of three parallel circuits with cables with conductors of 150 mm 2</t>
        </is>
      </c>
    </row>
    <row r="1459">
      <c r="A1459" t="inlineStr">
        <is>
          <t>2</t>
        </is>
      </c>
      <c r="B1459" t="inlineStr">
        <is>
          <t>2</t>
        </is>
      </c>
      <c r="C1459" t="inlineStr">
        <is>
          <t>and switching operations) that result in changes to the network. A main feeder, consisting of three parallel circuits with cables with conductors of 150 mm 2 Cu and 240 mm²</t>
        </is>
      </c>
    </row>
    <row r="1460">
      <c r="A1460" t="inlineStr">
        <is>
          <t>Al, voedt een MS-distributienet vanuit een 50/10 kV onderstation. Het MS-distributienet is niet expliciet gemodelleerd, maar wordt
          vertegenwoordigd door een belasting van 7,8 MW bij een cos(φ) van 0,9 (500 A bij nominale spanning). Het net is niet geaard. Op het onderstation is voor 30
          MVA aan decentrale opwekking aangesloten, die is gemodelleerd met een enkele synchrone generator. Het net tussen onderstation met voeding en schakelstation
          is afgebeeld in figuur 10.29. De afgebeelde spanningen zijn fasespanningen.</t>
        </is>
      </c>
      <c r="B1460" t="inlineStr">
        <is>
          <t>Al, feeds an MV distribution network from a 50/10 kV substation. The MV distribution network is not explicitly modeled but is represented by a load of 7.8 MW with a power factor (cos(φ)) of 0.9 (500 A at nominal voltage). The network is not grounded. At the substation, 30 MVA of decentralized generation is connected, which is modeled with a single synchronous generator. The network between the substation with supply and the switching station is depicted in figure 10.29. The depicted voltages are phase voltages.</t>
        </is>
      </c>
      <c r="C1460" t="inlineStr">
        <is>
          <t>switching operations) that result in changes to the network. A main feeder, consisting of three parallel circuits with cables with conductors of 150 mm 2 Cu and 240 mm² 2</t>
        </is>
      </c>
    </row>
    <row r="1461">
      <c r="A1461" t="inlineStr">
        <is>
          <t>Figuur 10.29 MS-net tussen onderstation en schakelstation in de toestand voor de kortsluiting</t>
        </is>
      </c>
      <c r="B1461" t="inlineStr">
        <is>
          <t>Figure 10.29 Medium voltage network between substation and switching station in the state before the short circuit</t>
        </is>
      </c>
      <c r="C1461" t="inlineStr">
        <is>
          <t>which is modeled with a single synchronous generator. The network between the substation with supply and the switching station is depicted in figure 10.29. The depicted voltages are phase voltages.</t>
        </is>
      </c>
    </row>
    <row r="1462">
      <c r="A1462" t="inlineStr">
        <is>
          <t>Van het net van figuur 10.29 zijn in verband met een proef gedurende een lange tijd de stromen en de spanningen gemonitord. In deze periode heeft zich in
          een van de voedingskabels op 60% van de afstand vanaf het onderstation een tweefasenkortsluiting met aardcontact voorgedaan. Het verloop van de
          kortsluiting is geregistreerd in het onderstation. Figuur 10.30 toont het verloop in de gemeten stroom door de fasen aan de voedende zijde en in de gemeten
          spanning op de voedende rail in het onderstation.</t>
        </is>
      </c>
      <c r="B1462" t="inlineStr">
        <is>
          <t>For the network shown in figure 10.29, the currents and voltages have been monitored over an extended period as part of an experiment. During this period, a two-phase short circuit with ground contact occurred in one of the feeder cables at 60% of the distance from the substation. The progression of the short circuit was recorded at the substation. Figure 10.30 shows the progression in the measured current through the phases on the feeding side and in the measured voltage on the feeding busbar in the substation.</t>
        </is>
      </c>
      <c r="C1462" t="inlineStr">
        <is>
          <t>switching station is depicted in figure 10.29. The depicted voltages are phase voltages. Figure 10.29 Medium voltage network between substation and switching station in the state before the short circuit</t>
        </is>
      </c>
    </row>
    <row r="1463">
      <c r="A1463" t="inlineStr">
        <is>
          <t>De kortsluiting tussen de fasen A, C en aarde vindt plaats op t = 990 ms. Duidelijk zichtbaar is de invloed van de afnemende kortsluitbijdrage van de
          generator. Ook is goed te zien dat de piek in fase C positief is en in fase A negatief. De beginkortsluitstroom heeft een effectieve waarde van ongeveer
          6,4 kA. De spanning van de gestoorde fasen neemt sterk af en de spanning van de niet gestoorde fase neemt sterk toe: tot een effectieve waarde van 8,3 kV.</t>
        </is>
      </c>
      <c r="B1463" t="inlineStr">
        <is>
          <t>The short circuit between phases A, C, and ground occurs at t = 990 ms. The influence of the decreasing short-circuit contribution from the generator is clearly visible. It is also evident that the peak in phase C is positive and in phase A is negative. The initial short-circuit current has an effective value of approximately 6.4 kA. The voltage of the disturbed phases decreases significantly, and the voltage of the undisturbed phase increases significantly: up to an effective value of 8.3 kV.</t>
        </is>
      </c>
      <c r="C1463" t="inlineStr">
        <is>
          <t>the substation. Figure 10.30 shows the progression in the measured current through the phases on the feeding side and in the measured voltage on the feeding busbar in the substation.</t>
        </is>
      </c>
    </row>
    <row r="1464">
      <c r="A1464" t="inlineStr">
        <is>
          <t>Figuur 10.30 Registratie van het verloop van de kortsluiting</t>
        </is>
      </c>
      <c r="B1464" t="inlineStr">
        <is>
          <t>Figure 10.30 Recording of the short-circuit progression</t>
        </is>
      </c>
      <c r="C1464" t="inlineStr">
        <is>
          <t>value of approximately 6.4 kA. The voltage of the disturbed phases decreases significantly, and the voltage of the undisturbed phase increases significantly: up to an effective value of 8.3 kV.</t>
        </is>
      </c>
    </row>
    <row r="1465">
      <c r="A1465" t="inlineStr">
        <is>
          <t>Na 290 ms, op t = 1280 ms, wordt de decentrale opwekking van het net geschakeld. Als gevolg van het afgenomen kortsluitvermogen in het onderstation
          vermindert de voeding van de kortsluitstroom, tot een effectieve waarde van ongeveer 3,8 kA.</t>
        </is>
      </c>
      <c r="B1465" t="inlineStr">
        <is>
          <t>After 290 ms, at t = 1280 ms, the decentralized generation is switched from the grid. As a result of the decreased short-circuit power in the substation, the supply of the short-circuit current is reduced to an effective value of approximately 3.8 kA.</t>
        </is>
      </c>
      <c r="C1465" t="inlineStr">
        <is>
          <t>of the disturbed phases decreases significantly, and the voltage of the undisturbed phase increases significantly: up to an effective value of 8.3 kV. Figure 10.30 Recording of the short-circuit progression</t>
        </is>
      </c>
    </row>
    <row r="1466">
      <c r="A1466" t="inlineStr">
        <is>
          <t>Na 380 ms, op t = 1370 ms, opent de vermogenschakelaar in het kortgesloten circuit aan de zijde van het schakelstation. De beveiliging is richtingsgevoelig,
          waardoor de afschakeling snel kan plaatsvinden. Hierdoor kan de levering aan het net achter het schakelstation door blijven gaan. De kortsluiting wordt nu
          alleen gevoed vanuit het onderstation. De voeding van de kortsluitstroom neemt toe, tot een effectieve waarde van ongeveer 5,4 kA.</t>
        </is>
      </c>
      <c r="B1466" t="inlineStr">
        <is>
          <t>After 380 ms, at t = 1370 ms, the circuit breaker in the short-circuited circuit on the substation side opens. The protection is directional, allowing for a quick disconnection. This ensures that the supply to the grid beyond the substation can continue. The short circuit is now only fed from the substation. The supply of the short-circuit current increases to an effective value of approximately 5.4 kA.</t>
        </is>
      </c>
      <c r="C1466" t="inlineStr">
        <is>
          <t>from the grid. As a result of the decreased short-circuit power in the substation, the supply of the short-circuit current is reduced to an effective value of approximately 3.8 kA.</t>
        </is>
      </c>
    </row>
    <row r="1467">
      <c r="A1467" t="inlineStr">
        <is>
          <t>Na 1060 ms, op t = 2050 ms, opent de vermogenschakelaar in het kortgesloten circuit aan de zijde van het onderstation. De ingestelde tijd is gekozen met het
          oog op de selectiviteit. De spanning herstelt zich direct, waarbij een snel uitdempende gelijkstroomcomponent zichtbaar is.</t>
        </is>
      </c>
      <c r="B1467" t="inlineStr">
        <is>
          <t>After 1060 ms, at t = 2050 ms, the circuit breaker in the short-circuited circuit on the substation side opens. The set time is chosen with selectivity in mind. The voltage recovers immediately, with a rapidly decaying direct current component visible.</t>
        </is>
      </c>
      <c r="C1467" t="inlineStr">
        <is>
          <t>beyond the substation can continue. The short circuit is now only fed from the substation. The supply of the short-circuit current increases to an effective value of approximately 5.4 kA.</t>
        </is>
      </c>
    </row>
    <row r="1468">
      <c r="A1468" t="inlineStr">
        <is>
          <t>Het verloop van de storing is gesimuleerd met het sterk vereenvoudigde model van het complete distributienet, afgebeeld in figuur 10.29. Het voedende net
          heeft een kortsluitvermogen van 3600 MVA (I</t>
        </is>
      </c>
      <c r="B1468" t="inlineStr">
        <is>
          <t>The course of the fault has been simulated using the highly simplified model of the complete distribution network, depicted in figure 10.29. The supplying network has a short-circuit power of 3600 MVA (I</t>
        </is>
      </c>
      <c r="C1468" t="inlineStr">
        <is>
          <t>in the short-circuited circuit on the substation side opens. The set time is chosen with selectivity in mind. The voltage recovers immediately, with a rapidly decaying direct current component visible.</t>
        </is>
      </c>
    </row>
    <row r="1469">
      <c r="A1469" t="inlineStr">
        <is>
          <t>k</t>
        </is>
      </c>
      <c r="B1469" t="inlineStr">
        <is>
          <t>k</t>
        </is>
      </c>
      <c r="C1469" t="inlineStr">
        <is>
          <t>the fault has been simulated using the highly simplified model of the complete distribution network, depicted in figure 10.29. The supplying network has a short-circuit power of 3600 MVA (I</t>
        </is>
      </c>
    </row>
    <row r="1470">
      <c r="A1470" t="inlineStr">
        <is>
          <t>" = 40 kA bij 52,5 kV) en de transformator heeft een nominaal vermogen van 32 MVA en een relatieve
          kortsluitspanning van 19,3%. De kabelcircuits hebben elk een lengte van 3 km en bestaan uit kabels met 150 mm</t>
        </is>
      </c>
      <c r="B1470" t="inlineStr">
        <is>
          <t>" = 40 kA at 52.5 kV) and the transformer has a nominal power of 32 MVA and a relative short-circuit voltage of 19.3%. The cable circuits each have a length of 3 km and consist of cables with 150 mm</t>
        </is>
      </c>
      <c r="C1470" t="inlineStr">
        <is>
          <t>fault has been simulated using the highly simplified model of the complete distribution network, depicted in figure 10.29. The supplying network has a short-circuit power of 3600 MVA (I k</t>
        </is>
      </c>
    </row>
    <row r="1471">
      <c r="A1471" t="inlineStr">
        <is>
          <t>2</t>
        </is>
      </c>
      <c r="B1471" t="inlineStr">
        <is>
          <t>2</t>
        </is>
      </c>
      <c r="C1471" t="inlineStr">
        <is>
          <t>a nominal power of 32 MVA and a relative short-circuit voltage of 19.3%. The cable circuits each have a length of 3 km and consist of cables with 150 mm</t>
        </is>
      </c>
    </row>
    <row r="1472">
      <c r="A1472" t="inlineStr">
        <is>
          <t>Cu-geleiders en 240 mm</t>
        </is>
      </c>
      <c r="B1472" t="inlineStr">
        <is>
          <t>Cu conductors and 240 mm</t>
        </is>
      </c>
      <c r="C1472" t="inlineStr">
        <is>
          <t>nominal power of 32 MVA and a relative short-circuit voltage of 19.3%. The cable circuits each have a length of 3 km and consist of cables with 150 mm 2</t>
        </is>
      </c>
    </row>
    <row r="1473">
      <c r="A1473" t="inlineStr">
        <is>
          <t>2</t>
        </is>
      </c>
      <c r="B1473" t="inlineStr">
        <is>
          <t>2</t>
        </is>
      </c>
      <c r="C1473" t="inlineStr">
        <is>
          <t>and a relative short-circuit voltage of 19.3%. The cable circuits each have a length of 3 km and consist of cables with 150 mm 2 Cu conductors and 240 mm</t>
        </is>
      </c>
    </row>
    <row r="1474">
      <c r="A1474" t="inlineStr">
        <is>
          <t>Al-geleiders, resulterend in een normale impedantie van Z1 = 0,426+j0,238 Ω en een homopolaire impedantie van Z0 = 3,154+j3,253 Ω. Gesimuleerd is
        een kortsluiting op 60% van de afstand vanaf het onderstation.</t>
        </is>
      </c>
      <c r="B1474" t="inlineStr">
        <is>
          <t>Aluminum conductors, resulting in a normal impedance of Z1 = 0.426+j0.238 Ω and a homopolar impedance of Z0 = 3.154+j3.253 Ω. A short circuit was simulated at 60% of the distance from the substation.</t>
        </is>
      </c>
      <c r="C1474" t="inlineStr">
        <is>
          <t>a relative short-circuit voltage of 19.3%. The cable circuits each have a length of 3 km and consist of cables with 150 mm 2 Cu conductors and 240 mm 2</t>
        </is>
      </c>
    </row>
    <row r="1475">
      <c r="A1475" t="inlineStr">
        <is>
          <t>Figuur 10.31 Simulatie van de tweefasenkortsluiting met aardcontact</t>
        </is>
      </c>
      <c r="B1475" t="inlineStr">
        <is>
          <t>Figure 10.31 Simulation of the two-phase short circuit with ground contact</t>
        </is>
      </c>
      <c r="C1475" t="inlineStr">
        <is>
          <t>a normal impedance of Z1 = 0.426+j0.238 Ω and a homopolar impedance of Z0 = 3.154+j3.253 Ω. A short circuit was simulated at 60% of the distance from the substation.</t>
        </is>
      </c>
    </row>
    <row r="1476">
      <c r="A1476" t="inlineStr">
        <is>
          <t>Figuur 10.31 toont het resultaat voor de berekening van de tweefasenkortsluiting tussen de fasen A en C met aardcontact. De voedende stroom in het
          kortgesloten circuit bedraagt bij het onderstation 6,5 kA. Dit is iets meer dan de effectieve waarde van de registratie in figuur 10.30. De spanning in de
          niet gestoorde fase is 8,9 kV.</t>
        </is>
      </c>
      <c r="B1476" t="inlineStr">
        <is>
          <t>Figure 10.31 shows the result for the calculation of the two-phase short circuit between phases A and C with ground contact. The feeding current in the short-circuited circuit at the substation is 6.5 kA. This is slightly more than the effective value recorded in Figure 10.30. The voltage in the undisturbed phase is 8.9 kV.</t>
        </is>
      </c>
      <c r="C1476" t="inlineStr">
        <is>
          <t>impedance of Z0 = 3.154+j3.253 Ω. A short circuit was simulated at 60% of the distance from the substation. Figure 10.31 Simulation of the two-phase short circuit with ground contact</t>
        </is>
      </c>
    </row>
    <row r="1477">
      <c r="A1477" t="inlineStr">
        <is>
          <t>Figuur 10.32 Tweefasenkortsluiting met aardcontact en afgeschakelde generator</t>
        </is>
      </c>
      <c r="B1477" t="inlineStr">
        <is>
          <t>Figure 10.32 Two-phase short circuit with ground contact and disconnected generator</t>
        </is>
      </c>
      <c r="C1477" t="inlineStr">
        <is>
          <t>the short-circuited circuit at the substation is 6.5 kA. This is slightly more than the effective value recorded in Figure 10.30. The voltage in the undisturbed phase is 8.9 kV.</t>
        </is>
      </c>
    </row>
    <row r="1478">
      <c r="A1478" t="inlineStr">
        <is>
          <t>Figuur 10.32 toont het resultaat voor de berekening, waarbij op t = 1280 ms de generator is afgeschakeld. De voeding van de kortsluiting vanuit het
          onderstation is afgenomen tot 3,7 kA. Dit is iets minder dan de effectieve waarde van de registratie in figuur 10.30. De bijdrage vanuit de andere twee
          circuits is 2,5 kA. De totale kortsluitstroom bedraagt 6,2 kA.</t>
        </is>
      </c>
      <c r="B1478" t="inlineStr">
        <is>
          <t>Figure 10.32 shows the result of the calculation, where the generator is disconnected at t = 1280 ms. The supply of the short circuit from the substation has decreased to 3.7 kA. This is slightly less than the effective value recorded in Figure 10.30. The contribution from the other two circuits is 2.5 kA. The total short-circuit current amounts to 6.2 kA.</t>
        </is>
      </c>
      <c r="C1478" t="inlineStr">
        <is>
          <t>slightly more than the effective value recorded in Figure 10.30. The voltage in the undisturbed phase is 8.9 kV. Figure 10.32 Two-phase short circuit with ground contact and disconnected generator</t>
        </is>
      </c>
    </row>
    <row r="1479">
      <c r="A1479" t="inlineStr">
        <is>
          <t>Figuur 10.33 Kortsluiting met afgeschakelde generator en uitgeschakelde vermogenschakelaar bij SS</t>
        </is>
      </c>
      <c r="B1479" t="inlineStr">
        <is>
          <t>Figure 10.33 Short circuit with disconnected generator and tripped circuit breaker at SS</t>
        </is>
      </c>
      <c r="C1479" t="inlineStr">
        <is>
          <t>This is slightly less than the effective value recorded in Figure 10.30. The contribution from the other two circuits is 2.5 kA. The total short-circuit current amounts to 6.2 kA.</t>
        </is>
      </c>
    </row>
    <row r="1480">
      <c r="A1480" t="inlineStr">
        <is>
          <t>Figuur 10.33 toont het resultaat voor de berekening, waarbij op t = 1370 ms de vermogenschakelaar in het gestoorde circuit aan de zijde van het
          schakelstation is afgeschakeld. De voeding van de kortsluitstroom vanuit het onderstation is nu gelijk aan de kortsluitstroom zelf en bedraagt 5,6 kA. Deze
          waarde is iets minder dan de effectieve waarde van de registratie in figuur 10.30.</t>
        </is>
      </c>
      <c r="B1480" t="inlineStr">
        <is>
          <t>Figure 10.33 shows the result of the calculation, where at t = 1370 ms the circuit breaker in the faulty circuit on the substation side is tripped. The supply of the short-circuit current from the substation is now equal to the short-circuit current itself and amounts to 5.6 kA. This value is slightly less than the effective value recorded in Figure 10.30.</t>
        </is>
      </c>
      <c r="C1480" t="inlineStr">
        <is>
          <t>contribution from the other two circuits is 2.5 kA. The total short-circuit current amounts to 6.2 kA. Figure 10.33 Short circuit with disconnected generator and tripped circuit breaker at SS</t>
        </is>
      </c>
    </row>
    <row r="1481">
      <c r="A1481" t="inlineStr">
        <is>
          <t>10.7 Foutplaatslokalisatie</t>
        </is>
      </c>
      <c r="B1481" t="inlineStr">
        <is>
          <t>10.7 Fault Location</t>
        </is>
      </c>
      <c r="C1481" t="inlineStr">
        <is>
          <t>current from the substation is now equal to the short-circuit current itself and amounts to 5.6 kA. This value is slightly less than the effective value recorded in Figure 10.30.</t>
        </is>
      </c>
    </row>
    <row r="1482">
      <c r="A1482" t="inlineStr">
        <is>
          <t>Storingen in het MS-netwerk hebben de grootste invloed op de betrouwbaarheid van de levering van elektriciteit (zie</t>
        </is>
      </c>
      <c r="B1482" t="inlineStr">
        <is>
          <t>Faults in the medium-voltage network have the greatest impact on the reliability of electricity supply (see</t>
        </is>
      </c>
      <c r="C1482" t="inlineStr">
        <is>
          <t>substation is now equal to the short-circuit current itself and amounts to 5.6 kA. This value is slightly less than the effective value recorded in Figure 10.30. 10.7 Fault Location</t>
        </is>
      </c>
    </row>
    <row r="1483">
      <c r="A1483" t="inlineStr">
        <is>
          <t>hoofdstuk 12</t>
        </is>
      </c>
      <c r="B1483" t="inlineStr">
        <is>
          <t>chapter 12</t>
        </is>
      </c>
      <c r="C1483" t="inlineStr">
        <is>
          <t>is slightly less than the effective value recorded in Figure 10.30. 10.7 Fault Location Faults in the medium-voltage network have the greatest impact on the reliability of electricity supply (see</t>
        </is>
      </c>
    </row>
    <row r="1484">
      <c r="A1484" t="inlineStr">
        <is>
          <t>). Het is gebruikelijk na
          een kortsluiting de foutplaats op te sporen door elk netstation in een MS-streng te inspecteren, hetgeen veel tijd kost. Door de foutplaats te schatten aan
          de hand van metingen van spanning en stroom in het onderstation tijdens de kortsluiting en deze te vergelijken met een kortsluitberekening aan het model
          van het net, kan hier veel tijd mee worden bespaard (Oirsouw, 2003). De nauwkeurigheid van de methode hangt nauw samen met de exactheid van het model en de
          nauwkeurigheid van de meting. De normale impedanties van het net zijn voldoende nauwkeurig bekend, zodat in geval van een twee- of driefasenkortsluiting
          een grote nauwkeurigheid behaald kan worden. De homopolaire impedantie is echter niet altijd nauwkeurig bekend, zodat de foutplaats in geval van een
          fase-aardsluiting veelal minder nauwkeurig berekend kan worden.</t>
        </is>
      </c>
      <c r="B1484" t="inlineStr">
        <is>
          <t>It is customary after a short circuit to locate the fault by inspecting each substation in a medium-voltage string, which is very time-consuming. By estimating the fault location based on voltage and current measurements in the substation during the short circuit and comparing these with a short-circuit calculation of the network model, a lot of time can be saved (Oirsouw, 2003). The accuracy of the method is closely related to the precision of the model and the accuracy of the measurement. The normal impedances of the network are sufficiently well-known, so in the case of a two- or three-phase short circuit, high accuracy can be achieved. However, the homopolar impedance is not always accurately known, so the fault location in the case of a phase-to-ground fault can often be calculated with less precision.</t>
        </is>
      </c>
      <c r="C1484" t="inlineStr">
        <is>
          <t>less than the effective value recorded in Figure 10.30. 10.7 Fault Location Faults in the medium-voltage network have the greatest impact on the reliability of electricity supply (see chapter 12</t>
        </is>
      </c>
    </row>
    <row r="1485">
      <c r="A1485" t="inlineStr">
        <is>
          <t>De meting kan worden uitgevoerd met apparatuur voor stationsautomatisering of met digitale beveiligingsrelais. Spanning en stroom worden continu gemeten en
          gedurende korte tijd lokaal bewaard. Indien zich een verstoring heeft voorgedaan, worden de metingen doorgestuurd naar een centraal systeem. De gegevens
          worden vervolgens in twee stappen geanalyseerd. In de eerste stap worden de metingen getransformeerd in signalen die de momentane amplitudes en fasen
          weergeven. Van deze signalen worden tevens de momentane waarden van de symmetrische componenten bepaald. Elke storing vertoont een karakteristiek gedrag in
          de normale, inverse en homopolaire componenten. Door de momentane waarden van de symmetrische componenten te vergelijken met de karakteristieke
          eigenschappen van de diverse fouttypen, wordt het fouttype vastgesteld. Hierbij wordt gebruik gemaakt van een aantal kennisregels, die zijn afgeleid uit de
          praktijkmetingen en de componentnetwerken voor de kortsluittypen van figuur 10.10:</t>
        </is>
      </c>
      <c r="B1485" t="inlineStr">
        <is>
          <t>The measurement can be performed using station automation equipment or digital protection relays. Voltage and current are continuously measured and locally stored for a short period. If a disturbance occurs, the measurements are sent to a central system. The data is then analyzed in two steps. In the first step, the measurements are transformed into signals that represent the instantaneous amplitudes and phases. The instantaneous values of the symmetrical components are also determined from these signals. Each fault exhibits characteristic behavior in the normal, inverse, and homopolar components. By comparing the instantaneous values of the symmetrical components with the characteristic properties of various fault types, the fault type is identified. This process uses a set of knowledge rules derived from practical measurements and the component networks for the short-circuit types shown in figure 10.10:</t>
        </is>
      </c>
      <c r="C1485" t="inlineStr">
        <is>
          <t>can be achieved. However, the homopolar impedance is not always accurately known, so the fault location in the case of a phase-to-ground fault can often be calculated with less precision.</t>
        </is>
      </c>
    </row>
    <row r="1486">
      <c r="A1486" t="inlineStr">
        <is>
          <t>er is sprake van een kortsluiting indien de normale component van de stroom (</t>
        </is>
      </c>
      <c r="B1486" t="inlineStr">
        <is>
          <t>there is a short circuit if the normal component of the current</t>
        </is>
      </c>
      <c r="C1486" t="inlineStr">
        <is>
          <t>types, the fault type is identified. This process uses a set of knowledge rules derived from practical measurements and the component networks for the short-circuit types shown in figure 10.10:</t>
        </is>
      </c>
    </row>
    <row r="1487">
      <c r="A1487" t="inlineStr">
        <is>
          <t>I</t>
        </is>
      </c>
      <c r="B1487" t="inlineStr">
        <is>
          <t>I</t>
        </is>
      </c>
      <c r="C1487" t="inlineStr">
        <is>
          <t>knowledge rules derived from practical measurements and the component networks for the short-circuit types shown in figure 10.10: there is a short circuit if the normal component of the current</t>
        </is>
      </c>
    </row>
    <row r="1488">
      <c r="A1488" t="inlineStr">
        <is>
          <t>1</t>
        </is>
      </c>
      <c r="B1488" t="inlineStr">
        <is>
          <t>1</t>
        </is>
      </c>
      <c r="C1488" t="inlineStr">
        <is>
          <t>rules derived from practical measurements and the component networks for the short-circuit types shown in figure 10.10: there is a short circuit if the normal component of the current I</t>
        </is>
      </c>
    </row>
    <row r="1489">
      <c r="A1489" t="inlineStr">
        <is>
          <t>) groter is dan de normale component van de stroom vóór de storing (</t>
        </is>
      </c>
      <c r="B1489" t="inlineStr">
        <is>
          <t>) is greater than the normal component of the current before the fault (</t>
        </is>
      </c>
      <c r="C1489" t="inlineStr">
        <is>
          <t>derived from practical measurements and the component networks for the short-circuit types shown in figure 10.10: there is a short circuit if the normal component of the current I 1</t>
        </is>
      </c>
    </row>
    <row r="1490">
      <c r="A1490" t="inlineStr">
        <is>
          <t>I</t>
        </is>
      </c>
      <c r="B1490" t="inlineStr">
        <is>
          <t>I</t>
        </is>
      </c>
      <c r="C1490" t="inlineStr">
        <is>
          <t>figure 10.10: there is a short circuit if the normal component of the current I 1 ) is greater than the normal component of the current before the fault (</t>
        </is>
      </c>
    </row>
    <row r="1491">
      <c r="A1491" t="inlineStr">
        <is>
          <t>1,pre</t>
        </is>
      </c>
      <c r="B1491" t="inlineStr">
        <is>
          <t>1,pre</t>
        </is>
      </c>
      <c r="C1491" t="inlineStr">
        <is>
          <t>10.10: there is a short circuit if the normal component of the current I 1 ) is greater than the normal component of the current before the fault ( I</t>
        </is>
      </c>
    </row>
    <row r="1492">
      <c r="A1492" t="inlineStr">
        <is>
          <t>)</t>
        </is>
      </c>
      <c r="B1492" t="inlineStr">
        <is>
          <t>)</t>
        </is>
      </c>
      <c r="C1492" t="inlineStr">
        <is>
          <t>there is a short circuit if the normal component of the current I 1 ) is greater than the normal component of the current before the fault ( I 1,pre</t>
        </is>
      </c>
    </row>
    <row r="1493">
      <c r="A1493" t="inlineStr">
        <is>
          <t>een inverse component van de stroom (</t>
        </is>
      </c>
      <c r="B1493" t="inlineStr">
        <is>
          <t>an inverse component of the current</t>
        </is>
      </c>
      <c r="C1493" t="inlineStr">
        <is>
          <t>is a short circuit if the normal component of the current I 1 ) is greater than the normal component of the current before the fault ( I 1,pre )</t>
        </is>
      </c>
    </row>
    <row r="1494">
      <c r="A1494" t="inlineStr">
        <is>
          <t>I</t>
        </is>
      </c>
      <c r="B1494" t="inlineStr">
        <is>
          <t>I</t>
        </is>
      </c>
      <c r="C1494" t="inlineStr">
        <is>
          <t>normal component of the current I 1 ) is greater than the normal component of the current before the fault ( I 1,pre ) an inverse component of the current</t>
        </is>
      </c>
    </row>
    <row r="1495">
      <c r="A1495" t="inlineStr">
        <is>
          <t>2</t>
        </is>
      </c>
      <c r="B1495" t="inlineStr">
        <is>
          <t>2</t>
        </is>
      </c>
      <c r="C1495" t="inlineStr">
        <is>
          <t>component of the current I 1 ) is greater than the normal component of the current before the fault ( I 1,pre ) an inverse component of the current I</t>
        </is>
      </c>
    </row>
    <row r="1496">
      <c r="A1496" t="inlineStr">
        <is>
          <t>) vloeit alleen bij een asymmetrische kortsluiting</t>
        </is>
      </c>
      <c r="B1496" t="inlineStr">
        <is>
          <t>) flows only during an asymmetrical short circuit</t>
        </is>
      </c>
      <c r="C1496" t="inlineStr">
        <is>
          <t>of the current I 1 ) is greater than the normal component of the current before the fault ( I 1,pre ) an inverse component of the current I 2</t>
        </is>
      </c>
    </row>
    <row r="1497">
      <c r="A1497" t="inlineStr">
        <is>
          <t>een homopolaire component van de stroom (</t>
        </is>
      </c>
      <c r="B1497" t="inlineStr">
        <is>
          <t>a homopolar component of the current</t>
        </is>
      </c>
      <c r="C1497" t="inlineStr">
        <is>
          <t>than the normal component of the current before the fault ( I 1,pre ) an inverse component of the current I 2 ) flows only during an asymmetrical short circuit</t>
        </is>
      </c>
    </row>
    <row r="1498">
      <c r="A1498" t="inlineStr">
        <is>
          <t>I</t>
        </is>
      </c>
      <c r="B1498" t="inlineStr">
        <is>
          <t>I</t>
        </is>
      </c>
      <c r="C1498" t="inlineStr">
        <is>
          <t>current before the fault ( I 1,pre ) an inverse component of the current I 2 ) flows only during an asymmetrical short circuit a homopolar component of the current</t>
        </is>
      </c>
    </row>
    <row r="1499">
      <c r="A1499" t="inlineStr">
        <is>
          <t>0</t>
        </is>
      </c>
      <c r="B1499" t="inlineStr">
        <is>
          <t>0</t>
        </is>
      </c>
      <c r="C1499" t="inlineStr">
        <is>
          <t>before the fault ( I 1,pre ) an inverse component of the current I 2 ) flows only during an asymmetrical short circuit a homopolar component of the current I</t>
        </is>
      </c>
    </row>
    <row r="1500">
      <c r="A1500" t="inlineStr">
        <is>
          <t>) vloeit alleen bij een asymmetrische kortsluiting met aardcontact</t>
        </is>
      </c>
      <c r="B1500" t="inlineStr">
        <is>
          <t>) flows only during an asymmetrical short circuit with ground contact</t>
        </is>
      </c>
      <c r="C1500" t="inlineStr">
        <is>
          <t>the fault ( I 1,pre ) an inverse component of the current I 2 ) flows only during an asymmetrical short circuit a homopolar component of the current I 0</t>
        </is>
      </c>
    </row>
    <row r="1501">
      <c r="A1501" t="inlineStr">
        <is>
          <t>bij een twee- of driefasenkortsluiting is de toename van de normale component van de stroom als gevolg van de kortsluiting (</t>
        </is>
      </c>
      <c r="B1501" t="inlineStr">
        <is>
          <t>in a two- or three-phase short circuit, the increase in the normal component of the current as a result of the short circuit</t>
        </is>
      </c>
      <c r="C1501" t="inlineStr">
        <is>
          <t>current I 2 ) flows only during an asymmetrical short circuit a homopolar component of the current I 0 ) flows only during an asymmetrical short circuit with ground contact</t>
        </is>
      </c>
    </row>
    <row r="1502">
      <c r="A1502" t="inlineStr">
        <is>
          <t>I</t>
        </is>
      </c>
      <c r="B1502" t="inlineStr">
        <is>
          <t>I</t>
        </is>
      </c>
      <c r="C1502" t="inlineStr">
        <is>
          <t>an asymmetrical short circuit with ground contact in a two- or three-phase short circuit, the increase in the normal component of the current as a result of the short circuit</t>
        </is>
      </c>
    </row>
    <row r="1503">
      <c r="A1503" t="inlineStr">
        <is>
          <t>1</t>
        </is>
      </c>
      <c r="B1503" t="inlineStr">
        <is>
          <t>1</t>
        </is>
      </c>
      <c r="C1503" t="inlineStr">
        <is>
          <t>asymmetrical short circuit with ground contact in a two- or three-phase short circuit, the increase in the normal component of the current as a result of the short circuit I</t>
        </is>
      </c>
    </row>
    <row r="1504">
      <c r="A1504" t="inlineStr">
        <is>
          <t>-I</t>
        </is>
      </c>
      <c r="B1504" t="inlineStr">
        <is>
          <t>-I</t>
        </is>
      </c>
      <c r="C1504" t="inlineStr">
        <is>
          <t>short circuit with ground contact in a two- or three-phase short circuit, the increase in the normal component of the current as a result of the short circuit I 1</t>
        </is>
      </c>
    </row>
    <row r="1505">
      <c r="A1505" t="inlineStr">
        <is>
          <t>1, pre</t>
        </is>
      </c>
      <c r="B1505" t="inlineStr">
        <is>
          <t>1, pre</t>
        </is>
      </c>
      <c r="C1505" t="inlineStr">
        <is>
          <t>circuit with ground contact in a two- or three-phase short circuit, the increase in the normal component of the current as a result of the short circuit I 1 -I</t>
        </is>
      </c>
    </row>
    <row r="1506">
      <c r="A1506" t="inlineStr">
        <is>
          <t>) veel groter dan de waarde van de homopolaire component van de stroom tijdens de kortsluiting (</t>
        </is>
      </c>
      <c r="B1506" t="inlineStr">
        <is>
          <t>) much greater than the value of the homopolar component of the current during the short circuit (</t>
        </is>
      </c>
      <c r="C1506" t="inlineStr">
        <is>
          <t>ground contact in a two- or three-phase short circuit, the increase in the normal component of the current as a result of the short circuit I 1 -I 1, pre</t>
        </is>
      </c>
    </row>
    <row r="1507">
      <c r="A1507" t="inlineStr">
        <is>
          <t>I</t>
        </is>
      </c>
      <c r="B1507" t="inlineStr">
        <is>
          <t>I</t>
        </is>
      </c>
      <c r="C1507" t="inlineStr">
        <is>
          <t>as a result of the short circuit I 1 -I 1, pre ) much greater than the value of the homopolar component of the current during the short circuit (</t>
        </is>
      </c>
    </row>
    <row r="1508">
      <c r="A1508" t="inlineStr">
        <is>
          <t>0</t>
        </is>
      </c>
      <c r="B1508" t="inlineStr">
        <is>
          <t>0</t>
        </is>
      </c>
      <c r="C1508" t="inlineStr">
        <is>
          <t>a result of the short circuit I 1 -I 1, pre ) much greater than the value of the homopolar component of the current during the short circuit ( I</t>
        </is>
      </c>
    </row>
    <row r="1509">
      <c r="A1509" t="inlineStr">
        <is>
          <t>); dat is niet het geval bij een fase-aardsluiting</t>
        </is>
      </c>
      <c r="B1509" t="inlineStr">
        <is>
          <t>); that is not the case with a phase-to-ground fault</t>
        </is>
      </c>
      <c r="C1509" t="inlineStr">
        <is>
          <t>result of the short circuit I 1 -I 1, pre ) much greater than the value of the homopolar component of the current during the short circuit ( I 0</t>
        </is>
      </c>
    </row>
    <row r="1510">
      <c r="A1510" t="inlineStr">
        <is>
          <t>bij een tweefasenkortsluiting is de inverse component van de stroom (</t>
        </is>
      </c>
      <c r="B1510" t="inlineStr">
        <is>
          <t>in a two-phase short circuit, the inverse component of the current</t>
        </is>
      </c>
      <c r="C1510" t="inlineStr">
        <is>
          <t>) much greater than the value of the homopolar component of the current during the short circuit ( I 0 ); that is not the case with a phase-to-ground fault</t>
        </is>
      </c>
    </row>
    <row r="1511">
      <c r="A1511" t="inlineStr">
        <is>
          <t>I</t>
        </is>
      </c>
      <c r="B1511" t="inlineStr">
        <is>
          <t>I</t>
        </is>
      </c>
      <c r="C1511" t="inlineStr">
        <is>
          <t>the current during the short circuit ( I 0 ); that is not the case with a phase-to-ground fault in a two-phase short circuit, the inverse component of the current</t>
        </is>
      </c>
    </row>
    <row r="1512">
      <c r="A1512" t="inlineStr">
        <is>
          <t>2</t>
        </is>
      </c>
      <c r="B1512" t="inlineStr">
        <is>
          <t>2</t>
        </is>
      </c>
      <c r="C1512" t="inlineStr">
        <is>
          <t>current during the short circuit ( I 0 ); that is not the case with a phase-to-ground fault in a two-phase short circuit, the inverse component of the current I</t>
        </is>
      </c>
    </row>
    <row r="1513">
      <c r="A1513" t="inlineStr">
        <is>
          <t>) veel groter dan de homopolaire component van de stroom (</t>
        </is>
      </c>
      <c r="B1513" t="inlineStr">
        <is>
          <t>) much larger than the homopolar component of the current (</t>
        </is>
      </c>
      <c r="C1513" t="inlineStr">
        <is>
          <t>during the short circuit ( I 0 ); that is not the case with a phase-to-ground fault in a two-phase short circuit, the inverse component of the current I 2</t>
        </is>
      </c>
    </row>
    <row r="1514">
      <c r="A1514" t="inlineStr">
        <is>
          <t>I</t>
        </is>
      </c>
      <c r="B1514" t="inlineStr">
        <is>
          <t>I</t>
        </is>
      </c>
      <c r="C1514" t="inlineStr">
        <is>
          <t>the case with a phase-to-ground fault in a two-phase short circuit, the inverse component of the current I 2 ) much larger than the homopolar component of the current (</t>
        </is>
      </c>
    </row>
    <row r="1515">
      <c r="A1515" t="inlineStr">
        <is>
          <t>0</t>
        </is>
      </c>
      <c r="B1515" t="inlineStr">
        <is>
          <t>0</t>
        </is>
      </c>
      <c r="C1515" t="inlineStr">
        <is>
          <t>case with a phase-to-ground fault in a two-phase short circuit, the inverse component of the current I 2 ) much larger than the homopolar component of the current ( I</t>
        </is>
      </c>
    </row>
    <row r="1516">
      <c r="A1516" t="inlineStr">
        <is>
          <t>); dat is niet het geval bij een fase-aardsluiting of bij een driefasenkortsluiting.</t>
        </is>
      </c>
      <c r="B1516" t="inlineStr">
        <is>
          <t>); that is not the case with a phase-to-ground fault or a three-phase short circuit.</t>
        </is>
      </c>
      <c r="C1516" t="inlineStr">
        <is>
          <t>with a phase-to-ground fault in a two-phase short circuit, the inverse component of the current I 2 ) much larger than the homopolar component of the current ( I 0</t>
        </is>
      </c>
    </row>
    <row r="1517">
      <c r="A1517" t="inlineStr">
        <is>
          <t>De hierboven genoemde kennisregels zijn samengevat als de karakteristieke eigenschappen van kortsluittypen van tabel 10.8. Door de metingen te vergelijken
          met deze tabel kan het actuele type van de kortsluiting vastgesteld worden.</t>
        </is>
      </c>
      <c r="B1517" t="inlineStr">
        <is>
          <t>The aforementioned knowledge rules are summarized as the characteristic properties of short-circuit types in Table 10.8. By comparing the measurements with this table, the actual type of short circuit can be determined.</t>
        </is>
      </c>
      <c r="C1517" t="inlineStr">
        <is>
          <t>I 2 ) much larger than the homopolar component of the current ( I 0 ); that is not the case with a phase-to-ground fault or a three-phase short circuit.</t>
        </is>
      </c>
    </row>
    <row r="1518">
      <c r="A1518" t="inlineStr">
        <is>
          <t>Tabel 10.8 Karakteristieke eigenschappen van kortsluittypen</t>
        </is>
      </c>
      <c r="B1518" t="inlineStr">
        <is>
          <t>Table 10.8 Characteristic Properties of Short-Circuit Types</t>
        </is>
      </c>
      <c r="C1518" t="inlineStr">
        <is>
          <t>knowledge rules are summarized as the characteristic properties of short-circuit types in Table 10.8. By comparing the measurements with this table, the actual type of short circuit can be determined.</t>
        </is>
      </c>
    </row>
    <row r="1519">
      <c r="A1519" t="inlineStr">
        <is>
          <t>Kortsluittype</t>
        </is>
      </c>
      <c r="B1519" t="inlineStr">
        <is>
          <t>Kortsluittype</t>
        </is>
      </c>
      <c r="C1519" t="inlineStr">
        <is>
          <t>properties of short-circuit types in Table 10.8. By comparing the measurements with this table, the actual type of short circuit can be determined. Table 10.8 Characteristic Properties of Short-Circuit Types</t>
        </is>
      </c>
    </row>
    <row r="1520">
      <c r="A1520" t="inlineStr">
        <is>
          <t>I</t>
        </is>
      </c>
      <c r="B1520" t="inlineStr">
        <is>
          <t>I</t>
        </is>
      </c>
      <c r="C1520" t="inlineStr">
        <is>
          <t>of short-circuit types in Table 10.8. By comparing the measurements with this table, the actual type of short circuit can be determined. Table 10.8 Characteristic Properties of Short-Circuit Types Kortsluittype</t>
        </is>
      </c>
    </row>
    <row r="1521">
      <c r="A1521" t="inlineStr">
        <is>
          <t>1</t>
        </is>
      </c>
      <c r="B1521" t="inlineStr">
        <is>
          <t>1</t>
        </is>
      </c>
      <c r="C1521" t="inlineStr">
        <is>
          <t>short-circuit types in Table 10.8. By comparing the measurements with this table, the actual type of short circuit can be determined. Table 10.8 Characteristic Properties of Short-Circuit Types Kortsluittype I</t>
        </is>
      </c>
    </row>
    <row r="1522">
      <c r="A1522" t="inlineStr">
        <is>
          <t>&gt; I</t>
        </is>
      </c>
      <c r="B1522" t="inlineStr">
        <is>
          <t>&gt; I</t>
        </is>
      </c>
      <c r="C1522" t="inlineStr">
        <is>
          <t>types in Table 10.8. By comparing the measurements with this table, the actual type of short circuit can be determined. Table 10.8 Characteristic Properties of Short-Circuit Types Kortsluittype I 1</t>
        </is>
      </c>
    </row>
    <row r="1523">
      <c r="A1523" t="inlineStr">
        <is>
          <t>1,pre</t>
        </is>
      </c>
      <c r="B1523" t="inlineStr">
        <is>
          <t>1,pre</t>
        </is>
      </c>
      <c r="C1523" t="inlineStr">
        <is>
          <t>Table 10.8. By comparing the measurements with this table, the actual type of short circuit can be determined. Table 10.8 Characteristic Properties of Short-Circuit Types Kortsluittype I 1 &gt; I</t>
        </is>
      </c>
    </row>
    <row r="1524">
      <c r="A1524" t="inlineStr">
        <is>
          <t>I</t>
        </is>
      </c>
      <c r="B1524" t="inlineStr">
        <is>
          <t>I</t>
        </is>
      </c>
      <c r="C1524" t="inlineStr">
        <is>
          <t>10.8. By comparing the measurements with this table, the actual type of short circuit can be determined. Table 10.8 Characteristic Properties of Short-Circuit Types Kortsluittype I 1 &gt; I 1,pre</t>
        </is>
      </c>
    </row>
    <row r="1525">
      <c r="A1525" t="inlineStr">
        <is>
          <t>0</t>
        </is>
      </c>
      <c r="B1525" t="inlineStr">
        <is>
          <t>0</t>
        </is>
      </c>
      <c r="C1525" t="inlineStr">
        <is>
          <t>By comparing the measurements with this table, the actual type of short circuit can be determined. Table 10.8 Characteristic Properties of Short-Circuit Types Kortsluittype I 1 &gt; I 1,pre I</t>
        </is>
      </c>
    </row>
    <row r="1526">
      <c r="A1526" t="inlineStr">
        <is>
          <t>&gt; 0</t>
        </is>
      </c>
      <c r="B1526" t="inlineStr">
        <is>
          <t>&gt; 0</t>
        </is>
      </c>
      <c r="C1526" t="inlineStr">
        <is>
          <t>comparing the measurements with this table, the actual type of short circuit can be determined. Table 10.8 Characteristic Properties of Short-Circuit Types Kortsluittype I 1 &gt; I 1,pre I 0</t>
        </is>
      </c>
    </row>
    <row r="1527">
      <c r="A1527" t="inlineStr">
        <is>
          <t>I</t>
        </is>
      </c>
      <c r="B1527" t="inlineStr">
        <is>
          <t>I</t>
        </is>
      </c>
      <c r="C1527" t="inlineStr">
        <is>
          <t>measurements with this table, the actual type of short circuit can be determined. Table 10.8 Characteristic Properties of Short-Circuit Types Kortsluittype I 1 &gt; I 1,pre I 0 &gt; 0</t>
        </is>
      </c>
    </row>
    <row r="1528">
      <c r="A1528" t="inlineStr">
        <is>
          <t>2</t>
        </is>
      </c>
      <c r="B1528" t="inlineStr">
        <is>
          <t>2</t>
        </is>
      </c>
      <c r="C1528" t="inlineStr">
        <is>
          <t>with this table, the actual type of short circuit can be determined. Table 10.8 Characteristic Properties of Short-Circuit Types Kortsluittype I 1 &gt; I 1,pre I 0 &gt; 0 I</t>
        </is>
      </c>
    </row>
    <row r="1529">
      <c r="A1529" t="inlineStr">
        <is>
          <t>&gt; 0</t>
        </is>
      </c>
      <c r="B1529" t="inlineStr">
        <is>
          <t>&gt; 0</t>
        </is>
      </c>
      <c r="C1529" t="inlineStr">
        <is>
          <t>this table, the actual type of short circuit can be determined. Table 10.8 Characteristic Properties of Short-Circuit Types Kortsluittype I 1 &gt; I 1,pre I 0 &gt; 0 I 2</t>
        </is>
      </c>
    </row>
    <row r="1530">
      <c r="A1530" t="inlineStr">
        <is>
          <t>I</t>
        </is>
      </c>
      <c r="B1530" t="inlineStr">
        <is>
          <t>I</t>
        </is>
      </c>
      <c r="C1530" t="inlineStr">
        <is>
          <t>the actual type of short circuit can be determined. Table 10.8 Characteristic Properties of Short-Circuit Types Kortsluittype I 1 &gt; I 1,pre I 0 &gt; 0 I 2 &gt; 0</t>
        </is>
      </c>
    </row>
    <row r="1531">
      <c r="A1531" t="inlineStr">
        <is>
          <t>1</t>
        </is>
      </c>
      <c r="B1531" t="inlineStr">
        <is>
          <t>1</t>
        </is>
      </c>
      <c r="C1531" t="inlineStr">
        <is>
          <t>actual type of short circuit can be determined. Table 10.8 Characteristic Properties of Short-Circuit Types Kortsluittype I 1 &gt; I 1,pre I 0 &gt; 0 I 2 &gt; 0 I</t>
        </is>
      </c>
    </row>
    <row r="1532">
      <c r="A1532" t="inlineStr">
        <is>
          <t>–I</t>
        </is>
      </c>
      <c r="B1532" t="inlineStr">
        <is>
          <t>–I</t>
        </is>
      </c>
      <c r="C1532" t="inlineStr">
        <is>
          <t>type of short circuit can be determined. Table 10.8 Characteristic Properties of Short-Circuit Types Kortsluittype I 1 &gt; I 1,pre I 0 &gt; 0 I 2 &gt; 0 I 1</t>
        </is>
      </c>
    </row>
    <row r="1533">
      <c r="A1533" t="inlineStr">
        <is>
          <t>1,pre</t>
        </is>
      </c>
      <c r="B1533" t="inlineStr">
        <is>
          <t>1,pre</t>
        </is>
      </c>
      <c r="C1533" t="inlineStr">
        <is>
          <t>of short circuit can be determined. Table 10.8 Characteristic Properties of Short-Circuit Types Kortsluittype I 1 &gt; I 1,pre I 0 &gt; 0 I 2 &gt; 0 I 1 –I</t>
        </is>
      </c>
    </row>
    <row r="1534">
      <c r="A1534" t="inlineStr">
        <is>
          <t>&gt;&gt; I</t>
        </is>
      </c>
      <c r="B1534" t="inlineStr">
        <is>
          <t>&gt;&gt; I</t>
        </is>
      </c>
      <c r="C1534" t="inlineStr">
        <is>
          <t>short circuit can be determined. Table 10.8 Characteristic Properties of Short-Circuit Types Kortsluittype I 1 &gt; I 1,pre I 0 &gt; 0 I 2 &gt; 0 I 1 –I 1,pre</t>
        </is>
      </c>
    </row>
    <row r="1535">
      <c r="A1535" t="inlineStr">
        <is>
          <t>0</t>
        </is>
      </c>
      <c r="B1535" t="inlineStr">
        <is>
          <t>0</t>
        </is>
      </c>
      <c r="C1535" t="inlineStr">
        <is>
          <t>can be determined. Table 10.8 Characteristic Properties of Short-Circuit Types Kortsluittype I 1 &gt; I 1,pre I 0 &gt; 0 I 2 &gt; 0 I 1 –I 1,pre &gt;&gt; I</t>
        </is>
      </c>
    </row>
    <row r="1536">
      <c r="A1536" t="inlineStr">
        <is>
          <t>I</t>
        </is>
      </c>
      <c r="B1536" t="inlineStr">
        <is>
          <t>I</t>
        </is>
      </c>
      <c r="C1536" t="inlineStr">
        <is>
          <t>be determined. Table 10.8 Characteristic Properties of Short-Circuit Types Kortsluittype I 1 &gt; I 1,pre I 0 &gt; 0 I 2 &gt; 0 I 1 –I 1,pre &gt;&gt; I 0</t>
        </is>
      </c>
    </row>
    <row r="1537">
      <c r="A1537" t="inlineStr">
        <is>
          <t>2</t>
        </is>
      </c>
      <c r="B1537" t="inlineStr">
        <is>
          <t>2</t>
        </is>
      </c>
      <c r="C1537" t="inlineStr">
        <is>
          <t>determined. Table 10.8 Characteristic Properties of Short-Circuit Types Kortsluittype I 1 &gt; I 1,pre I 0 &gt; 0 I 2 &gt; 0 I 1 –I 1,pre &gt;&gt; I 0 I</t>
        </is>
      </c>
    </row>
    <row r="1538">
      <c r="A1538" t="inlineStr">
        <is>
          <t>&gt;&gt; I</t>
        </is>
      </c>
      <c r="B1538" t="inlineStr">
        <is>
          <t>&gt;&gt; I</t>
        </is>
      </c>
      <c r="C1538" t="inlineStr">
        <is>
          <t>Table 10.8 Characteristic Properties of Short-Circuit Types Kortsluittype I 1 &gt; I 1,pre I 0 &gt; 0 I 2 &gt; 0 I 1 –I 1,pre &gt;&gt; I 0 I 2</t>
        </is>
      </c>
    </row>
    <row r="1539">
      <c r="A1539" t="inlineStr">
        <is>
          <t>0</t>
        </is>
      </c>
      <c r="B1539" t="inlineStr">
        <is>
          <t>0</t>
        </is>
      </c>
      <c r="C1539" t="inlineStr">
        <is>
          <t>Characteristic Properties of Short-Circuit Types Kortsluittype I 1 &gt; I 1,pre I 0 &gt; 0 I 2 &gt; 0 I 1 –I 1,pre &gt;&gt; I 0 I 2 &gt;&gt; I</t>
        </is>
      </c>
    </row>
    <row r="1540">
      <c r="A1540" t="inlineStr">
        <is>
          <t>Fase-aarde</t>
        </is>
      </c>
      <c r="B1540" t="inlineStr">
        <is>
          <t>Phase-to-earth</t>
        </is>
      </c>
      <c r="C1540" t="inlineStr">
        <is>
          <t>Properties of Short-Circuit Types Kortsluittype I 1 &gt; I 1,pre I 0 &gt; 0 I 2 &gt; 0 I 1 –I 1,pre &gt;&gt; I 0 I 2 &gt;&gt; I 0</t>
        </is>
      </c>
    </row>
    <row r="1541">
      <c r="A1541" t="inlineStr">
        <is>
          <t>Ja</t>
        </is>
      </c>
      <c r="B1541" t="inlineStr">
        <is>
          <t>Ja</t>
        </is>
      </c>
      <c r="C1541" t="inlineStr">
        <is>
          <t>of Short-Circuit Types Kortsluittype I 1 &gt; I 1,pre I 0 &gt; 0 I 2 &gt; 0 I 1 –I 1,pre &gt;&gt; I 0 I 2 &gt;&gt; I 0 Phase-to-earth</t>
        </is>
      </c>
    </row>
    <row r="1542">
      <c r="A1542" t="inlineStr">
        <is>
          <t>Ja</t>
        </is>
      </c>
      <c r="B1542" t="inlineStr">
        <is>
          <t>Ja</t>
        </is>
      </c>
      <c r="C1542" t="inlineStr">
        <is>
          <t>Short-Circuit Types Kortsluittype I 1 &gt; I 1,pre I 0 &gt; 0 I 2 &gt; 0 I 1 –I 1,pre &gt;&gt; I 0 I 2 &gt;&gt; I 0 Phase-to-earth Ja</t>
        </is>
      </c>
    </row>
    <row r="1543">
      <c r="A1543" t="inlineStr">
        <is>
          <t>Ja</t>
        </is>
      </c>
      <c r="B1543" t="inlineStr">
        <is>
          <t>Ja</t>
        </is>
      </c>
      <c r="C1543" t="inlineStr">
        <is>
          <t>Types Kortsluittype I 1 &gt; I 1,pre I 0 &gt; 0 I 2 &gt; 0 I 1 –I 1,pre &gt;&gt; I 0 I 2 &gt;&gt; I 0 Phase-to-earth Ja Ja</t>
        </is>
      </c>
    </row>
    <row r="1544">
      <c r="A1544" t="inlineStr">
        <is>
          <t>Nee</t>
        </is>
      </c>
      <c r="B1544" t="inlineStr">
        <is>
          <t>Nee</t>
        </is>
      </c>
      <c r="C1544" t="inlineStr">
        <is>
          <t>Kortsluittype I 1 &gt; I 1,pre I 0 &gt; 0 I 2 &gt; 0 I 1 –I 1,pre &gt;&gt; I 0 I 2 &gt;&gt; I 0 Phase-to-earth Ja Ja Ja</t>
        </is>
      </c>
    </row>
    <row r="1545">
      <c r="A1545" t="inlineStr">
        <is>
          <t>Nee</t>
        </is>
      </c>
      <c r="B1545" t="inlineStr">
        <is>
          <t>Nee</t>
        </is>
      </c>
      <c r="C1545" t="inlineStr">
        <is>
          <t>I 1 &gt; I 1,pre I 0 &gt; 0 I 2 &gt; 0 I 1 –I 1,pre &gt;&gt; I 0 I 2 &gt;&gt; I 0 Phase-to-earth Ja Ja Ja Nee</t>
        </is>
      </c>
    </row>
    <row r="1546">
      <c r="A1546" t="inlineStr">
        <is>
          <t>Twee fasen-aarde</t>
        </is>
      </c>
      <c r="B1546" t="inlineStr">
        <is>
          <t>Two-phase-to-earth</t>
        </is>
      </c>
      <c r="C1546" t="inlineStr">
        <is>
          <t>1 &gt; I 1,pre I 0 &gt; 0 I 2 &gt; 0 I 1 –I 1,pre &gt;&gt; I 0 I 2 &gt;&gt; I 0 Phase-to-earth Ja Ja Ja Nee Nee</t>
        </is>
      </c>
    </row>
    <row r="1547">
      <c r="A1547" t="inlineStr">
        <is>
          <t>Ja</t>
        </is>
      </c>
      <c r="B1547" t="inlineStr">
        <is>
          <t>Ja</t>
        </is>
      </c>
      <c r="C1547" t="inlineStr">
        <is>
          <t>&gt; I 1,pre I 0 &gt; 0 I 2 &gt; 0 I 1 –I 1,pre &gt;&gt; I 0 I 2 &gt;&gt; I 0 Phase-to-earth Ja Ja Ja Nee Nee Two-phase-to-earth</t>
        </is>
      </c>
    </row>
    <row r="1548">
      <c r="A1548" t="inlineStr">
        <is>
          <t>ja</t>
        </is>
      </c>
      <c r="B1548" t="inlineStr">
        <is>
          <t>ja</t>
        </is>
      </c>
      <c r="C1548" t="inlineStr">
        <is>
          <t>I 1,pre I 0 &gt; 0 I 2 &gt; 0 I 1 –I 1,pre &gt;&gt; I 0 I 2 &gt;&gt; I 0 Phase-to-earth Ja Ja Ja Nee Nee Two-phase-to-earth Ja</t>
        </is>
      </c>
    </row>
    <row r="1549">
      <c r="A1549" t="inlineStr">
        <is>
          <t>Ja</t>
        </is>
      </c>
      <c r="B1549" t="inlineStr">
        <is>
          <t>Ja</t>
        </is>
      </c>
      <c r="C1549" t="inlineStr">
        <is>
          <t>1,pre I 0 &gt; 0 I 2 &gt; 0 I 1 –I 1,pre &gt;&gt; I 0 I 2 &gt;&gt; I 0 Phase-to-earth Ja Ja Ja Nee Nee Two-phase-to-earth Ja ja</t>
        </is>
      </c>
    </row>
    <row r="1550">
      <c r="A1550" t="inlineStr">
        <is>
          <t>Ja</t>
        </is>
      </c>
      <c r="B1550" t="inlineStr">
        <is>
          <t>Ja</t>
        </is>
      </c>
      <c r="C1550" t="inlineStr">
        <is>
          <t>I 0 &gt; 0 I 2 &gt; 0 I 1 –I 1,pre &gt;&gt; I 0 I 2 &gt;&gt; I 0 Phase-to-earth Ja Ja Ja Nee Nee Two-phase-to-earth Ja ja Ja</t>
        </is>
      </c>
    </row>
    <row r="1551">
      <c r="A1551" t="inlineStr">
        <is>
          <t>Ja</t>
        </is>
      </c>
      <c r="B1551" t="inlineStr">
        <is>
          <t>Ja</t>
        </is>
      </c>
      <c r="C1551" t="inlineStr">
        <is>
          <t>0 &gt; 0 I 2 &gt; 0 I 1 –I 1,pre &gt;&gt; I 0 I 2 &gt;&gt; I 0 Phase-to-earth Ja Ja Ja Nee Nee Two-phase-to-earth Ja ja Ja Ja</t>
        </is>
      </c>
    </row>
    <row r="1552">
      <c r="A1552" t="inlineStr">
        <is>
          <t>Twee fasen</t>
        </is>
      </c>
      <c r="B1552" t="inlineStr">
        <is>
          <t>Two phases</t>
        </is>
      </c>
      <c r="C1552" t="inlineStr">
        <is>
          <t>&gt; 0 I 2 &gt; 0 I 1 –I 1,pre &gt;&gt; I 0 I 2 &gt;&gt; I 0 Phase-to-earth Ja Ja Ja Nee Nee Two-phase-to-earth Ja ja Ja Ja Ja</t>
        </is>
      </c>
    </row>
    <row r="1553">
      <c r="A1553" t="inlineStr">
        <is>
          <t>Ja</t>
        </is>
      </c>
      <c r="B1553" t="inlineStr">
        <is>
          <t>Ja</t>
        </is>
      </c>
      <c r="C1553" t="inlineStr">
        <is>
          <t>I 2 &gt; 0 I 1 –I 1,pre &gt;&gt; I 0 I 2 &gt;&gt; I 0 Phase-to-earth Ja Ja Ja Nee Nee Two-phase-to-earth Ja ja Ja Ja Ja Two phases</t>
        </is>
      </c>
    </row>
    <row r="1554">
      <c r="A1554" t="inlineStr">
        <is>
          <t>Nee</t>
        </is>
      </c>
      <c r="B1554" t="inlineStr">
        <is>
          <t>Nee</t>
        </is>
      </c>
      <c r="C1554" t="inlineStr">
        <is>
          <t>2 &gt; 0 I 1 –I 1,pre &gt;&gt; I 0 I 2 &gt;&gt; I 0 Phase-to-earth Ja Ja Ja Nee Nee Two-phase-to-earth Ja ja Ja Ja Ja Two phases Ja</t>
        </is>
      </c>
    </row>
    <row r="1555">
      <c r="A1555" t="inlineStr">
        <is>
          <t>ja</t>
        </is>
      </c>
      <c r="B1555" t="inlineStr">
        <is>
          <t>ja</t>
        </is>
      </c>
      <c r="C1555" t="inlineStr">
        <is>
          <t>&gt; 0 I 1 –I 1,pre &gt;&gt; I 0 I 2 &gt;&gt; I 0 Phase-to-earth Ja Ja Ja Nee Nee Two-phase-to-earth Ja ja Ja Ja Ja Two phases Ja Nee</t>
        </is>
      </c>
    </row>
    <row r="1556">
      <c r="A1556" t="inlineStr">
        <is>
          <t>Ja</t>
        </is>
      </c>
      <c r="B1556" t="inlineStr">
        <is>
          <t>Ja</t>
        </is>
      </c>
      <c r="C1556" t="inlineStr">
        <is>
          <t>0 I 1 –I 1,pre &gt;&gt; I 0 I 2 &gt;&gt; I 0 Phase-to-earth Ja Ja Ja Nee Nee Two-phase-to-earth Ja ja Ja Ja Ja Two phases Ja Nee ja</t>
        </is>
      </c>
    </row>
    <row r="1557">
      <c r="A1557" t="inlineStr">
        <is>
          <t>Ja</t>
        </is>
      </c>
      <c r="B1557" t="inlineStr">
        <is>
          <t>Ja</t>
        </is>
      </c>
      <c r="C1557" t="inlineStr">
        <is>
          <t>I 1 –I 1,pre &gt;&gt; I 0 I 2 &gt;&gt; I 0 Phase-to-earth Ja Ja Ja Nee Nee Two-phase-to-earth Ja ja Ja Ja Ja Two phases Ja Nee ja Ja</t>
        </is>
      </c>
    </row>
    <row r="1558">
      <c r="A1558" t="inlineStr">
        <is>
          <t>Drie fasen</t>
        </is>
      </c>
      <c r="B1558" t="inlineStr">
        <is>
          <t>Three phases</t>
        </is>
      </c>
      <c r="C1558" t="inlineStr">
        <is>
          <t>1 –I 1,pre &gt;&gt; I 0 I 2 &gt;&gt; I 0 Phase-to-earth Ja Ja Ja Nee Nee Two-phase-to-earth Ja ja Ja Ja Ja Two phases Ja Nee ja Ja Ja</t>
        </is>
      </c>
    </row>
    <row r="1559">
      <c r="A1559" t="inlineStr">
        <is>
          <t>Ja</t>
        </is>
      </c>
      <c r="B1559" t="inlineStr">
        <is>
          <t>Ja</t>
        </is>
      </c>
      <c r="C1559" t="inlineStr">
        <is>
          <t>1,pre &gt;&gt; I 0 I 2 &gt;&gt; I 0 Phase-to-earth Ja Ja Ja Nee Nee Two-phase-to-earth Ja ja Ja Ja Ja Two phases Ja Nee ja Ja Ja Three phases</t>
        </is>
      </c>
    </row>
    <row r="1560">
      <c r="A1560" t="inlineStr">
        <is>
          <t>Nee</t>
        </is>
      </c>
      <c r="B1560" t="inlineStr">
        <is>
          <t>Nee</t>
        </is>
      </c>
      <c r="C1560" t="inlineStr">
        <is>
          <t>&gt;&gt; I 0 I 2 &gt;&gt; I 0 Phase-to-earth Ja Ja Ja Nee Nee Two-phase-to-earth Ja ja Ja Ja Ja Two phases Ja Nee ja Ja Ja Three phases Ja</t>
        </is>
      </c>
    </row>
    <row r="1561">
      <c r="A1561" t="inlineStr">
        <is>
          <t>Nee</t>
        </is>
      </c>
      <c r="B1561" t="inlineStr">
        <is>
          <t>Nee</t>
        </is>
      </c>
      <c r="C1561" t="inlineStr">
        <is>
          <t>I 0 I 2 &gt;&gt; I 0 Phase-to-earth Ja Ja Ja Nee Nee Two-phase-to-earth Ja ja Ja Ja Ja Two phases Ja Nee ja Ja Ja Three phases Ja Nee</t>
        </is>
      </c>
    </row>
    <row r="1562">
      <c r="A1562" t="inlineStr">
        <is>
          <t>Ja</t>
        </is>
      </c>
      <c r="B1562" t="inlineStr">
        <is>
          <t>Ja</t>
        </is>
      </c>
      <c r="C1562" t="inlineStr">
        <is>
          <t>0 I 2 &gt;&gt; I 0 Phase-to-earth Ja Ja Ja Nee Nee Two-phase-to-earth Ja ja Ja Ja Ja Two phases Ja Nee ja Ja Ja Three phases Ja Nee Nee</t>
        </is>
      </c>
    </row>
    <row r="1563">
      <c r="A1563" t="inlineStr">
        <is>
          <t>Nee</t>
        </is>
      </c>
      <c r="B1563" t="inlineStr">
        <is>
          <t>Nee</t>
        </is>
      </c>
      <c r="C1563" t="inlineStr">
        <is>
          <t>I 2 &gt;&gt; I 0 Phase-to-earth Ja Ja Ja Nee Nee Two-phase-to-earth Ja ja Ja Ja Ja Two phases Ja Nee ja Ja Ja Three phases Ja Nee Nee Ja</t>
        </is>
      </c>
    </row>
    <row r="1564">
      <c r="A1564" t="inlineStr">
        <is>
          <t>Het is ook mogelijk te detecteren of een asymmetrische kortsluiting optreedt in een wel of niet geaard net. Dit kan worden afgeleid uit het quotiënt
          van de uit de metingen bepaalde homopolaire spanning en negatieve homopolaire stroom.</t>
        </is>
      </c>
      <c r="B1564" t="inlineStr">
        <is>
          <t>It is also possible to detect whether an asymmetrical short circuit occurs in a grounded or ungrounded network. This can be derived from the quotient of the homopolar voltage and negative homopolar current determined from the measurements.</t>
        </is>
      </c>
      <c r="C1564" t="inlineStr">
        <is>
          <t>2 &gt;&gt; I 0 Phase-to-earth Ja Ja Ja Nee Nee Two-phase-to-earth Ja ja Ja Ja Ja Two phases Ja Nee ja Ja Ja Three phases Ja Nee Nee Ja Nee</t>
        </is>
      </c>
    </row>
    <row r="1565">
      <c r="A1565" t="inlineStr">
        <is>
          <t>Ω</t>
        </is>
      </c>
      <c r="B1565" t="inlineStr">
        <is>
          <t>Ohm</t>
        </is>
      </c>
      <c r="C1565" t="inlineStr">
        <is>
          <t>an asymmetrical short circuit occurs in a grounded or ungrounded network. This can be derived from the quotient of the homopolar voltage and negative homopolar current determined from the measurements.</t>
        </is>
      </c>
    </row>
    <row r="1566">
      <c r="A1566" t="inlineStr">
        <is>
          <t>[</t>
        </is>
      </c>
      <c r="B1566" t="inlineStr">
        <is>
          <t>[</t>
        </is>
      </c>
      <c r="C1566" t="inlineStr">
        <is>
          <t>asymmetrical short circuit occurs in a grounded or ungrounded network. This can be derived from the quotient of the homopolar voltage and negative homopolar current determined from the measurements. Ohm</t>
        </is>
      </c>
    </row>
    <row r="1567">
      <c r="A1567" t="inlineStr">
        <is>
          <t>10.57</t>
        </is>
      </c>
      <c r="B1567" t="inlineStr">
        <is>
          <t>10.57</t>
        </is>
      </c>
      <c r="C1567" t="inlineStr">
        <is>
          <t>short circuit occurs in a grounded or ungrounded network. This can be derived from the quotient of the homopolar voltage and negative homopolar current determined from the measurements. Ohm [</t>
        </is>
      </c>
    </row>
    <row r="1568">
      <c r="A1568" t="inlineStr">
        <is>
          <t>]</t>
        </is>
      </c>
      <c r="B1568" t="inlineStr">
        <is>
          <t>]</t>
        </is>
      </c>
      <c r="C1568" t="inlineStr">
        <is>
          <t>circuit occurs in a grounded or ungrounded network. This can be derived from the quotient of the homopolar voltage and negative homopolar current determined from the measurements. Ohm [ 10.57</t>
        </is>
      </c>
    </row>
    <row r="1569">
      <c r="A1569" t="inlineStr">
        <is>
          <t>De fasehoek van de impedantie</t>
        </is>
      </c>
      <c r="B1569" t="inlineStr">
        <is>
          <t>The phase angle of the impedance</t>
        </is>
      </c>
      <c r="C1569" t="inlineStr">
        <is>
          <t>occurs in a grounded or ungrounded network. This can be derived from the quotient of the homopolar voltage and negative homopolar current determined from the measurements. Ohm [ 10.57 ]</t>
        </is>
      </c>
    </row>
    <row r="1570">
      <c r="A1570" t="inlineStr">
        <is>
          <t>Z</t>
        </is>
      </c>
      <c r="B1570" t="inlineStr">
        <is>
          <t>Z</t>
        </is>
      </c>
      <c r="C1570" t="inlineStr">
        <is>
          <t>network. This can be derived from the quotient of the homopolar voltage and negative homopolar current determined from the measurements. Ohm [ 10.57 ] The phase angle of the impedance</t>
        </is>
      </c>
    </row>
    <row r="1571">
      <c r="A1571" t="inlineStr">
        <is>
          <t>g</t>
        </is>
      </c>
      <c r="B1571" t="inlineStr">
        <is>
          <t>g</t>
        </is>
      </c>
      <c r="C1571" t="inlineStr">
        <is>
          <t>This can be derived from the quotient of the homopolar voltage and negative homopolar current determined from the measurements. Ohm [ 10.57 ] The phase angle of the impedance Z</t>
        </is>
      </c>
    </row>
    <row r="1572">
      <c r="A1572" t="inlineStr">
        <is>
          <t>geeft een indicatie of de foutstroom een inductief dan wel een capacitief karakter
          heeft. Ook de grootte van de impedantie heeft een relatie tot de aardingsimpedantie in het netwerk. Tabel 10.9 geeft een samenvatting van de
          karakteristieke eigenschappen met betrekking tot de aarding.</t>
        </is>
      </c>
      <c r="B1572" t="inlineStr">
        <is>
          <t>gives an indication of whether the fault current has an inductive or capacitive character. The magnitude of the impedance is also related to the grounding impedance in the network. Table 10.9 provides a summary of the characteristic properties related to grounding.</t>
        </is>
      </c>
      <c r="C1572" t="inlineStr">
        <is>
          <t>can be derived from the quotient of the homopolar voltage and negative homopolar current determined from the measurements. Ohm [ 10.57 ] The phase angle of the impedance Z g</t>
        </is>
      </c>
    </row>
    <row r="1573">
      <c r="A1573" t="inlineStr">
        <is>
          <t>Tabel 10.9 Vaststellen van het type aarding</t>
        </is>
      </c>
      <c r="B1573" t="inlineStr">
        <is>
          <t>Table 10.9 Determining the Type of Grounding</t>
        </is>
      </c>
      <c r="C1573" t="inlineStr">
        <is>
          <t>or capacitive character. The magnitude of the impedance is also related to the grounding impedance in the network. Table 10.9 provides a summary of the characteristic properties related to grounding.</t>
        </is>
      </c>
    </row>
    <row r="1574">
      <c r="A1574" t="inlineStr">
        <is>
          <t>Netwerktype</t>
        </is>
      </c>
      <c r="B1574" t="inlineStr">
        <is>
          <t>Netwerktype</t>
        </is>
      </c>
      <c r="C1574" t="inlineStr">
        <is>
          <t>impedance is also related to the grounding impedance in the network. Table 10.9 provides a summary of the characteristic properties related to grounding. Table 10.9 Determining the Type of Grounding</t>
        </is>
      </c>
    </row>
    <row r="1575">
      <c r="A1575" t="inlineStr">
        <is>
          <t>|</t>
        </is>
      </c>
      <c r="B1575" t="inlineStr">
        <is>
          <t>|</t>
        </is>
      </c>
      <c r="C1575" t="inlineStr">
        <is>
          <t>is also related to the grounding impedance in the network. Table 10.9 provides a summary of the characteristic properties related to grounding. Table 10.9 Determining the Type of Grounding Netwerktype</t>
        </is>
      </c>
    </row>
    <row r="1576">
      <c r="A1576" t="inlineStr">
        <is>
          <t>Z</t>
        </is>
      </c>
      <c r="B1576" t="inlineStr">
        <is>
          <t>Z</t>
        </is>
      </c>
      <c r="C1576" t="inlineStr">
        <is>
          <t>also related to the grounding impedance in the network. Table 10.9 provides a summary of the characteristic properties related to grounding. Table 10.9 Determining the Type of Grounding Netwerktype |</t>
        </is>
      </c>
    </row>
    <row r="1577">
      <c r="A1577" t="inlineStr">
        <is>
          <t>g</t>
        </is>
      </c>
      <c r="B1577" t="inlineStr">
        <is>
          <t>g</t>
        </is>
      </c>
      <c r="C1577" t="inlineStr">
        <is>
          <t>related to the grounding impedance in the network. Table 10.9 provides a summary of the characteristic properties related to grounding. Table 10.9 Determining the Type of Grounding Netwerktype | Z</t>
        </is>
      </c>
    </row>
    <row r="1578">
      <c r="A1578" t="inlineStr">
        <is>
          <t>| (Ω)</t>
        </is>
      </c>
      <c r="B1578" t="inlineStr">
        <is>
          <t>| (Ω)</t>
        </is>
      </c>
      <c r="C1578" t="inlineStr">
        <is>
          <t>to the grounding impedance in the network. Table 10.9 provides a summary of the characteristic properties related to grounding. Table 10.9 Determining the Type of Grounding Netwerktype | Z g</t>
        </is>
      </c>
    </row>
    <row r="1579">
      <c r="A1579" t="inlineStr">
        <is>
          <t>Arg(</t>
        </is>
      </c>
      <c r="B1579" t="inlineStr">
        <is>
          <t>Arg(</t>
        </is>
      </c>
      <c r="C1579" t="inlineStr">
        <is>
          <t>grounding impedance in the network. Table 10.9 provides a summary of the characteristic properties related to grounding. Table 10.9 Determining the Type of Grounding Netwerktype | Z g | (Ω)</t>
        </is>
      </c>
    </row>
    <row r="1580">
      <c r="A1580" t="inlineStr">
        <is>
          <t>Z</t>
        </is>
      </c>
      <c r="B1580" t="inlineStr">
        <is>
          <t>Z</t>
        </is>
      </c>
      <c r="C1580" t="inlineStr">
        <is>
          <t>impedance in the network. Table 10.9 provides a summary of the characteristic properties related to grounding. Table 10.9 Determining the Type of Grounding Netwerktype | Z g | (Ω) Arg(</t>
        </is>
      </c>
    </row>
    <row r="1581">
      <c r="A1581" t="inlineStr">
        <is>
          <t>g</t>
        </is>
      </c>
      <c r="B1581" t="inlineStr">
        <is>
          <t>g</t>
        </is>
      </c>
      <c r="C1581" t="inlineStr">
        <is>
          <t>in the network. Table 10.9 provides a summary of the characteristic properties related to grounding. Table 10.9 Determining the Type of Grounding Netwerktype | Z g | (Ω) Arg( Z</t>
        </is>
      </c>
    </row>
    <row r="1582">
      <c r="A1582" t="inlineStr">
        <is>
          <t>) (graden)</t>
        </is>
      </c>
      <c r="B1582" t="inlineStr">
        <is>
          <t>) (degrees)</t>
        </is>
      </c>
      <c r="C1582" t="inlineStr">
        <is>
          <t>the network. Table 10.9 provides a summary of the characteristic properties related to grounding. Table 10.9 Determining the Type of Grounding Netwerktype | Z g | (Ω) Arg( Z g</t>
        </is>
      </c>
    </row>
    <row r="1583">
      <c r="A1583" t="inlineStr">
        <is>
          <t>Impedantiegeaard</t>
        </is>
      </c>
      <c r="B1583" t="inlineStr">
        <is>
          <t>Impedantiegeaard</t>
        </is>
      </c>
      <c r="C1583" t="inlineStr">
        <is>
          <t>Table 10.9 provides a summary of the characteristic properties related to grounding. Table 10.9 Determining the Type of Grounding Netwerktype | Z g | (Ω) Arg( Z g ) (degrees)</t>
        </is>
      </c>
    </row>
    <row r="1584">
      <c r="A1584" t="inlineStr">
        <is>
          <t>Z</t>
        </is>
      </c>
      <c r="B1584" t="inlineStr">
        <is>
          <t>Z</t>
        </is>
      </c>
      <c r="C1584" t="inlineStr">
        <is>
          <t>10.9 provides a summary of the characteristic properties related to grounding. Table 10.9 Determining the Type of Grounding Netwerktype | Z g | (Ω) Arg( Z g ) (degrees) Impedantiegeaard</t>
        </is>
      </c>
    </row>
    <row r="1585">
      <c r="A1585" t="inlineStr">
        <is>
          <t>0</t>
        </is>
      </c>
      <c r="B1585" t="inlineStr">
        <is>
          <t>0</t>
        </is>
      </c>
      <c r="C1585" t="inlineStr">
        <is>
          <t>provides a summary of the characteristic properties related to grounding. Table 10.9 Determining the Type of Grounding Netwerktype | Z g | (Ω) Arg( Z g ) (degrees) Impedantiegeaard Z</t>
        </is>
      </c>
    </row>
    <row r="1586">
      <c r="A1586" t="inlineStr">
        <is>
          <t>aardingssysteem</t>
        </is>
      </c>
      <c r="B1586" t="inlineStr">
        <is>
          <t>aardingssysteem</t>
        </is>
      </c>
      <c r="C1586" t="inlineStr">
        <is>
          <t>a summary of the characteristic properties related to grounding. Table 10.9 Determining the Type of Grounding Netwerktype | Z g | (Ω) Arg( Z g ) (degrees) Impedantiegeaard Z 0</t>
        </is>
      </c>
    </row>
    <row r="1587">
      <c r="A1587" t="inlineStr">
        <is>
          <t>90</t>
        </is>
      </c>
      <c r="B1587" t="inlineStr">
        <is>
          <t>90</t>
        </is>
      </c>
      <c r="C1587" t="inlineStr">
        <is>
          <t>summary of the characteristic properties related to grounding. Table 10.9 Determining the Type of Grounding Netwerktype | Z g | (Ω) Arg( Z g ) (degrees) Impedantiegeaard Z 0 aardingssysteem</t>
        </is>
      </c>
    </row>
    <row r="1588">
      <c r="A1588" t="inlineStr">
        <is>
          <t>Zwevend</t>
        </is>
      </c>
      <c r="B1588" t="inlineStr">
        <is>
          <t>Zwevend</t>
        </is>
      </c>
      <c r="C1588" t="inlineStr">
        <is>
          <t>of the characteristic properties related to grounding. Table 10.9 Determining the Type of Grounding Netwerktype | Z g | (Ω) Arg( Z g ) (degrees) Impedantiegeaard Z 0 aardingssysteem 90</t>
        </is>
      </c>
    </row>
    <row r="1589">
      <c r="A1589" t="inlineStr">
        <is>
          <t>1/(2 π f ⋅ C</t>
        </is>
      </c>
      <c r="B1589" t="inlineStr">
        <is>
          <t>1/(2 π f ⋅ C)</t>
        </is>
      </c>
      <c r="C1589" t="inlineStr">
        <is>
          <t>the characteristic properties related to grounding. Table 10.9 Determining the Type of Grounding Netwerktype | Z g | (Ω) Arg( Z g ) (degrees) Impedantiegeaard Z 0 aardingssysteem 90 Zwevend</t>
        </is>
      </c>
    </row>
    <row r="1590">
      <c r="A1590" t="inlineStr">
        <is>
          <t>0</t>
        </is>
      </c>
      <c r="B1590" t="inlineStr">
        <is>
          <t>0</t>
        </is>
      </c>
      <c r="C1590" t="inlineStr">
        <is>
          <t>grounding. Table 10.9 Determining the Type of Grounding Netwerktype | Z g | (Ω) Arg( Z g ) (degrees) Impedantiegeaard Z 0 aardingssysteem 90 Zwevend 1/(2 π f ⋅ C)</t>
        </is>
      </c>
    </row>
    <row r="1591">
      <c r="A1591" t="inlineStr">
        <is>
          <t>netwerk)</t>
        </is>
      </c>
      <c r="B1591" t="inlineStr">
        <is>
          <t>network)</t>
        </is>
      </c>
      <c r="C1591" t="inlineStr">
        <is>
          <t>Table 10.9 Determining the Type of Grounding Netwerktype | Z g | (Ω) Arg( Z g ) (degrees) Impedantiegeaard Z 0 aardingssysteem 90 Zwevend 1/(2 π f ⋅ C) 0</t>
        </is>
      </c>
    </row>
    <row r="1592">
      <c r="A1592" t="inlineStr">
        <is>
          <t>–90</t>
        </is>
      </c>
      <c r="B1592" t="inlineStr">
        <is>
          <t>–90</t>
        </is>
      </c>
      <c r="C1592" t="inlineStr">
        <is>
          <t>10.9 Determining the Type of Grounding Netwerktype | Z g | (Ω) Arg( Z g ) (degrees) Impedantiegeaard Z 0 aardingssysteem 90 Zwevend 1/(2 π f ⋅ C) 0 network)</t>
        </is>
      </c>
    </row>
    <row r="1593">
      <c r="A1593" t="inlineStr">
        <is>
          <t>Het blijkt dat de absolute waarde en de fasehoek van de impedantie</t>
        </is>
      </c>
      <c r="B1593" t="inlineStr">
        <is>
          <t>It turns out that the absolute value and the phase angle of the impedance</t>
        </is>
      </c>
      <c r="C1593" t="inlineStr">
        <is>
          <t>Determining the Type of Grounding Netwerktype | Z g | (Ω) Arg( Z g ) (degrees) Impedantiegeaard Z 0 aardingssysteem 90 Zwevend 1/(2 π f ⋅ C) 0 network) –90</t>
        </is>
      </c>
    </row>
    <row r="1594">
      <c r="A1594" t="inlineStr">
        <is>
          <t>Z</t>
        </is>
      </c>
      <c r="B1594" t="inlineStr">
        <is>
          <t>Z</t>
        </is>
      </c>
      <c r="C1594" t="inlineStr">
        <is>
          <t>) (degrees) Impedantiegeaard Z 0 aardingssysteem 90 Zwevend 1/(2 π f ⋅ C) 0 network) –90 It turns out that the absolute value and the phase angle of the impedance</t>
        </is>
      </c>
    </row>
    <row r="1595">
      <c r="A1595" t="inlineStr">
        <is>
          <t>g</t>
        </is>
      </c>
      <c r="B1595" t="inlineStr">
        <is>
          <t>g</t>
        </is>
      </c>
      <c r="C1595" t="inlineStr">
        <is>
          <t>(degrees) Impedantiegeaard Z 0 aardingssysteem 90 Zwevend 1/(2 π f ⋅ C) 0 network) –90 It turns out that the absolute value and the phase angle of the impedance Z</t>
        </is>
      </c>
    </row>
    <row r="1596">
      <c r="A1596" t="inlineStr">
        <is>
          <t>in tabel 10.9 afhangt van de wijze waarop het net
          geaard is. In een geaard systeem is de berekende impedantie</t>
        </is>
      </c>
      <c r="B1596" t="inlineStr">
        <is>
          <t>in Table 10.9 depends on the way the network is grounded. In a grounded system, the calculated impedance</t>
        </is>
      </c>
      <c r="C1596" t="inlineStr">
        <is>
          <t>Impedantiegeaard Z 0 aardingssysteem 90 Zwevend 1/(2 π f ⋅ C) 0 network) –90 It turns out that the absolute value and the phase angle of the impedance Z g</t>
        </is>
      </c>
    </row>
    <row r="1597">
      <c r="A1597" t="inlineStr">
        <is>
          <t>Z</t>
        </is>
      </c>
      <c r="B1597" t="inlineStr">
        <is>
          <t>Z</t>
        </is>
      </c>
      <c r="C1597" t="inlineStr">
        <is>
          <t>the absolute value and the phase angle of the impedance Z g in Table 10.9 depends on the way the network is grounded. In a grounded system, the calculated impedance</t>
        </is>
      </c>
    </row>
    <row r="1598">
      <c r="A1598" t="inlineStr">
        <is>
          <t>g</t>
        </is>
      </c>
      <c r="B1598" t="inlineStr">
        <is>
          <t>g</t>
        </is>
      </c>
      <c r="C1598" t="inlineStr">
        <is>
          <t>absolute value and the phase angle of the impedance Z g in Table 10.9 depends on the way the network is grounded. In a grounded system, the calculated impedance Z</t>
        </is>
      </c>
    </row>
    <row r="1599">
      <c r="A1599" t="inlineStr">
        <is>
          <t>nagenoeg gelijk aan de homopolaire impedantie</t>
        </is>
      </c>
      <c r="B1599" t="inlineStr">
        <is>
          <t>is nearly equal to the homopolar impedance</t>
        </is>
      </c>
      <c r="C1599" t="inlineStr">
        <is>
          <t>value and the phase angle of the impedance Z g in Table 10.9 depends on the way the network is grounded. In a grounded system, the calculated impedance Z g</t>
        </is>
      </c>
    </row>
    <row r="1600">
      <c r="A1600" t="inlineStr">
        <is>
          <t>Z</t>
        </is>
      </c>
      <c r="B1600" t="inlineStr">
        <is>
          <t>Z</t>
        </is>
      </c>
      <c r="C1600" t="inlineStr">
        <is>
          <t>impedance Z g in Table 10.9 depends on the way the network is grounded. In a grounded system, the calculated impedance Z g is nearly equal to the homopolar impedance</t>
        </is>
      </c>
    </row>
    <row r="1601">
      <c r="A1601" t="inlineStr">
        <is>
          <t>0</t>
        </is>
      </c>
      <c r="B1601" t="inlineStr">
        <is>
          <t>0</t>
        </is>
      </c>
      <c r="C1601" t="inlineStr">
        <is>
          <t>Z g in Table 10.9 depends on the way the network is grounded. In a grounded system, the calculated impedance Z g is nearly equal to the homopolar impedance Z</t>
        </is>
      </c>
    </row>
    <row r="1602">
      <c r="A1602" t="inlineStr">
        <is>
          <t>van het aardingsysteem (aardingstransformator of sterpuntgeaarde transformator). De hoek van de berekende impedantie
          is dan ongeveer 90 graden. In een zwevend netwerk is de berekende impedantie</t>
        </is>
      </c>
      <c r="B1602" t="inlineStr">
        <is>
          <t>of the grounding system (grounding transformer or star-point grounded transformer). The angle of the calculated impedance is then approximately 90 degrees. In an ungrounded network, the calculated impedance</t>
        </is>
      </c>
      <c r="C1602" t="inlineStr">
        <is>
          <t>g in Table 10.9 depends on the way the network is grounded. In a grounded system, the calculated impedance Z g is nearly equal to the homopolar impedance Z 0</t>
        </is>
      </c>
    </row>
    <row r="1603">
      <c r="A1603" t="inlineStr">
        <is>
          <t>Z</t>
        </is>
      </c>
      <c r="B1603" t="inlineStr">
        <is>
          <t>Z</t>
        </is>
      </c>
      <c r="C1603" t="inlineStr">
        <is>
          <t>Z 0 of the grounding system (grounding transformer or star-point grounded transformer). The angle of the calculated impedance is then approximately 90 degrees. In an ungrounded network, the calculated impedance</t>
        </is>
      </c>
    </row>
    <row r="1604">
      <c r="A1604" t="inlineStr">
        <is>
          <t>g</t>
        </is>
      </c>
      <c r="B1604" t="inlineStr">
        <is>
          <t>g</t>
        </is>
      </c>
      <c r="C1604" t="inlineStr">
        <is>
          <t>0 of the grounding system (grounding transformer or star-point grounded transformer). The angle of the calculated impedance is then approximately 90 degrees. In an ungrounded network, the calculated impedance Z</t>
        </is>
      </c>
    </row>
    <row r="1605">
      <c r="A1605" t="inlineStr">
        <is>
          <t>nagenoeg gelijk aan de impedantie van
        de totale homopolaire capaciteit in het zwevende MS-net. De hoek van de berekende impedantie is in dat geval ongeveer –90 graden.</t>
        </is>
      </c>
      <c r="B1605" t="inlineStr">
        <is>
          <t>approximately equal to the impedance of the total homopolar capacitance in the floating medium voltage network. The angle of the calculated impedance is then approximately –90 degrees.</t>
        </is>
      </c>
      <c r="C1605" t="inlineStr">
        <is>
          <t>of the grounding system (grounding transformer or star-point grounded transformer). The angle of the calculated impedance is then approximately 90 degrees. In an ungrounded network, the calculated impedance Z g</t>
        </is>
      </c>
    </row>
    <row r="1606">
      <c r="A1606" t="inlineStr">
        <is>
          <t>Met de kennis van het type kortsluiting kan de impedantie van de meetplaats naar de kortsluitplaats worden berekend. Aangezien de weerstand op de
          foutplaats niet altijd nul is, wordt alleen met het reactantiedeel van de impedantie gewerkt. Tabel 10.10 geeft een samenvatting van de berekeningen van de
          reactanties</t>
        </is>
      </c>
      <c r="B1606" t="inlineStr">
        <is>
          <t>With the knowledge of the type of short circuit, the impedance from the measurement location to the short circuit location can be calculated. Since the resistance at the fault location is not always zero, only the reactance part of the impedance is considered. Table 10.10 provides a summary of the reactance calculations.</t>
        </is>
      </c>
      <c r="C1606" t="inlineStr">
        <is>
          <t>impedance Z g approximately equal to the impedance of the total homopolar capacitance in the floating medium voltage network. The angle of the calculated impedance is then approximately –90 degrees.</t>
        </is>
      </c>
    </row>
    <row r="1607">
      <c r="A1607" t="inlineStr">
        <is>
          <t>X</t>
        </is>
      </c>
      <c r="B1607" t="inlineStr">
        <is>
          <t>X</t>
        </is>
      </c>
      <c r="C1607" t="inlineStr">
        <is>
          <t>calculated. Since the resistance at the fault location is not always zero, only the reactance part of the impedance is considered. Table 10.10 provides a summary of the reactance calculations.</t>
        </is>
      </c>
    </row>
    <row r="1608">
      <c r="A1608" t="inlineStr">
        <is>
          <t>1</t>
        </is>
      </c>
      <c r="B1608" t="inlineStr">
        <is>
          <t>1</t>
        </is>
      </c>
      <c r="C1608" t="inlineStr">
        <is>
          <t>Since the resistance at the fault location is not always zero, only the reactance part of the impedance is considered. Table 10.10 provides a summary of the reactance calculations. X</t>
        </is>
      </c>
    </row>
    <row r="1609">
      <c r="A1609" t="inlineStr">
        <is>
          <t>en</t>
        </is>
      </c>
      <c r="B1609" t="inlineStr">
        <is>
          <t>en</t>
        </is>
      </c>
      <c r="C1609" t="inlineStr">
        <is>
          <t>the resistance at the fault location is not always zero, only the reactance part of the impedance is considered. Table 10.10 provides a summary of the reactance calculations. X 1</t>
        </is>
      </c>
    </row>
    <row r="1610">
      <c r="A1610" t="inlineStr">
        <is>
          <t>X</t>
        </is>
      </c>
      <c r="B1610" t="inlineStr">
        <is>
          <t>X</t>
        </is>
      </c>
      <c r="C1610" t="inlineStr">
        <is>
          <t>resistance at the fault location is not always zero, only the reactance part of the impedance is considered. Table 10.10 provides a summary of the reactance calculations. X 1 en</t>
        </is>
      </c>
    </row>
    <row r="1611">
      <c r="A1611" t="inlineStr">
        <is>
          <t>0</t>
        </is>
      </c>
      <c r="B1611" t="inlineStr">
        <is>
          <t>0</t>
        </is>
      </c>
      <c r="C1611" t="inlineStr">
        <is>
          <t>at the fault location is not always zero, only the reactance part of the impedance is considered. Table 10.10 provides a summary of the reactance calculations. X 1 en X</t>
        </is>
      </c>
    </row>
    <row r="1612">
      <c r="A1612" t="inlineStr">
        <is>
          <t>voor de diverse fouttypen uit de gemeten spanningen</t>
        </is>
      </c>
      <c r="B1612" t="inlineStr">
        <is>
          <t>for the various fault types from the measured voltages</t>
        </is>
      </c>
      <c r="C1612" t="inlineStr">
        <is>
          <t>the fault location is not always zero, only the reactance part of the impedance is considered. Table 10.10 provides a summary of the reactance calculations. X 1 en X 0</t>
        </is>
      </c>
    </row>
    <row r="1613">
      <c r="A1613" t="inlineStr">
        <is>
          <t>U</t>
        </is>
      </c>
      <c r="B1613" t="inlineStr">
        <is>
          <t>U</t>
        </is>
      </c>
      <c r="C1613" t="inlineStr">
        <is>
          <t>reactance part of the impedance is considered. Table 10.10 provides a summary of the reactance calculations. X 1 en X 0 for the various fault types from the measured voltages</t>
        </is>
      </c>
    </row>
    <row r="1614">
      <c r="A1614" t="inlineStr">
        <is>
          <t>1</t>
        </is>
      </c>
      <c r="B1614" t="inlineStr">
        <is>
          <t>1</t>
        </is>
      </c>
      <c r="C1614" t="inlineStr">
        <is>
          <t>part of the impedance is considered. Table 10.10 provides a summary of the reactance calculations. X 1 en X 0 for the various fault types from the measured voltages U</t>
        </is>
      </c>
    </row>
    <row r="1615">
      <c r="A1615" t="inlineStr">
        <is>
          <t>,</t>
        </is>
      </c>
      <c r="B1615" t="inlineStr">
        <is>
          <t>,</t>
        </is>
      </c>
      <c r="C1615" t="inlineStr">
        <is>
          <t>of the impedance is considered. Table 10.10 provides a summary of the reactance calculations. X 1 en X 0 for the various fault types from the measured voltages U 1</t>
        </is>
      </c>
    </row>
    <row r="1616">
      <c r="A1616" t="inlineStr">
        <is>
          <t>U</t>
        </is>
      </c>
      <c r="B1616" t="inlineStr">
        <is>
          <t>U</t>
        </is>
      </c>
      <c r="C1616" t="inlineStr">
        <is>
          <t>the impedance is considered. Table 10.10 provides a summary of the reactance calculations. X 1 en X 0 for the various fault types from the measured voltages U 1 ,</t>
        </is>
      </c>
    </row>
    <row r="1617">
      <c r="A1617" t="inlineStr">
        <is>
          <t>2</t>
        </is>
      </c>
      <c r="B1617" t="inlineStr">
        <is>
          <t>2</t>
        </is>
      </c>
      <c r="C1617" t="inlineStr">
        <is>
          <t>impedance is considered. Table 10.10 provides a summary of the reactance calculations. X 1 en X 0 for the various fault types from the measured voltages U 1 , U</t>
        </is>
      </c>
    </row>
    <row r="1618">
      <c r="A1618" t="inlineStr">
        <is>
          <t>en</t>
        </is>
      </c>
      <c r="B1618" t="inlineStr">
        <is>
          <t>en</t>
        </is>
      </c>
      <c r="C1618" t="inlineStr">
        <is>
          <t>is considered. Table 10.10 provides a summary of the reactance calculations. X 1 en X 0 for the various fault types from the measured voltages U 1 , U 2</t>
        </is>
      </c>
    </row>
    <row r="1619">
      <c r="A1619" t="inlineStr">
        <is>
          <t>U</t>
        </is>
      </c>
      <c r="B1619" t="inlineStr">
        <is>
          <t>U</t>
        </is>
      </c>
      <c r="C1619" t="inlineStr">
        <is>
          <t>considered. Table 10.10 provides a summary of the reactance calculations. X 1 en X 0 for the various fault types from the measured voltages U 1 , U 2 en</t>
        </is>
      </c>
    </row>
    <row r="1620">
      <c r="A1620" t="inlineStr">
        <is>
          <t>0</t>
        </is>
      </c>
      <c r="B1620" t="inlineStr">
        <is>
          <t>0</t>
        </is>
      </c>
      <c r="C1620" t="inlineStr">
        <is>
          <t>Table 10.10 provides a summary of the reactance calculations. X 1 en X 0 for the various fault types from the measured voltages U 1 , U 2 en U</t>
        </is>
      </c>
    </row>
    <row r="1621">
      <c r="A1621" t="inlineStr">
        <is>
          <t>en gemeten stromen</t>
        </is>
      </c>
      <c r="B1621" t="inlineStr">
        <is>
          <t>and measured currents</t>
        </is>
      </c>
      <c r="C1621" t="inlineStr">
        <is>
          <t>10.10 provides a summary of the reactance calculations. X 1 en X 0 for the various fault types from the measured voltages U 1 , U 2 en U 0</t>
        </is>
      </c>
    </row>
    <row r="1622">
      <c r="A1622" t="inlineStr">
        <is>
          <t>I</t>
        </is>
      </c>
      <c r="B1622" t="inlineStr">
        <is>
          <t>I</t>
        </is>
      </c>
      <c r="C1622" t="inlineStr">
        <is>
          <t>summary of the reactance calculations. X 1 en X 0 for the various fault types from the measured voltages U 1 , U 2 en U 0 and measured currents</t>
        </is>
      </c>
    </row>
    <row r="1623">
      <c r="A1623" t="inlineStr">
        <is>
          <t>1</t>
        </is>
      </c>
      <c r="B1623" t="inlineStr">
        <is>
          <t>1</t>
        </is>
      </c>
      <c r="C1623" t="inlineStr">
        <is>
          <t>of the reactance calculations. X 1 en X 0 for the various fault types from the measured voltages U 1 , U 2 en U 0 and measured currents I</t>
        </is>
      </c>
    </row>
    <row r="1624">
      <c r="A1624" t="inlineStr">
        <is>
          <t>en</t>
        </is>
      </c>
      <c r="B1624" t="inlineStr">
        <is>
          <t>en</t>
        </is>
      </c>
      <c r="C1624" t="inlineStr">
        <is>
          <t>the reactance calculations. X 1 en X 0 for the various fault types from the measured voltages U 1 , U 2 en U 0 and measured currents I 1</t>
        </is>
      </c>
    </row>
    <row r="1625">
      <c r="A1625" t="inlineStr">
        <is>
          <t>I</t>
        </is>
      </c>
      <c r="B1625" t="inlineStr">
        <is>
          <t>I</t>
        </is>
      </c>
      <c r="C1625" t="inlineStr">
        <is>
          <t>reactance calculations. X 1 en X 0 for the various fault types from the measured voltages U 1 , U 2 en U 0 and measured currents I 1 en</t>
        </is>
      </c>
    </row>
    <row r="1626">
      <c r="A1626" t="inlineStr">
        <is>
          <t>2</t>
        </is>
      </c>
      <c r="B1626" t="inlineStr">
        <is>
          <t>2</t>
        </is>
      </c>
      <c r="C1626" t="inlineStr">
        <is>
          <t>calculations. X 1 en X 0 for the various fault types from the measured voltages U 1 , U 2 en U 0 and measured currents I 1 en I</t>
        </is>
      </c>
    </row>
    <row r="1627">
      <c r="A1627" t="inlineStr">
        <is>
          <t>. De berekeningen zijn gebaseerd op de
          standaardsituaties van figuur 10.10 en tabel 10.3.</t>
        </is>
      </c>
      <c r="B1627" t="inlineStr">
        <is>
          <t>The calculations are based on the standard situations from figure 10.10 and table 10.3.</t>
        </is>
      </c>
      <c r="C1627" t="inlineStr">
        <is>
          <t>X 1 en X 0 for the various fault types from the measured voltages U 1 , U 2 en U 0 and measured currents I 1 en I 2</t>
        </is>
      </c>
    </row>
    <row r="1628">
      <c r="A1628" t="inlineStr">
        <is>
          <t>Tabel 10.10 Berekening van de reactantie</t>
        </is>
      </c>
      <c r="B1628" t="inlineStr">
        <is>
          <t>Table 10.10 Calculation of Reactance</t>
        </is>
      </c>
      <c r="C1628" t="inlineStr">
        <is>
          <t>U 1 , U 2 en U 0 and measured currents I 1 en I 2 The calculations are based on the standard situations from figure 10.10 and table 10.3.</t>
        </is>
      </c>
    </row>
    <row r="1629">
      <c r="A1629" t="inlineStr">
        <is>
          <t>Kortsluittype</t>
        </is>
      </c>
      <c r="B1629" t="inlineStr">
        <is>
          <t>Kortsluittype</t>
        </is>
      </c>
      <c r="C1629" t="inlineStr">
        <is>
          <t>en U 0 and measured currents I 1 en I 2 The calculations are based on the standard situations from figure 10.10 and table 10.3. Table 10.10 Calculation of Reactance</t>
        </is>
      </c>
    </row>
    <row r="1630">
      <c r="A1630" t="inlineStr">
        <is>
          <t>Reactantie van meetplaats naar foutplaats</t>
        </is>
      </c>
      <c r="B1630" t="inlineStr">
        <is>
          <t>Reactance from measurement location to fault location</t>
        </is>
      </c>
      <c r="C1630" t="inlineStr">
        <is>
          <t>U 0 and measured currents I 1 en I 2 The calculations are based on the standard situations from figure 10.10 and table 10.3. Table 10.10 Calculation of Reactance Kortsluittype</t>
        </is>
      </c>
    </row>
    <row r="1631">
      <c r="A1631" t="inlineStr">
        <is>
          <t>Fase-aarde</t>
        </is>
      </c>
      <c r="B1631" t="inlineStr">
        <is>
          <t>Phase-to-ground</t>
        </is>
      </c>
      <c r="C1631" t="inlineStr">
        <is>
          <t>en I 2 The calculations are based on the standard situations from figure 10.10 and table 10.3. Table 10.10 Calculation of Reactance Kortsluittype Reactance from measurement location to fault location</t>
        </is>
      </c>
    </row>
    <row r="1632">
      <c r="A1632" t="inlineStr">
        <is>
          <t>2X</t>
        </is>
      </c>
      <c r="B1632" t="inlineStr">
        <is>
          <t>2X</t>
        </is>
      </c>
      <c r="C1632" t="inlineStr">
        <is>
          <t>I 2 The calculations are based on the standard situations from figure 10.10 and table 10.3. Table 10.10 Calculation of Reactance Kortsluittype Reactance from measurement location to fault location Phase-to-ground</t>
        </is>
      </c>
    </row>
    <row r="1633">
      <c r="A1633" t="inlineStr">
        <is>
          <t>1</t>
        </is>
      </c>
      <c r="B1633" t="inlineStr">
        <is>
          <t>1</t>
        </is>
      </c>
      <c r="C1633" t="inlineStr">
        <is>
          <t>2 The calculations are based on the standard situations from figure 10.10 and table 10.3. Table 10.10 Calculation of Reactance Kortsluittype Reactance from measurement location to fault location Phase-to-ground 2X</t>
        </is>
      </c>
    </row>
    <row r="1634">
      <c r="A1634" t="inlineStr">
        <is>
          <t>+ X</t>
        </is>
      </c>
      <c r="B1634" t="inlineStr">
        <is>
          <t>+ X</t>
        </is>
      </c>
      <c r="C1634" t="inlineStr">
        <is>
          <t>The calculations are based on the standard situations from figure 10.10 and table 10.3. Table 10.10 Calculation of Reactance Kortsluittype Reactance from measurement location to fault location Phase-to-ground 2X 1</t>
        </is>
      </c>
    </row>
    <row r="1635">
      <c r="A1635" t="inlineStr">
        <is>
          <t>0</t>
        </is>
      </c>
      <c r="B1635" t="inlineStr">
        <is>
          <t>0</t>
        </is>
      </c>
      <c r="C1635" t="inlineStr">
        <is>
          <t>are based on the standard situations from figure 10.10 and table 10.3. Table 10.10 Calculation of Reactance Kortsluittype Reactance from measurement location to fault location Phase-to-ground 2X 1 + X</t>
        </is>
      </c>
    </row>
    <row r="1636">
      <c r="A1636">
        <f> Im((U</f>
        <v/>
      </c>
      <c r="B1636">
        <f> Im((U</f>
        <v/>
      </c>
      <c r="C1636" t="inlineStr">
        <is>
          <t>based on the standard situations from figure 10.10 and table 10.3. Table 10.10 Calculation of Reactance Kortsluittype Reactance from measurement location to fault location Phase-to-ground 2X 1 + X 0</t>
        </is>
      </c>
    </row>
    <row r="1637">
      <c r="A1637" t="inlineStr">
        <is>
          <t>1</t>
        </is>
      </c>
      <c r="B1637" t="inlineStr">
        <is>
          <t>1</t>
        </is>
      </c>
      <c r="C1637" t="inlineStr">
        <is>
          <t>the standard situations from figure 10.10 and table 10.3. Table 10.10 Calculation of Reactance Kortsluittype Reactance from measurement location to fault location Phase-to-ground 2X 1 + X 0 = Im((U</t>
        </is>
      </c>
    </row>
    <row r="1638">
      <c r="A1638" t="inlineStr">
        <is>
          <t>+ U</t>
        </is>
      </c>
      <c r="B1638" t="inlineStr">
        <is>
          <t>+ U</t>
        </is>
      </c>
      <c r="C1638" t="inlineStr">
        <is>
          <t>standard situations from figure 10.10 and table 10.3. Table 10.10 Calculation of Reactance Kortsluittype Reactance from measurement location to fault location Phase-to-ground 2X 1 + X 0 = Im((U 1</t>
        </is>
      </c>
    </row>
    <row r="1639">
      <c r="A1639" t="inlineStr">
        <is>
          <t>2</t>
        </is>
      </c>
      <c r="B1639" t="inlineStr">
        <is>
          <t>2</t>
        </is>
      </c>
      <c r="C1639" t="inlineStr">
        <is>
          <t>from figure 10.10 and table 10.3. Table 10.10 Calculation of Reactance Kortsluittype Reactance from measurement location to fault location Phase-to-ground 2X 1 + X 0 = Im((U 1 + U</t>
        </is>
      </c>
    </row>
    <row r="1640">
      <c r="A1640" t="inlineStr">
        <is>
          <t>+ U</t>
        </is>
      </c>
      <c r="B1640" t="inlineStr">
        <is>
          <t>+ U</t>
        </is>
      </c>
      <c r="C1640" t="inlineStr">
        <is>
          <t>figure 10.10 and table 10.3. Table 10.10 Calculation of Reactance Kortsluittype Reactance from measurement location to fault location Phase-to-ground 2X 1 + X 0 = Im((U 1 + U 2</t>
        </is>
      </c>
    </row>
    <row r="1641">
      <c r="A1641" t="inlineStr">
        <is>
          <t>0</t>
        </is>
      </c>
      <c r="B1641" t="inlineStr">
        <is>
          <t>0</t>
        </is>
      </c>
      <c r="C1641" t="inlineStr">
        <is>
          <t>and table 10.3. Table 10.10 Calculation of Reactance Kortsluittype Reactance from measurement location to fault location Phase-to-ground 2X 1 + X 0 = Im((U 1 + U 2 + U</t>
        </is>
      </c>
    </row>
    <row r="1642">
      <c r="A1642" t="inlineStr">
        <is>
          <t>) / I</t>
        </is>
      </c>
      <c r="B1642" t="inlineStr">
        <is>
          <t>) / I</t>
        </is>
      </c>
      <c r="C1642" t="inlineStr">
        <is>
          <t>table 10.3. Table 10.10 Calculation of Reactance Kortsluittype Reactance from measurement location to fault location Phase-to-ground 2X 1 + X 0 = Im((U 1 + U 2 + U 0</t>
        </is>
      </c>
    </row>
    <row r="1643">
      <c r="A1643" t="inlineStr">
        <is>
          <t>2</t>
        </is>
      </c>
      <c r="B1643" t="inlineStr">
        <is>
          <t>2</t>
        </is>
      </c>
      <c r="C1643" t="inlineStr">
        <is>
          <t>10.10 Calculation of Reactance Kortsluittype Reactance from measurement location to fault location Phase-to-ground 2X 1 + X 0 = Im((U 1 + U 2 + U 0 ) / I</t>
        </is>
      </c>
    </row>
    <row r="1644">
      <c r="A1644" t="inlineStr">
        <is>
          <t>)</t>
        </is>
      </c>
      <c r="B1644" t="inlineStr">
        <is>
          <t>)</t>
        </is>
      </c>
      <c r="C1644" t="inlineStr">
        <is>
          <t>Calculation of Reactance Kortsluittype Reactance from measurement location to fault location Phase-to-ground 2X 1 + X 0 = Im((U 1 + U 2 + U 0 ) / I 2</t>
        </is>
      </c>
    </row>
    <row r="1645">
      <c r="A1645" t="inlineStr">
        <is>
          <t>Twee fasen B-C-aarde</t>
        </is>
      </c>
      <c r="B1645" t="inlineStr">
        <is>
          <t>Two phases B-C-ground</t>
        </is>
      </c>
      <c r="C1645" t="inlineStr">
        <is>
          <t>of Reactance Kortsluittype Reactance from measurement location to fault location Phase-to-ground 2X 1 + X 0 = Im((U 1 + U 2 + U 0 ) / I 2 )</t>
        </is>
      </c>
    </row>
    <row r="1646">
      <c r="A1646" t="inlineStr">
        <is>
          <t>X</t>
        </is>
      </c>
      <c r="B1646" t="inlineStr">
        <is>
          <t>X</t>
        </is>
      </c>
      <c r="C1646" t="inlineStr">
        <is>
          <t>Reactance from measurement location to fault location Phase-to-ground 2X 1 + X 0 = Im((U 1 + U 2 + U 0 ) / I 2 ) Two phases B-C-ground</t>
        </is>
      </c>
    </row>
    <row r="1647">
      <c r="A1647" t="inlineStr">
        <is>
          <t>1</t>
        </is>
      </c>
      <c r="B1647" t="inlineStr">
        <is>
          <t>1</t>
        </is>
      </c>
      <c r="C1647" t="inlineStr">
        <is>
          <t>from measurement location to fault location Phase-to-ground 2X 1 + X 0 = Im((U 1 + U 2 + U 0 ) / I 2 ) Two phases B-C-ground X</t>
        </is>
      </c>
    </row>
    <row r="1648">
      <c r="A1648">
        <f> Im((U</f>
        <v/>
      </c>
      <c r="B1648">
        <f> Im((U</f>
        <v/>
      </c>
      <c r="C1648" t="inlineStr">
        <is>
          <t>measurement location to fault location Phase-to-ground 2X 1 + X 0 = Im((U 1 + U 2 + U 0 ) / I 2 ) Two phases B-C-ground X 1</t>
        </is>
      </c>
    </row>
    <row r="1649">
      <c r="A1649" t="inlineStr">
        <is>
          <t>1</t>
        </is>
      </c>
      <c r="B1649" t="inlineStr">
        <is>
          <t>1</t>
        </is>
      </c>
      <c r="C1649" t="inlineStr">
        <is>
          <t>to fault location Phase-to-ground 2X 1 + X 0 = Im((U 1 + U 2 + U 0 ) / I 2 ) Two phases B-C-ground X 1 = Im((U</t>
        </is>
      </c>
    </row>
    <row r="1650">
      <c r="A1650" t="inlineStr">
        <is>
          <t>– U</t>
        </is>
      </c>
      <c r="B1650" t="inlineStr">
        <is>
          <t>– U</t>
        </is>
      </c>
      <c r="C1650" t="inlineStr">
        <is>
          <t>fault location Phase-to-ground 2X 1 + X 0 = Im((U 1 + U 2 + U 0 ) / I 2 ) Two phases B-C-ground X 1 = Im((U 1</t>
        </is>
      </c>
    </row>
    <row r="1651">
      <c r="A1651" t="inlineStr">
        <is>
          <t>2</t>
        </is>
      </c>
      <c r="B1651" t="inlineStr">
        <is>
          <t>2</t>
        </is>
      </c>
      <c r="C1651" t="inlineStr">
        <is>
          <t>Phase-to-ground 2X 1 + X 0 = Im((U 1 + U 2 + U 0 ) / I 2 ) Two phases B-C-ground X 1 = Im((U 1 – U</t>
        </is>
      </c>
    </row>
    <row r="1652">
      <c r="A1652" t="inlineStr">
        <is>
          <t>) / (I</t>
        </is>
      </c>
      <c r="B1652" t="inlineStr">
        <is>
          <t>) / (I</t>
        </is>
      </c>
      <c r="C1652" t="inlineStr">
        <is>
          <t>2X 1 + X 0 = Im((U 1 + U 2 + U 0 ) / I 2 ) Two phases B-C-ground X 1 = Im((U 1 – U 2</t>
        </is>
      </c>
    </row>
    <row r="1653">
      <c r="A1653" t="inlineStr">
        <is>
          <t>1</t>
        </is>
      </c>
      <c r="B1653" t="inlineStr">
        <is>
          <t>1</t>
        </is>
      </c>
      <c r="C1653" t="inlineStr">
        <is>
          <t>X 0 = Im((U 1 + U 2 + U 0 ) / I 2 ) Two phases B-C-ground X 1 = Im((U 1 – U 2 ) / (I</t>
        </is>
      </c>
    </row>
    <row r="1654">
      <c r="A1654" t="inlineStr">
        <is>
          <t>– I</t>
        </is>
      </c>
      <c r="B1654" t="inlineStr">
        <is>
          <t>– I</t>
        </is>
      </c>
      <c r="C1654" t="inlineStr">
        <is>
          <t>0 = Im((U 1 + U 2 + U 0 ) / I 2 ) Two phases B-C-ground X 1 = Im((U 1 – U 2 ) / (I 1</t>
        </is>
      </c>
    </row>
    <row r="1655">
      <c r="A1655" t="inlineStr">
        <is>
          <t>2</t>
        </is>
      </c>
      <c r="B1655" t="inlineStr">
        <is>
          <t>2</t>
        </is>
      </c>
      <c r="C1655" t="inlineStr">
        <is>
          <t>Im((U 1 + U 2 + U 0 ) / I 2 ) Two phases B-C-ground X 1 = Im((U 1 – U 2 ) / (I 1 – I</t>
        </is>
      </c>
    </row>
    <row r="1656">
      <c r="A1656" t="inlineStr">
        <is>
          <t>))</t>
        </is>
      </c>
      <c r="B1656" t="inlineStr">
        <is>
          <t>))</t>
        </is>
      </c>
      <c r="C1656" t="inlineStr">
        <is>
          <t>1 + U 2 + U 0 ) / I 2 ) Two phases B-C-ground X 1 = Im((U 1 – U 2 ) / (I 1 – I 2</t>
        </is>
      </c>
    </row>
    <row r="1657">
      <c r="A1657" t="inlineStr">
        <is>
          <t>Twee fasen A-B-aarde</t>
        </is>
      </c>
      <c r="B1657" t="inlineStr">
        <is>
          <t>Two phases A-B-ground</t>
        </is>
      </c>
      <c r="C1657" t="inlineStr">
        <is>
          <t>+ U 2 + U 0 ) / I 2 ) Two phases B-C-ground X 1 = Im((U 1 – U 2 ) / (I 1 – I 2 ))</t>
        </is>
      </c>
    </row>
    <row r="1658">
      <c r="A1658" t="inlineStr">
        <is>
          <t>X</t>
        </is>
      </c>
      <c r="B1658" t="inlineStr">
        <is>
          <t>X</t>
        </is>
      </c>
      <c r="C1658" t="inlineStr">
        <is>
          <t>+ U 0 ) / I 2 ) Two phases B-C-ground X 1 = Im((U 1 – U 2 ) / (I 1 – I 2 )) Two phases A-B-ground</t>
        </is>
      </c>
    </row>
    <row r="1659">
      <c r="A1659" t="inlineStr">
        <is>
          <t>1</t>
        </is>
      </c>
      <c r="B1659" t="inlineStr">
        <is>
          <t>1</t>
        </is>
      </c>
      <c r="C1659" t="inlineStr">
        <is>
          <t>U 0 ) / I 2 ) Two phases B-C-ground X 1 = Im((U 1 – U 2 ) / (I 1 – I 2 )) Two phases A-B-ground X</t>
        </is>
      </c>
    </row>
    <row r="1660">
      <c r="A1660">
        <f> Im((U</f>
        <v/>
      </c>
      <c r="B1660">
        <f> Im((U</f>
        <v/>
      </c>
      <c r="C1660" t="inlineStr">
        <is>
          <t>0 ) / I 2 ) Two phases B-C-ground X 1 = Im((U 1 – U 2 ) / (I 1 – I 2 )) Two phases A-B-ground X 1</t>
        </is>
      </c>
    </row>
    <row r="1661">
      <c r="A1661" t="inlineStr">
        <is>
          <t>1</t>
        </is>
      </c>
      <c r="B1661" t="inlineStr">
        <is>
          <t>1</t>
        </is>
      </c>
      <c r="C1661" t="inlineStr">
        <is>
          <t>/ I 2 ) Two phases B-C-ground X 1 = Im((U 1 – U 2 ) / (I 1 – I 2 )) Two phases A-B-ground X 1 = Im((U</t>
        </is>
      </c>
    </row>
    <row r="1662">
      <c r="A1662" t="inlineStr">
        <is>
          <t>– a</t>
        </is>
      </c>
      <c r="B1662" t="inlineStr">
        <is>
          <t>– a</t>
        </is>
      </c>
      <c r="C1662" t="inlineStr">
        <is>
          <t>I 2 ) Two phases B-C-ground X 1 = Im((U 1 – U 2 ) / (I 1 – I 2 )) Two phases A-B-ground X 1 = Im((U 1</t>
        </is>
      </c>
    </row>
    <row r="1663">
      <c r="A1663" t="inlineStr">
        <is>
          <t>⋅</t>
        </is>
      </c>
      <c r="B1663" t="inlineStr">
        <is>
          <t>⋅</t>
        </is>
      </c>
      <c r="C1663" t="inlineStr">
        <is>
          <t>) Two phases B-C-ground X 1 = Im((U 1 – U 2 ) / (I 1 – I 2 )) Two phases A-B-ground X 1 = Im((U 1 – a</t>
        </is>
      </c>
    </row>
    <row r="1664">
      <c r="A1664" t="inlineStr">
        <is>
          <t>U</t>
        </is>
      </c>
      <c r="B1664" t="inlineStr">
        <is>
          <t>U</t>
        </is>
      </c>
      <c r="C1664" t="inlineStr">
        <is>
          <t>Two phases B-C-ground X 1 = Im((U 1 – U 2 ) / (I 1 – I 2 )) Two phases A-B-ground X 1 = Im((U 1 – a ⋅</t>
        </is>
      </c>
    </row>
    <row r="1665">
      <c r="A1665" t="inlineStr">
        <is>
          <t>2</t>
        </is>
      </c>
      <c r="B1665" t="inlineStr">
        <is>
          <t>2</t>
        </is>
      </c>
      <c r="C1665" t="inlineStr">
        <is>
          <t>phases B-C-ground X 1 = Im((U 1 – U 2 ) / (I 1 – I 2 )) Two phases A-B-ground X 1 = Im((U 1 – a ⋅ U</t>
        </is>
      </c>
    </row>
    <row r="1666">
      <c r="A1666" t="inlineStr">
        <is>
          <t>) / (I</t>
        </is>
      </c>
      <c r="B1666" t="inlineStr">
        <is>
          <t>) / (I</t>
        </is>
      </c>
      <c r="C1666" t="inlineStr">
        <is>
          <t>B-C-ground X 1 = Im((U 1 – U 2 ) / (I 1 – I 2 )) Two phases A-B-ground X 1 = Im((U 1 – a ⋅ U 2</t>
        </is>
      </c>
    </row>
    <row r="1667">
      <c r="A1667" t="inlineStr">
        <is>
          <t>1</t>
        </is>
      </c>
      <c r="B1667" t="inlineStr">
        <is>
          <t>1</t>
        </is>
      </c>
      <c r="C1667">
        <f> Im((U 1 – U 2 ) / (I 1 – I 2 )) Two phases A-B-ground X 1 = Im((U 1 – a ⋅ U 2 ) / (I</f>
        <v/>
      </c>
    </row>
    <row r="1668">
      <c r="A1668" t="inlineStr">
        <is>
          <t>– a</t>
        </is>
      </c>
      <c r="B1668" t="inlineStr">
        <is>
          <t>– a</t>
        </is>
      </c>
      <c r="C1668" t="inlineStr">
        <is>
          <t>Im((U 1 – U 2 ) / (I 1 – I 2 )) Two phases A-B-ground X 1 = Im((U 1 – a ⋅ U 2 ) / (I 1</t>
        </is>
      </c>
    </row>
    <row r="1669">
      <c r="A1669" t="inlineStr">
        <is>
          <t>⋅</t>
        </is>
      </c>
      <c r="B1669" t="inlineStr">
        <is>
          <t>⋅</t>
        </is>
      </c>
      <c r="C1669" t="inlineStr">
        <is>
          <t>– U 2 ) / (I 1 – I 2 )) Two phases A-B-ground X 1 = Im((U 1 – a ⋅ U 2 ) / (I 1 – a</t>
        </is>
      </c>
    </row>
    <row r="1670">
      <c r="A1670" t="inlineStr">
        <is>
          <t>I</t>
        </is>
      </c>
      <c r="B1670" t="inlineStr">
        <is>
          <t>I</t>
        </is>
      </c>
      <c r="C1670" t="inlineStr">
        <is>
          <t>U 2 ) / (I 1 – I 2 )) Two phases A-B-ground X 1 = Im((U 1 – a ⋅ U 2 ) / (I 1 – a ⋅</t>
        </is>
      </c>
    </row>
    <row r="1671">
      <c r="A1671" t="inlineStr">
        <is>
          <t>2</t>
        </is>
      </c>
      <c r="B1671" t="inlineStr">
        <is>
          <t>2</t>
        </is>
      </c>
      <c r="C1671" t="inlineStr">
        <is>
          <t>2 ) / (I 1 – I 2 )) Two phases A-B-ground X 1 = Im((U 1 – a ⋅ U 2 ) / (I 1 – a ⋅ I</t>
        </is>
      </c>
    </row>
    <row r="1672">
      <c r="A1672" t="inlineStr">
        <is>
          <t>))</t>
        </is>
      </c>
      <c r="B1672" t="inlineStr">
        <is>
          <t>))</t>
        </is>
      </c>
      <c r="C1672" t="inlineStr">
        <is>
          <t>) / (I 1 – I 2 )) Two phases A-B-ground X 1 = Im((U 1 – a ⋅ U 2 ) / (I 1 – a ⋅ I 2</t>
        </is>
      </c>
    </row>
    <row r="1673">
      <c r="A1673" t="inlineStr">
        <is>
          <t>Twee fasen A-C-aarde</t>
        </is>
      </c>
      <c r="B1673" t="inlineStr">
        <is>
          <t>Two phases A-C-ground</t>
        </is>
      </c>
      <c r="C1673" t="inlineStr">
        <is>
          <t>/ (I 1 – I 2 )) Two phases A-B-ground X 1 = Im((U 1 – a ⋅ U 2 ) / (I 1 – a ⋅ I 2 ))</t>
        </is>
      </c>
    </row>
    <row r="1674">
      <c r="A1674" t="inlineStr">
        <is>
          <t>X</t>
        </is>
      </c>
      <c r="B1674" t="inlineStr">
        <is>
          <t>X</t>
        </is>
      </c>
      <c r="C1674" t="inlineStr">
        <is>
          <t>– I 2 )) Two phases A-B-ground X 1 = Im((U 1 – a ⋅ U 2 ) / (I 1 – a ⋅ I 2 )) Two phases A-C-ground</t>
        </is>
      </c>
    </row>
    <row r="1675">
      <c r="A1675" t="inlineStr">
        <is>
          <t>1</t>
        </is>
      </c>
      <c r="B1675" t="inlineStr">
        <is>
          <t>1</t>
        </is>
      </c>
      <c r="C1675" t="inlineStr">
        <is>
          <t>I 2 )) Two phases A-B-ground X 1 = Im((U 1 – a ⋅ U 2 ) / (I 1 – a ⋅ I 2 )) Two phases A-C-ground X</t>
        </is>
      </c>
    </row>
    <row r="1676">
      <c r="A1676">
        <f> Im((U</f>
        <v/>
      </c>
      <c r="B1676">
        <f> Im((U</f>
        <v/>
      </c>
      <c r="C1676" t="inlineStr">
        <is>
          <t>2 )) Two phases A-B-ground X 1 = Im((U 1 – a ⋅ U 2 ) / (I 1 – a ⋅ I 2 )) Two phases A-C-ground X 1</t>
        </is>
      </c>
    </row>
    <row r="1677">
      <c r="A1677" t="inlineStr">
        <is>
          <t>1</t>
        </is>
      </c>
      <c r="B1677" t="inlineStr">
        <is>
          <t>1</t>
        </is>
      </c>
      <c r="C1677" t="inlineStr">
        <is>
          <t>Two phases A-B-ground X 1 = Im((U 1 – a ⋅ U 2 ) / (I 1 – a ⋅ I 2 )) Two phases A-C-ground X 1 = Im((U</t>
        </is>
      </c>
    </row>
    <row r="1678">
      <c r="A1678" t="inlineStr">
        <is>
          <t>– a</t>
        </is>
      </c>
      <c r="B1678" t="inlineStr">
        <is>
          <t>– a</t>
        </is>
      </c>
      <c r="C1678" t="inlineStr">
        <is>
          <t>phases A-B-ground X 1 = Im((U 1 – a ⋅ U 2 ) / (I 1 – a ⋅ I 2 )) Two phases A-C-ground X 1 = Im((U 1</t>
        </is>
      </c>
    </row>
    <row r="1679">
      <c r="A1679" t="inlineStr">
        <is>
          <t>2</t>
        </is>
      </c>
      <c r="B1679" t="inlineStr">
        <is>
          <t>2</t>
        </is>
      </c>
      <c r="C1679" t="inlineStr">
        <is>
          <t>X 1 = Im((U 1 – a ⋅ U 2 ) / (I 1 – a ⋅ I 2 )) Two phases A-C-ground X 1 = Im((U 1 – a</t>
        </is>
      </c>
    </row>
    <row r="1680">
      <c r="A1680" t="inlineStr">
        <is>
          <t>⋅</t>
        </is>
      </c>
      <c r="B1680" t="inlineStr">
        <is>
          <t>⋅</t>
        </is>
      </c>
      <c r="C1680" t="inlineStr">
        <is>
          <t>1 = Im((U 1 – a ⋅ U 2 ) / (I 1 – a ⋅ I 2 )) Two phases A-C-ground X 1 = Im((U 1 – a 2</t>
        </is>
      </c>
    </row>
    <row r="1681">
      <c r="A1681" t="inlineStr">
        <is>
          <t>U</t>
        </is>
      </c>
      <c r="B1681" t="inlineStr">
        <is>
          <t>U</t>
        </is>
      </c>
      <c r="C1681">
        <f> Im((U 1 – a ⋅ U 2 ) / (I 1 – a ⋅ I 2 )) Two phases A-C-ground X 1 = Im((U 1 – a 2 ⋅</f>
        <v/>
      </c>
    </row>
    <row r="1682">
      <c r="A1682" t="inlineStr">
        <is>
          <t>2</t>
        </is>
      </c>
      <c r="B1682" t="inlineStr">
        <is>
          <t>2</t>
        </is>
      </c>
      <c r="C1682" t="inlineStr">
        <is>
          <t>Im((U 1 – a ⋅ U 2 ) / (I 1 – a ⋅ I 2 )) Two phases A-C-ground X 1 = Im((U 1 – a 2 ⋅ U</t>
        </is>
      </c>
    </row>
    <row r="1683">
      <c r="A1683" t="inlineStr">
        <is>
          <t>) / (I</t>
        </is>
      </c>
      <c r="B1683" t="inlineStr">
        <is>
          <t>) / (I</t>
        </is>
      </c>
      <c r="C1683" t="inlineStr">
        <is>
          <t>1 – a ⋅ U 2 ) / (I 1 – a ⋅ I 2 )) Two phases A-C-ground X 1 = Im((U 1 – a 2 ⋅ U 2</t>
        </is>
      </c>
    </row>
    <row r="1684">
      <c r="A1684" t="inlineStr">
        <is>
          <t>1</t>
        </is>
      </c>
      <c r="B1684" t="inlineStr">
        <is>
          <t>1</t>
        </is>
      </c>
      <c r="C1684" t="inlineStr">
        <is>
          <t>⋅ U 2 ) / (I 1 – a ⋅ I 2 )) Two phases A-C-ground X 1 = Im((U 1 – a 2 ⋅ U 2 ) / (I</t>
        </is>
      </c>
    </row>
    <row r="1685">
      <c r="A1685" t="inlineStr">
        <is>
          <t>– a</t>
        </is>
      </c>
      <c r="B1685" t="inlineStr">
        <is>
          <t>– a</t>
        </is>
      </c>
      <c r="C1685" t="inlineStr">
        <is>
          <t>U 2 ) / (I 1 – a ⋅ I 2 )) Two phases A-C-ground X 1 = Im((U 1 – a 2 ⋅ U 2 ) / (I 1</t>
        </is>
      </c>
    </row>
    <row r="1686">
      <c r="A1686" t="inlineStr">
        <is>
          <t>2</t>
        </is>
      </c>
      <c r="B1686" t="inlineStr">
        <is>
          <t>2</t>
        </is>
      </c>
      <c r="C1686" t="inlineStr">
        <is>
          <t>) / (I 1 – a ⋅ I 2 )) Two phases A-C-ground X 1 = Im((U 1 – a 2 ⋅ U 2 ) / (I 1 – a</t>
        </is>
      </c>
    </row>
    <row r="1687">
      <c r="A1687" t="inlineStr">
        <is>
          <t>⋅</t>
        </is>
      </c>
      <c r="B1687" t="inlineStr">
        <is>
          <t>⋅</t>
        </is>
      </c>
      <c r="C1687" t="inlineStr">
        <is>
          <t>/ (I 1 – a ⋅ I 2 )) Two phases A-C-ground X 1 = Im((U 1 – a 2 ⋅ U 2 ) / (I 1 – a 2</t>
        </is>
      </c>
    </row>
    <row r="1688">
      <c r="A1688" t="inlineStr">
        <is>
          <t>I</t>
        </is>
      </c>
      <c r="B1688" t="inlineStr">
        <is>
          <t>I</t>
        </is>
      </c>
      <c r="C1688" t="inlineStr">
        <is>
          <t>(I 1 – a ⋅ I 2 )) Two phases A-C-ground X 1 = Im((U 1 – a 2 ⋅ U 2 ) / (I 1 – a 2 ⋅</t>
        </is>
      </c>
    </row>
    <row r="1689">
      <c r="A1689" t="inlineStr">
        <is>
          <t>2</t>
        </is>
      </c>
      <c r="B1689" t="inlineStr">
        <is>
          <t>2</t>
        </is>
      </c>
      <c r="C1689" t="inlineStr">
        <is>
          <t>1 – a ⋅ I 2 )) Two phases A-C-ground X 1 = Im((U 1 – a 2 ⋅ U 2 ) / (I 1 – a 2 ⋅ I</t>
        </is>
      </c>
    </row>
    <row r="1690">
      <c r="A1690" t="inlineStr">
        <is>
          <t>))</t>
        </is>
      </c>
      <c r="B1690" t="inlineStr">
        <is>
          <t>))</t>
        </is>
      </c>
      <c r="C1690" t="inlineStr">
        <is>
          <t>– a ⋅ I 2 )) Two phases A-C-ground X 1 = Im((U 1 – a 2 ⋅ U 2 ) / (I 1 – a 2 ⋅ I 2</t>
        </is>
      </c>
    </row>
    <row r="1691">
      <c r="A1691" t="inlineStr">
        <is>
          <t>Twee fasen B-C</t>
        </is>
      </c>
      <c r="B1691" t="inlineStr">
        <is>
          <t>Two phases B-C</t>
        </is>
      </c>
      <c r="C1691" t="inlineStr">
        <is>
          <t>a ⋅ I 2 )) Two phases A-C-ground X 1 = Im((U 1 – a 2 ⋅ U 2 ) / (I 1 – a 2 ⋅ I 2 ))</t>
        </is>
      </c>
    </row>
    <row r="1692">
      <c r="A1692" t="inlineStr">
        <is>
          <t>X</t>
        </is>
      </c>
      <c r="B1692" t="inlineStr">
        <is>
          <t>X</t>
        </is>
      </c>
      <c r="C1692" t="inlineStr">
        <is>
          <t>2 )) Two phases A-C-ground X 1 = Im((U 1 – a 2 ⋅ U 2 ) / (I 1 – a 2 ⋅ I 2 )) Two phases B-C</t>
        </is>
      </c>
    </row>
    <row r="1693">
      <c r="A1693" t="inlineStr">
        <is>
          <t>1</t>
        </is>
      </c>
      <c r="B1693" t="inlineStr">
        <is>
          <t>1</t>
        </is>
      </c>
      <c r="C1693" t="inlineStr">
        <is>
          <t>)) Two phases A-C-ground X 1 = Im((U 1 – a 2 ⋅ U 2 ) / (I 1 – a 2 ⋅ I 2 )) Two phases B-C X</t>
        </is>
      </c>
    </row>
    <row r="1694">
      <c r="A1694">
        <f> Im((U</f>
        <v/>
      </c>
      <c r="B1694">
        <f> Im((U</f>
        <v/>
      </c>
      <c r="C1694" t="inlineStr">
        <is>
          <t>Two phases A-C-ground X 1 = Im((U 1 – a 2 ⋅ U 2 ) / (I 1 – a 2 ⋅ I 2 )) Two phases B-C X 1</t>
        </is>
      </c>
    </row>
    <row r="1695">
      <c r="A1695" t="inlineStr">
        <is>
          <t>1</t>
        </is>
      </c>
      <c r="B1695" t="inlineStr">
        <is>
          <t>1</t>
        </is>
      </c>
      <c r="C1695" t="inlineStr">
        <is>
          <t>A-C-ground X 1 = Im((U 1 – a 2 ⋅ U 2 ) / (I 1 – a 2 ⋅ I 2 )) Two phases B-C X 1 = Im((U</t>
        </is>
      </c>
    </row>
    <row r="1696">
      <c r="A1696" t="inlineStr">
        <is>
          <t>– U</t>
        </is>
      </c>
      <c r="B1696" t="inlineStr">
        <is>
          <t>– U</t>
        </is>
      </c>
      <c r="C1696" t="inlineStr">
        <is>
          <t>X 1 = Im((U 1 – a 2 ⋅ U 2 ) / (I 1 – a 2 ⋅ I 2 )) Two phases B-C X 1 = Im((U 1</t>
        </is>
      </c>
    </row>
    <row r="1697">
      <c r="A1697" t="inlineStr">
        <is>
          <t>2</t>
        </is>
      </c>
      <c r="B1697" t="inlineStr">
        <is>
          <t>2</t>
        </is>
      </c>
      <c r="C1697">
        <f> Im((U 1 – a 2 ⋅ U 2 ) / (I 1 – a 2 ⋅ I 2 )) Two phases B-C X 1 = Im((U 1 – U</f>
        <v/>
      </c>
    </row>
    <row r="1698">
      <c r="A1698" t="inlineStr">
        <is>
          <t>) / (I</t>
        </is>
      </c>
      <c r="B1698" t="inlineStr">
        <is>
          <t>) / (I</t>
        </is>
      </c>
      <c r="C1698" t="inlineStr">
        <is>
          <t>Im((U 1 – a 2 ⋅ U 2 ) / (I 1 – a 2 ⋅ I 2 )) Two phases B-C X 1 = Im((U 1 – U 2</t>
        </is>
      </c>
    </row>
    <row r="1699">
      <c r="A1699" t="inlineStr">
        <is>
          <t>1</t>
        </is>
      </c>
      <c r="B1699" t="inlineStr">
        <is>
          <t>1</t>
        </is>
      </c>
      <c r="C1699" t="inlineStr">
        <is>
          <t>a 2 ⋅ U 2 ) / (I 1 – a 2 ⋅ I 2 )) Two phases B-C X 1 = Im((U 1 – U 2 ) / (I</t>
        </is>
      </c>
    </row>
    <row r="1700">
      <c r="A1700" t="inlineStr">
        <is>
          <t>– I</t>
        </is>
      </c>
      <c r="B1700" t="inlineStr">
        <is>
          <t>– I</t>
        </is>
      </c>
      <c r="C1700" t="inlineStr">
        <is>
          <t>2 ⋅ U 2 ) / (I 1 – a 2 ⋅ I 2 )) Two phases B-C X 1 = Im((U 1 – U 2 ) / (I 1</t>
        </is>
      </c>
    </row>
    <row r="1701">
      <c r="A1701" t="inlineStr">
        <is>
          <t>2</t>
        </is>
      </c>
      <c r="B1701" t="inlineStr">
        <is>
          <t>2</t>
        </is>
      </c>
      <c r="C1701" t="inlineStr">
        <is>
          <t>U 2 ) / (I 1 – a 2 ⋅ I 2 )) Two phases B-C X 1 = Im((U 1 – U 2 ) / (I 1 – I</t>
        </is>
      </c>
    </row>
    <row r="1702">
      <c r="A1702" t="inlineStr">
        <is>
          <t>))</t>
        </is>
      </c>
      <c r="B1702" t="inlineStr">
        <is>
          <t>))</t>
        </is>
      </c>
      <c r="C1702" t="inlineStr">
        <is>
          <t>2 ) / (I 1 – a 2 ⋅ I 2 )) Two phases B-C X 1 = Im((U 1 – U 2 ) / (I 1 – I 2</t>
        </is>
      </c>
    </row>
    <row r="1703">
      <c r="A1703" t="inlineStr">
        <is>
          <t>Twee fasen A-B</t>
        </is>
      </c>
      <c r="B1703" t="inlineStr">
        <is>
          <t>Two phases A-B</t>
        </is>
      </c>
      <c r="C1703" t="inlineStr">
        <is>
          <t>) / (I 1 – a 2 ⋅ I 2 )) Two phases B-C X 1 = Im((U 1 – U 2 ) / (I 1 – I 2 ))</t>
        </is>
      </c>
    </row>
    <row r="1704">
      <c r="A1704" t="inlineStr">
        <is>
          <t>X</t>
        </is>
      </c>
      <c r="B1704" t="inlineStr">
        <is>
          <t>X</t>
        </is>
      </c>
      <c r="C1704" t="inlineStr">
        <is>
          <t>1 – a 2 ⋅ I 2 )) Two phases B-C X 1 = Im((U 1 – U 2 ) / (I 1 – I 2 )) Two phases A-B</t>
        </is>
      </c>
    </row>
    <row r="1705">
      <c r="A1705" t="inlineStr">
        <is>
          <t>1</t>
        </is>
      </c>
      <c r="B1705" t="inlineStr">
        <is>
          <t>1</t>
        </is>
      </c>
      <c r="C1705" t="inlineStr">
        <is>
          <t>– a 2 ⋅ I 2 )) Two phases B-C X 1 = Im((U 1 – U 2 ) / (I 1 – I 2 )) Two phases A-B X</t>
        </is>
      </c>
    </row>
    <row r="1706">
      <c r="A1706">
        <f> Im((U</f>
        <v/>
      </c>
      <c r="B1706">
        <f> Im((U</f>
        <v/>
      </c>
      <c r="C1706" t="inlineStr">
        <is>
          <t>a 2 ⋅ I 2 )) Two phases B-C X 1 = Im((U 1 – U 2 ) / (I 1 – I 2 )) Two phases A-B X 1</t>
        </is>
      </c>
    </row>
    <row r="1707">
      <c r="A1707" t="inlineStr">
        <is>
          <t>1</t>
        </is>
      </c>
      <c r="B1707" t="inlineStr">
        <is>
          <t>1</t>
        </is>
      </c>
      <c r="C1707" t="inlineStr">
        <is>
          <t>⋅ I 2 )) Two phases B-C X 1 = Im((U 1 – U 2 ) / (I 1 – I 2 )) Two phases A-B X 1 = Im((U</t>
        </is>
      </c>
    </row>
    <row r="1708">
      <c r="A1708" t="inlineStr">
        <is>
          <t>– a</t>
        </is>
      </c>
      <c r="B1708" t="inlineStr">
        <is>
          <t>– a</t>
        </is>
      </c>
      <c r="C1708" t="inlineStr">
        <is>
          <t>I 2 )) Two phases B-C X 1 = Im((U 1 – U 2 ) / (I 1 – I 2 )) Two phases A-B X 1 = Im((U 1</t>
        </is>
      </c>
    </row>
    <row r="1709">
      <c r="A1709" t="inlineStr">
        <is>
          <t>⋅</t>
        </is>
      </c>
      <c r="B1709" t="inlineStr">
        <is>
          <t>⋅</t>
        </is>
      </c>
      <c r="C1709" t="inlineStr">
        <is>
          <t>)) Two phases B-C X 1 = Im((U 1 – U 2 ) / (I 1 – I 2 )) Two phases A-B X 1 = Im((U 1 – a</t>
        </is>
      </c>
    </row>
    <row r="1710">
      <c r="A1710" t="inlineStr">
        <is>
          <t>U</t>
        </is>
      </c>
      <c r="B1710" t="inlineStr">
        <is>
          <t>U</t>
        </is>
      </c>
      <c r="C1710" t="inlineStr">
        <is>
          <t>Two phases B-C X 1 = Im((U 1 – U 2 ) / (I 1 – I 2 )) Two phases A-B X 1 = Im((U 1 – a ⋅</t>
        </is>
      </c>
    </row>
    <row r="1711">
      <c r="A1711" t="inlineStr">
        <is>
          <t>2</t>
        </is>
      </c>
      <c r="B1711" t="inlineStr">
        <is>
          <t>2</t>
        </is>
      </c>
      <c r="C1711" t="inlineStr">
        <is>
          <t>phases B-C X 1 = Im((U 1 – U 2 ) / (I 1 – I 2 )) Two phases A-B X 1 = Im((U 1 – a ⋅ U</t>
        </is>
      </c>
    </row>
    <row r="1712">
      <c r="A1712" t="inlineStr">
        <is>
          <t>) / (I</t>
        </is>
      </c>
      <c r="B1712" t="inlineStr">
        <is>
          <t>) / (I</t>
        </is>
      </c>
      <c r="C1712" t="inlineStr">
        <is>
          <t>B-C X 1 = Im((U 1 – U 2 ) / (I 1 – I 2 )) Two phases A-B X 1 = Im((U 1 – a ⋅ U 2</t>
        </is>
      </c>
    </row>
    <row r="1713">
      <c r="A1713" t="inlineStr">
        <is>
          <t>1</t>
        </is>
      </c>
      <c r="B1713" t="inlineStr">
        <is>
          <t>1</t>
        </is>
      </c>
      <c r="C1713">
        <f> Im((U 1 – U 2 ) / (I 1 – I 2 )) Two phases A-B X 1 = Im((U 1 – a ⋅ U 2 ) / (I</f>
        <v/>
      </c>
    </row>
    <row r="1714">
      <c r="A1714" t="inlineStr">
        <is>
          <t>– a</t>
        </is>
      </c>
      <c r="B1714" t="inlineStr">
        <is>
          <t>– a</t>
        </is>
      </c>
      <c r="C1714" t="inlineStr">
        <is>
          <t>Im((U 1 – U 2 ) / (I 1 – I 2 )) Two phases A-B X 1 = Im((U 1 – a ⋅ U 2 ) / (I 1</t>
        </is>
      </c>
    </row>
    <row r="1715">
      <c r="A1715" t="inlineStr">
        <is>
          <t>⋅</t>
        </is>
      </c>
      <c r="B1715" t="inlineStr">
        <is>
          <t>⋅</t>
        </is>
      </c>
      <c r="C1715" t="inlineStr">
        <is>
          <t>– U 2 ) / (I 1 – I 2 )) Two phases A-B X 1 = Im((U 1 – a ⋅ U 2 ) / (I 1 – a</t>
        </is>
      </c>
    </row>
    <row r="1716">
      <c r="A1716" t="inlineStr">
        <is>
          <t>I</t>
        </is>
      </c>
      <c r="B1716" t="inlineStr">
        <is>
          <t>I</t>
        </is>
      </c>
      <c r="C1716" t="inlineStr">
        <is>
          <t>U 2 ) / (I 1 – I 2 )) Two phases A-B X 1 = Im((U 1 – a ⋅ U 2 ) / (I 1 – a ⋅</t>
        </is>
      </c>
    </row>
    <row r="1717">
      <c r="A1717" t="inlineStr">
        <is>
          <t>2</t>
        </is>
      </c>
      <c r="B1717" t="inlineStr">
        <is>
          <t>2</t>
        </is>
      </c>
      <c r="C1717" t="inlineStr">
        <is>
          <t>2 ) / (I 1 – I 2 )) Two phases A-B X 1 = Im((U 1 – a ⋅ U 2 ) / (I 1 – a ⋅ I</t>
        </is>
      </c>
    </row>
    <row r="1718">
      <c r="A1718" t="inlineStr">
        <is>
          <t>))</t>
        </is>
      </c>
      <c r="B1718" t="inlineStr">
        <is>
          <t>))</t>
        </is>
      </c>
      <c r="C1718" t="inlineStr">
        <is>
          <t>) / (I 1 – I 2 )) Two phases A-B X 1 = Im((U 1 – a ⋅ U 2 ) / (I 1 – a ⋅ I 2</t>
        </is>
      </c>
    </row>
    <row r="1719">
      <c r="A1719" t="inlineStr">
        <is>
          <t>Twee fasen A-C</t>
        </is>
      </c>
      <c r="B1719" t="inlineStr">
        <is>
          <t>Two phases A-C</t>
        </is>
      </c>
      <c r="C1719" t="inlineStr">
        <is>
          <t>/ (I 1 – I 2 )) Two phases A-B X 1 = Im((U 1 – a ⋅ U 2 ) / (I 1 – a ⋅ I 2 ))</t>
        </is>
      </c>
    </row>
    <row r="1720">
      <c r="A1720" t="inlineStr">
        <is>
          <t>X</t>
        </is>
      </c>
      <c r="B1720" t="inlineStr">
        <is>
          <t>X</t>
        </is>
      </c>
      <c r="C1720" t="inlineStr">
        <is>
          <t>– I 2 )) Two phases A-B X 1 = Im((U 1 – a ⋅ U 2 ) / (I 1 – a ⋅ I 2 )) Two phases A-C</t>
        </is>
      </c>
    </row>
    <row r="1721">
      <c r="A1721" t="inlineStr">
        <is>
          <t>1</t>
        </is>
      </c>
      <c r="B1721" t="inlineStr">
        <is>
          <t>1</t>
        </is>
      </c>
      <c r="C1721" t="inlineStr">
        <is>
          <t>I 2 )) Two phases A-B X 1 = Im((U 1 – a ⋅ U 2 ) / (I 1 – a ⋅ I 2 )) Two phases A-C X</t>
        </is>
      </c>
    </row>
    <row r="1722">
      <c r="A1722">
        <f> Im((U</f>
        <v/>
      </c>
      <c r="B1722">
        <f> Im((U</f>
        <v/>
      </c>
      <c r="C1722" t="inlineStr">
        <is>
          <t>2 )) Two phases A-B X 1 = Im((U 1 – a ⋅ U 2 ) / (I 1 – a ⋅ I 2 )) Two phases A-C X 1</t>
        </is>
      </c>
    </row>
    <row r="1723">
      <c r="A1723" t="inlineStr">
        <is>
          <t>1</t>
        </is>
      </c>
      <c r="B1723" t="inlineStr">
        <is>
          <t>1</t>
        </is>
      </c>
      <c r="C1723" t="inlineStr">
        <is>
          <t>Two phases A-B X 1 = Im((U 1 – a ⋅ U 2 ) / (I 1 – a ⋅ I 2 )) Two phases A-C X 1 = Im((U</t>
        </is>
      </c>
    </row>
    <row r="1724">
      <c r="A1724" t="inlineStr">
        <is>
          <t>– a</t>
        </is>
      </c>
      <c r="B1724" t="inlineStr">
        <is>
          <t>– a</t>
        </is>
      </c>
      <c r="C1724" t="inlineStr">
        <is>
          <t>phases A-B X 1 = Im((U 1 – a ⋅ U 2 ) / (I 1 – a ⋅ I 2 )) Two phases A-C X 1 = Im((U 1</t>
        </is>
      </c>
    </row>
    <row r="1725">
      <c r="A1725" t="inlineStr">
        <is>
          <t>2</t>
        </is>
      </c>
      <c r="B1725" t="inlineStr">
        <is>
          <t>2</t>
        </is>
      </c>
      <c r="C1725" t="inlineStr">
        <is>
          <t>X 1 = Im((U 1 – a ⋅ U 2 ) / (I 1 – a ⋅ I 2 )) Two phases A-C X 1 = Im((U 1 – a</t>
        </is>
      </c>
    </row>
    <row r="1726">
      <c r="A1726" t="inlineStr">
        <is>
          <t>⋅</t>
        </is>
      </c>
      <c r="B1726" t="inlineStr">
        <is>
          <t>⋅</t>
        </is>
      </c>
      <c r="C1726" t="inlineStr">
        <is>
          <t>1 = Im((U 1 – a ⋅ U 2 ) / (I 1 – a ⋅ I 2 )) Two phases A-C X 1 = Im((U 1 – a 2</t>
        </is>
      </c>
    </row>
    <row r="1727">
      <c r="A1727" t="inlineStr">
        <is>
          <t>U</t>
        </is>
      </c>
      <c r="B1727" t="inlineStr">
        <is>
          <t>U</t>
        </is>
      </c>
      <c r="C1727">
        <f> Im((U 1 – a ⋅ U 2 ) / (I 1 – a ⋅ I 2 )) Two phases A-C X 1 = Im((U 1 – a 2 ⋅</f>
        <v/>
      </c>
    </row>
    <row r="1728">
      <c r="A1728" t="inlineStr">
        <is>
          <t>2</t>
        </is>
      </c>
      <c r="B1728" t="inlineStr">
        <is>
          <t>2</t>
        </is>
      </c>
      <c r="C1728" t="inlineStr">
        <is>
          <t>Im((U 1 – a ⋅ U 2 ) / (I 1 – a ⋅ I 2 )) Two phases A-C X 1 = Im((U 1 – a 2 ⋅ U</t>
        </is>
      </c>
    </row>
    <row r="1729">
      <c r="A1729" t="inlineStr">
        <is>
          <t>) / (I</t>
        </is>
      </c>
      <c r="B1729" t="inlineStr">
        <is>
          <t>) / (I</t>
        </is>
      </c>
      <c r="C1729" t="inlineStr">
        <is>
          <t>1 – a ⋅ U 2 ) / (I 1 – a ⋅ I 2 )) Two phases A-C X 1 = Im((U 1 – a 2 ⋅ U 2</t>
        </is>
      </c>
    </row>
    <row r="1730">
      <c r="A1730" t="inlineStr">
        <is>
          <t>1</t>
        </is>
      </c>
      <c r="B1730" t="inlineStr">
        <is>
          <t>1</t>
        </is>
      </c>
      <c r="C1730" t="inlineStr">
        <is>
          <t>⋅ U 2 ) / (I 1 – a ⋅ I 2 )) Two phases A-C X 1 = Im((U 1 – a 2 ⋅ U 2 ) / (I</t>
        </is>
      </c>
    </row>
    <row r="1731">
      <c r="A1731" t="inlineStr">
        <is>
          <t>– a</t>
        </is>
      </c>
      <c r="B1731" t="inlineStr">
        <is>
          <t>– a</t>
        </is>
      </c>
      <c r="C1731" t="inlineStr">
        <is>
          <t>U 2 ) / (I 1 – a ⋅ I 2 )) Two phases A-C X 1 = Im((U 1 – a 2 ⋅ U 2 ) / (I 1</t>
        </is>
      </c>
    </row>
    <row r="1732">
      <c r="A1732" t="inlineStr">
        <is>
          <t>2</t>
        </is>
      </c>
      <c r="B1732" t="inlineStr">
        <is>
          <t>2</t>
        </is>
      </c>
      <c r="C1732" t="inlineStr">
        <is>
          <t>) / (I 1 – a ⋅ I 2 )) Two phases A-C X 1 = Im((U 1 – a 2 ⋅ U 2 ) / (I 1 – a</t>
        </is>
      </c>
    </row>
    <row r="1733">
      <c r="A1733" t="inlineStr">
        <is>
          <t>⋅</t>
        </is>
      </c>
      <c r="B1733" t="inlineStr">
        <is>
          <t>⋅</t>
        </is>
      </c>
      <c r="C1733" t="inlineStr">
        <is>
          <t>/ (I 1 – a ⋅ I 2 )) Two phases A-C X 1 = Im((U 1 – a 2 ⋅ U 2 ) / (I 1 – a 2</t>
        </is>
      </c>
    </row>
    <row r="1734">
      <c r="A1734" t="inlineStr">
        <is>
          <t>I</t>
        </is>
      </c>
      <c r="B1734" t="inlineStr">
        <is>
          <t>I</t>
        </is>
      </c>
      <c r="C1734" t="inlineStr">
        <is>
          <t>(I 1 – a ⋅ I 2 )) Two phases A-C X 1 = Im((U 1 – a 2 ⋅ U 2 ) / (I 1 – a 2 ⋅</t>
        </is>
      </c>
    </row>
    <row r="1735">
      <c r="A1735" t="inlineStr">
        <is>
          <t>2</t>
        </is>
      </c>
      <c r="B1735" t="inlineStr">
        <is>
          <t>2</t>
        </is>
      </c>
      <c r="C1735" t="inlineStr">
        <is>
          <t>1 – a ⋅ I 2 )) Two phases A-C X 1 = Im((U 1 – a 2 ⋅ U 2 ) / (I 1 – a 2 ⋅ I</t>
        </is>
      </c>
    </row>
    <row r="1736">
      <c r="A1736" t="inlineStr">
        <is>
          <t>))</t>
        </is>
      </c>
      <c r="B1736" t="inlineStr">
        <is>
          <t>))</t>
        </is>
      </c>
      <c r="C1736" t="inlineStr">
        <is>
          <t>– a ⋅ I 2 )) Two phases A-C X 1 = Im((U 1 – a 2 ⋅ U 2 ) / (I 1 – a 2 ⋅ I 2</t>
        </is>
      </c>
    </row>
    <row r="1737">
      <c r="A1737" t="inlineStr">
        <is>
          <t>Drie fasen</t>
        </is>
      </c>
      <c r="B1737" t="inlineStr">
        <is>
          <t>Three phases</t>
        </is>
      </c>
      <c r="C1737" t="inlineStr">
        <is>
          <t>a ⋅ I 2 )) Two phases A-C X 1 = Im((U 1 – a 2 ⋅ U 2 ) / (I 1 – a 2 ⋅ I 2 ))</t>
        </is>
      </c>
    </row>
    <row r="1738">
      <c r="A1738" t="inlineStr">
        <is>
          <t>X</t>
        </is>
      </c>
      <c r="B1738" t="inlineStr">
        <is>
          <t>X</t>
        </is>
      </c>
      <c r="C1738" t="inlineStr">
        <is>
          <t>I 2 )) Two phases A-C X 1 = Im((U 1 – a 2 ⋅ U 2 ) / (I 1 – a 2 ⋅ I 2 )) Three phases</t>
        </is>
      </c>
    </row>
    <row r="1739">
      <c r="A1739" t="inlineStr">
        <is>
          <t>1</t>
        </is>
      </c>
      <c r="B1739" t="inlineStr">
        <is>
          <t>1</t>
        </is>
      </c>
      <c r="C1739" t="inlineStr">
        <is>
          <t>2 )) Two phases A-C X 1 = Im((U 1 – a 2 ⋅ U 2 ) / (I 1 – a 2 ⋅ I 2 )) Three phases X</t>
        </is>
      </c>
    </row>
    <row r="1740">
      <c r="A1740">
        <f> Im(U</f>
        <v/>
      </c>
      <c r="B1740">
        <f> Im(U</f>
        <v/>
      </c>
      <c r="C1740" t="inlineStr">
        <is>
          <t>)) Two phases A-C X 1 = Im((U 1 – a 2 ⋅ U 2 ) / (I 1 – a 2 ⋅ I 2 )) Three phases X 1</t>
        </is>
      </c>
    </row>
    <row r="1741">
      <c r="A1741" t="inlineStr">
        <is>
          <t>1</t>
        </is>
      </c>
      <c r="B1741" t="inlineStr">
        <is>
          <t>1</t>
        </is>
      </c>
      <c r="C1741" t="inlineStr">
        <is>
          <t>phases A-C X 1 = Im((U 1 – a 2 ⋅ U 2 ) / (I 1 – a 2 ⋅ I 2 )) Three phases X 1 = Im(U</t>
        </is>
      </c>
    </row>
    <row r="1742">
      <c r="A1742" t="inlineStr">
        <is>
          <t>/ I</t>
        </is>
      </c>
      <c r="B1742" t="inlineStr">
        <is>
          <t>/ I</t>
        </is>
      </c>
      <c r="C1742" t="inlineStr">
        <is>
          <t>A-C X 1 = Im((U 1 – a 2 ⋅ U 2 ) / (I 1 – a 2 ⋅ I 2 )) Three phases X 1 = Im(U 1</t>
        </is>
      </c>
    </row>
    <row r="1743">
      <c r="A1743" t="inlineStr">
        <is>
          <t>1</t>
        </is>
      </c>
      <c r="B1743" t="inlineStr">
        <is>
          <t>1</t>
        </is>
      </c>
      <c r="C1743" t="inlineStr">
        <is>
          <t>1 = Im((U 1 – a 2 ⋅ U 2 ) / (I 1 – a 2 ⋅ I 2 )) Three phases X 1 = Im(U 1 / I</t>
        </is>
      </c>
    </row>
    <row r="1744">
      <c r="A1744" t="inlineStr">
        <is>
          <t>)</t>
        </is>
      </c>
      <c r="B1744" t="inlineStr">
        <is>
          <t>)</t>
        </is>
      </c>
      <c r="C1744">
        <f> Im((U 1 – a 2 ⋅ U 2 ) / (I 1 – a 2 ⋅ I 2 )) Three phases X 1 = Im(U 1 / I 1</f>
        <v/>
      </c>
    </row>
    <row r="1745">
      <c r="A1745" t="inlineStr">
        <is>
          <t>In de tweede stap wordt het netmodel geanalyseerd. Aan de hand van de meetgegevens vóór de kortsluiting worden de belastingen ingesteld.
          Vervolgens worden kortsluitberekeningen gemaakt met de sequentiële kortsluitstroomberekening. Op opeenvolgende afstanden vanaf de meetlocatie in de
          MS-streng worden kortsluitingen aangebracht en wordt telkens de impedantie vanaf de meetlocatie tot de foutlocatie vastgesteld. Van deze impedantie wordt
          de reactantie vergeleken met de waarde die in de eerste stap uit de meetwaarden was berekend. De locatie waarvan de berekende reactantie het best
          overeenkomt met de uit de metingen bepaalde reactantie is de meest waarschijnlijke foutplaats.</t>
        </is>
      </c>
      <c r="B1745" t="inlineStr">
        <is>
          <t>In the second step, the network model is analyzed. Based on the measurement data before the short circuit, the loads are set.
          Subsequently, short circuit calculations are made using the sequential short circuit current calculation. Short circuits are introduced at successive distances from the measurement location in the
          MV string, and the impedance from the measurement location to the fault location is determined each time. The reactance of this impedance is compared with the value calculated from the measurements in the first step. The location where the calculated reactance best matches the reactance determined from the measurements is the most likely fault location.</t>
        </is>
      </c>
      <c r="C1745" t="inlineStr">
        <is>
          <t>Im((U 1 – a 2 ⋅ U 2 ) / (I 1 – a 2 ⋅ I 2 )) Three phases X 1 = Im(U 1 / I 1 )</t>
        </is>
      </c>
    </row>
    <row r="1746">
      <c r="A1746" t="inlineStr">
        <is>
          <t>Rekenvoorbeeld</t>
        </is>
      </c>
      <c r="B1746" t="inlineStr">
        <is>
          <t>Rekenvoorbeeld</t>
        </is>
      </c>
      <c r="C1746" t="inlineStr">
        <is>
          <t>the value calculated from the measurements in the first step. The location where the calculated reactance best matches the reactance determined from the measurements is the most likely fault location.</t>
        </is>
      </c>
    </row>
    <row r="1747">
      <c r="A1747" t="inlineStr">
        <is>
          <t>De hierboven beschreven methode wordt toegelicht aan de hand van de registratie van figuur 10.30 van een kortsluiting in het net van figuur 10.29. De
          meting heeft plaatsgevonden in het onderstation. De eerste stap betreft het omzetten en analyseren van de gemeten waarden. De stromen en spanningen van
          figuur 10.30 worden eerst omgezet in een signaal dat het momentane verloop van de amplitudes van de fasespanningen en fasestromen weergeeft. Figuur 10.34
          geeft de topwaarde van alle signalen weer. Figuur 10.34 laat duidelijk zien dat de kortsluiting begint op t = 990 ms. De amplitudes van de stromen in de
          fasen A en C bereiken een hoge waarde, die tussen t = 1400 ms en t = 2050 ms een vrij constante waarde aannemen. Op t = 2050 ms wordt de kortsluiting
          afgeschakeld. Tevens is te zien dat de stroom in fase B relatief gezien vrij weinig verandert. Dit is een indicatie voor een kortsluiting in de fasen A en
          C. De amplitudes van de spanningen in de fasen A en C nemen sterk af, maar worden niet nul. Dit is een indicatie dat de kortsluiting zich verderop in het
          net bevindt.</t>
        </is>
      </c>
      <c r="B1747" t="inlineStr">
        <is>
          <t>The method described above is illustrated using the recording from figure 10.30 of a short circuit in the network of figure 10.29. The measurement took place at the substation. The first step involves converting and analyzing the measured values. The currents and voltages from figure 10.30 are first converted into a signal that represents the instantaneous variation of the phase voltage and phase current amplitudes. Figure 10.34 shows the peak value of all signals. Figure 10.34 clearly shows that the short circuit begins at t = 990 ms. The amplitudes of the currents in phases A and C reach a high value, which remains fairly constant between t = 1400 ms and t = 2050 ms. At t = 2050 ms, the short circuit is disconnected. It can also be seen that the current in phase B changes relatively little. This is an indication of a short circuit in phases A and C. The amplitudes of the voltages in phases A and C decrease significantly but do not reach zero. This indicates that the short circuit is located further down the network.</t>
        </is>
      </c>
      <c r="C1747" t="inlineStr">
        <is>
          <t>value calculated from the measurements in the first step. The location where the calculated reactance best matches the reactance determined from the measurements is the most likely fault location. Rekenvoorbeeld</t>
        </is>
      </c>
    </row>
    <row r="1748">
      <c r="A1748" t="inlineStr">
        <is>
          <t>Figuur 10.34 Amplitudes van spanningen en stromen tijdens de kortsluiting</t>
        </is>
      </c>
      <c r="B1748" t="inlineStr">
        <is>
          <t>Figure 10.34 Amplitudes of voltages and currents during the short circuit</t>
        </is>
      </c>
      <c r="C1748" t="inlineStr">
        <is>
          <t>C. The amplitudes of the voltages in phases A and C decrease significantly but do not reach zero. This indicates that the short circuit is located further down the network.</t>
        </is>
      </c>
    </row>
    <row r="1749">
      <c r="A1749" t="inlineStr">
        <is>
          <t>Figuur 10.35 Amplitudes van componentspanningen en componentstromen tijdens de kortsluiting</t>
        </is>
      </c>
      <c r="B1749" t="inlineStr">
        <is>
          <t>Figure 10.35 Amplitudes of component voltages and component currents during the short circuit</t>
        </is>
      </c>
      <c r="C1749" t="inlineStr">
        <is>
          <t>decrease significantly but do not reach zero. This indicates that the short circuit is located further down the network. Figure 10.34 Amplitudes of voltages and currents during the short circuit</t>
        </is>
      </c>
    </row>
    <row r="1750">
      <c r="A1750" t="inlineStr">
        <is>
          <t>De spanningen en stromen van de fasen A, B en C geven een eerste indicatie over het type en de plaats van de kortsluiting. Het beschreven algoritme in een
          rekenprogramma werkt niet in het driefasensysteem maar met de in het symmetrische componentensysteem getransformeerde meetwaarden. De transformatie van de
          signalen van figuur 10.34 levert de signalen die zijn weergegeven in figuur 10.35.</t>
        </is>
      </c>
      <c r="B1750" t="inlineStr">
        <is>
          <t>The voltages and currents of phases A, B, and C provide an initial indication of the type and location of the short circuit. The described algorithm in a calculation program does not operate in the three-phase system but uses the measured values transformed into the symmetrical component system. The transformation of the signals from Figure 10.34 produces the signals shown in Figure 10.35.</t>
        </is>
      </c>
      <c r="C1750" t="inlineStr">
        <is>
          <t>is located further down the network. Figure 10.34 Amplitudes of voltages and currents during the short circuit Figure 10.35 Amplitudes of component voltages and component currents during the short circuit</t>
        </is>
      </c>
    </row>
    <row r="1751">
      <c r="A1751" t="inlineStr">
        <is>
          <t>Figuur 10.35 laat zien dat de stromen in de normale en inverse componentsystemen (</t>
        </is>
      </c>
      <c r="B1751" t="inlineStr">
        <is>
          <t>Figure 10.35 shows that the currents in the normal and inverse component systems</t>
        </is>
      </c>
      <c r="C1751" t="inlineStr">
        <is>
          <t>in the three-phase system but uses the measured values transformed into the symmetrical component system. The transformation of the signals from Figure 10.34 produces the signals shown in Figure 10.35.</t>
        </is>
      </c>
    </row>
    <row r="1752">
      <c r="A1752" t="inlineStr">
        <is>
          <t>I</t>
        </is>
      </c>
      <c r="B1752" t="inlineStr">
        <is>
          <t>I</t>
        </is>
      </c>
      <c r="C1752" t="inlineStr">
        <is>
          <t>component system. The transformation of the signals from Figure 10.34 produces the signals shown in Figure 10.35. Figure 10.35 shows that the currents in the normal and inverse component systems</t>
        </is>
      </c>
    </row>
    <row r="1753">
      <c r="A1753" t="inlineStr">
        <is>
          <t>1</t>
        </is>
      </c>
      <c r="B1753" t="inlineStr">
        <is>
          <t>1</t>
        </is>
      </c>
      <c r="C1753" t="inlineStr">
        <is>
          <t>system. The transformation of the signals from Figure 10.34 produces the signals shown in Figure 10.35. Figure 10.35 shows that the currents in the normal and inverse component systems I</t>
        </is>
      </c>
    </row>
    <row r="1754">
      <c r="A1754" t="inlineStr">
        <is>
          <t>en</t>
        </is>
      </c>
      <c r="B1754" t="inlineStr">
        <is>
          <t>en</t>
        </is>
      </c>
      <c r="C1754" t="inlineStr">
        <is>
          <t>The transformation of the signals from Figure 10.34 produces the signals shown in Figure 10.35. Figure 10.35 shows that the currents in the normal and inverse component systems I 1</t>
        </is>
      </c>
    </row>
    <row r="1755">
      <c r="A1755" t="inlineStr">
        <is>
          <t>I</t>
        </is>
      </c>
      <c r="B1755" t="inlineStr">
        <is>
          <t>I</t>
        </is>
      </c>
      <c r="C1755" t="inlineStr">
        <is>
          <t>transformation of the signals from Figure 10.34 produces the signals shown in Figure 10.35. Figure 10.35 shows that the currents in the normal and inverse component systems I 1 en</t>
        </is>
      </c>
    </row>
    <row r="1756">
      <c r="A1756" t="inlineStr">
        <is>
          <t>2</t>
        </is>
      </c>
      <c r="B1756" t="inlineStr">
        <is>
          <t>2</t>
        </is>
      </c>
      <c r="C1756" t="inlineStr">
        <is>
          <t>of the signals from Figure 10.34 produces the signals shown in Figure 10.35. Figure 10.35 shows that the currents in the normal and inverse component systems I 1 en I</t>
        </is>
      </c>
    </row>
    <row r="1757">
      <c r="A1757" t="inlineStr">
        <is>
          <t>) door de kortsluiting
          sterk toenemen. De amplitude van beide componentstromen zijn ongeveer gelijk. Tussen t = 1400 ms en t = 2050 ms is de topwaarde ongeveer 4300 A en de
          effectieve waarde daarvan is 3050 A. De amplitude van de homopolaire stroom (</t>
        </is>
      </c>
      <c r="B1757" t="inlineStr">
        <is>
          <t>) increase significantly due to the short circuit. The amplitude of both component currents is approximately equal. Between t = 1400 ms and t = 2050 ms, the peak value is about 4300 A and the effective value is 3050 A. The amplitude of the homopolar current</t>
        </is>
      </c>
      <c r="C1757" t="inlineStr">
        <is>
          <t>the signals from Figure 10.34 produces the signals shown in Figure 10.35. Figure 10.35 shows that the currents in the normal and inverse component systems I 1 en I 2</t>
        </is>
      </c>
    </row>
    <row r="1758">
      <c r="A1758" t="inlineStr">
        <is>
          <t>I</t>
        </is>
      </c>
      <c r="B1758" t="inlineStr">
        <is>
          <t>I</t>
        </is>
      </c>
      <c r="C1758" t="inlineStr">
        <is>
          <t>Between t = 1400 ms and t = 2050 ms, the peak value is about 4300 A and the effective value is 3050 A. The amplitude of the homopolar current</t>
        </is>
      </c>
    </row>
    <row r="1759">
      <c r="A1759" t="inlineStr">
        <is>
          <t>0</t>
        </is>
      </c>
      <c r="B1759" t="inlineStr">
        <is>
          <t>0</t>
        </is>
      </c>
      <c r="C1759" t="inlineStr">
        <is>
          <t>t = 1400 ms and t = 2050 ms, the peak value is about 4300 A and the effective value is 3050 A. The amplitude of the homopolar current I</t>
        </is>
      </c>
    </row>
    <row r="1760">
      <c r="A1760" t="inlineStr">
        <is>
          <t>) kan niet goed uit de figuur worden herleid. Uit de
          metingen blijkt dat</t>
        </is>
      </c>
      <c r="B1760" t="inlineStr">
        <is>
          <t>) cannot be accurately derived from the figure. The measurements indicate that</t>
        </is>
      </c>
      <c r="C1760">
        <f> 1400 ms and t = 2050 ms, the peak value is about 4300 A and the effective value is 3050 A. The amplitude of the homopolar current I 0</f>
        <v/>
      </c>
    </row>
    <row r="1761">
      <c r="A1761" t="inlineStr">
        <is>
          <t>I</t>
        </is>
      </c>
      <c r="B1761" t="inlineStr">
        <is>
          <t>I</t>
        </is>
      </c>
      <c r="C1761" t="inlineStr">
        <is>
          <t>about 4300 A and the effective value is 3050 A. The amplitude of the homopolar current I 0 ) cannot be accurately derived from the figure. The measurements indicate that</t>
        </is>
      </c>
    </row>
    <row r="1762">
      <c r="A1762" t="inlineStr">
        <is>
          <t>0</t>
        </is>
      </c>
      <c r="B1762" t="inlineStr">
        <is>
          <t>0</t>
        </is>
      </c>
      <c r="C1762" t="inlineStr">
        <is>
          <t>4300 A and the effective value is 3050 A. The amplitude of the homopolar current I 0 ) cannot be accurately derived from the figure. The measurements indicate that I</t>
        </is>
      </c>
    </row>
    <row r="1763">
      <c r="A1763">
        <f> 25</f>
        <v/>
      </c>
      <c r="B1763">
        <f> 25</f>
        <v/>
      </c>
      <c r="C1763" t="inlineStr">
        <is>
          <t>A and the effective value is 3050 A. The amplitude of the homopolar current I 0 ) cannot be accurately derived from the figure. The measurements indicate that I 0</t>
        </is>
      </c>
    </row>
    <row r="1764">
      <c r="A1764" t="inlineStr">
        <is>
          <t>A. Voor de spanningen zijn de effectieve waarden:</t>
        </is>
      </c>
      <c r="B1764" t="inlineStr">
        <is>
          <t>A. For the voltages, the effective values are:</t>
        </is>
      </c>
      <c r="C1764" t="inlineStr">
        <is>
          <t>the effective value is 3050 A. The amplitude of the homopolar current I 0 ) cannot be accurately derived from the figure. The measurements indicate that I 0 = 25</t>
        </is>
      </c>
    </row>
    <row r="1765">
      <c r="A1765" t="inlineStr">
        <is>
          <t>U</t>
        </is>
      </c>
      <c r="B1765" t="inlineStr">
        <is>
          <t>U</t>
        </is>
      </c>
      <c r="C1765" t="inlineStr">
        <is>
          <t>of the homopolar current I 0 ) cannot be accurately derived from the figure. The measurements indicate that I 0 = 25 A. For the voltages, the effective values are:</t>
        </is>
      </c>
    </row>
    <row r="1766">
      <c r="A1766" t="inlineStr">
        <is>
          <t>0</t>
        </is>
      </c>
      <c r="B1766" t="inlineStr">
        <is>
          <t>0</t>
        </is>
      </c>
      <c r="C1766" t="inlineStr">
        <is>
          <t>the homopolar current I 0 ) cannot be accurately derived from the figure. The measurements indicate that I 0 = 25 A. For the voltages, the effective values are: U</t>
        </is>
      </c>
    </row>
    <row r="1767">
      <c r="A1767">
        <f> 2,9</f>
        <v/>
      </c>
      <c r="B1767">
        <f> 2.9</f>
        <v/>
      </c>
      <c r="C1767" t="inlineStr">
        <is>
          <t>homopolar current I 0 ) cannot be accurately derived from the figure. The measurements indicate that I 0 = 25 A. For the voltages, the effective values are: U 0</t>
        </is>
      </c>
    </row>
    <row r="1768">
      <c r="A1768" t="inlineStr">
        <is>
          <t>kV,</t>
        </is>
      </c>
      <c r="B1768" t="inlineStr">
        <is>
          <t>kV,</t>
        </is>
      </c>
      <c r="C1768" t="inlineStr">
        <is>
          <t>I 0 ) cannot be accurately derived from the figure. The measurements indicate that I 0 = 25 A. For the voltages, the effective values are: U 0 = 2.9</t>
        </is>
      </c>
    </row>
    <row r="1769">
      <c r="A1769" t="inlineStr">
        <is>
          <t>U</t>
        </is>
      </c>
      <c r="B1769" t="inlineStr">
        <is>
          <t>U</t>
        </is>
      </c>
      <c r="C1769" t="inlineStr">
        <is>
          <t>0 ) cannot be accurately derived from the figure. The measurements indicate that I 0 = 25 A. For the voltages, the effective values are: U 0 = 2.9 kV,</t>
        </is>
      </c>
    </row>
    <row r="1770">
      <c r="A1770" t="inlineStr">
        <is>
          <t>1</t>
        </is>
      </c>
      <c r="B1770" t="inlineStr">
        <is>
          <t>1</t>
        </is>
      </c>
      <c r="C1770" t="inlineStr">
        <is>
          <t>) cannot be accurately derived from the figure. The measurements indicate that I 0 = 25 A. For the voltages, the effective values are: U 0 = 2.9 kV, U</t>
        </is>
      </c>
    </row>
    <row r="1771">
      <c r="A1771">
        <f> 3,6</f>
        <v/>
      </c>
      <c r="B1771">
        <f> 3.6</f>
        <v/>
      </c>
      <c r="C1771" t="inlineStr">
        <is>
          <t>cannot be accurately derived from the figure. The measurements indicate that I 0 = 25 A. For the voltages, the effective values are: U 0 = 2.9 kV, U 1</t>
        </is>
      </c>
    </row>
    <row r="1772">
      <c r="A1772" t="inlineStr">
        <is>
          <t>kV en</t>
        </is>
      </c>
      <c r="B1772" t="inlineStr">
        <is>
          <t>kV and</t>
        </is>
      </c>
      <c r="C1772" t="inlineStr">
        <is>
          <t>accurately derived from the figure. The measurements indicate that I 0 = 25 A. For the voltages, the effective values are: U 0 = 2.9 kV, U 1 = 3.6</t>
        </is>
      </c>
    </row>
    <row r="1773">
      <c r="A1773" t="inlineStr">
        <is>
          <t>U</t>
        </is>
      </c>
      <c r="B1773" t="inlineStr">
        <is>
          <t>U</t>
        </is>
      </c>
      <c r="C1773" t="inlineStr">
        <is>
          <t>from the figure. The measurements indicate that I 0 = 25 A. For the voltages, the effective values are: U 0 = 2.9 kV, U 1 = 3.6 kV and</t>
        </is>
      </c>
    </row>
    <row r="1774">
      <c r="A1774" t="inlineStr">
        <is>
          <t>2</t>
        </is>
      </c>
      <c r="B1774" t="inlineStr">
        <is>
          <t>2</t>
        </is>
      </c>
      <c r="C1774" t="inlineStr">
        <is>
          <t>the figure. The measurements indicate that I 0 = 25 A. For the voltages, the effective values are: U 0 = 2.9 kV, U 1 = 3.6 kV and U</t>
        </is>
      </c>
    </row>
    <row r="1775">
      <c r="A1775">
        <f> 2,2</f>
        <v/>
      </c>
      <c r="B1775">
        <f> 2.2</f>
        <v/>
      </c>
      <c r="C1775" t="inlineStr">
        <is>
          <t>figure. The measurements indicate that I 0 = 25 A. For the voltages, the effective values are: U 0 = 2.9 kV, U 1 = 3.6 kV and U 2</t>
        </is>
      </c>
    </row>
    <row r="1776">
      <c r="A1776" t="inlineStr">
        <is>
          <t>kV.</t>
        </is>
      </c>
      <c r="B1776" t="inlineStr">
        <is>
          <t>kV.</t>
        </is>
      </c>
      <c r="C1776" t="inlineStr">
        <is>
          <t>measurements indicate that I 0 = 25 A. For the voltages, the effective values are: U 0 = 2.9 kV, U 1 = 3.6 kV and U 2 = 2.2</t>
        </is>
      </c>
    </row>
    <row r="1777">
      <c r="A1777" t="inlineStr">
        <is>
          <t>Met deze gegevens wordt eerst aan de hand van tabel 10.8 het kortsluittype bepaald:</t>
        </is>
      </c>
      <c r="B1777" t="inlineStr">
        <is>
          <t>With this data, the type of short circuit is first determined using Table 10.8:</t>
        </is>
      </c>
      <c r="C1777" t="inlineStr">
        <is>
          <t>indicate that I 0 = 25 A. For the voltages, the effective values are: U 0 = 2.9 kV, U 1 = 3.6 kV and U 2 = 2.2 kV.</t>
        </is>
      </c>
    </row>
    <row r="1778">
      <c r="A1778" t="inlineStr">
        <is>
          <t>I</t>
        </is>
      </c>
      <c r="B1778" t="inlineStr">
        <is>
          <t>I</t>
        </is>
      </c>
      <c r="C1778" t="inlineStr">
        <is>
          <t>U 0 = 2.9 kV, U 1 = 3.6 kV and U 2 = 2.2 kV. With this data, the type of short circuit is first determined using Table 10.8:</t>
        </is>
      </c>
    </row>
    <row r="1779">
      <c r="A1779" t="inlineStr">
        <is>
          <t>1</t>
        </is>
      </c>
      <c r="B1779" t="inlineStr">
        <is>
          <t>1</t>
        </is>
      </c>
      <c r="C1779" t="inlineStr">
        <is>
          <t>0 = 2.9 kV, U 1 = 3.6 kV and U 2 = 2.2 kV. With this data, the type of short circuit is first determined using Table 10.8: I</t>
        </is>
      </c>
    </row>
    <row r="1780">
      <c r="A1780" t="inlineStr">
        <is>
          <t>&gt; I</t>
        </is>
      </c>
      <c r="B1780" t="inlineStr">
        <is>
          <t>&gt; I</t>
        </is>
      </c>
      <c r="C1780">
        <f> 2.9 kV, U 1 = 3.6 kV and U 2 = 2.2 kV. With this data, the type of short circuit is first determined using Table 10.8: I 1</f>
        <v/>
      </c>
    </row>
    <row r="1781">
      <c r="A1781" t="inlineStr">
        <is>
          <t>1,pre</t>
        </is>
      </c>
      <c r="B1781" t="inlineStr">
        <is>
          <t>1,pre</t>
        </is>
      </c>
      <c r="C1781" t="inlineStr">
        <is>
          <t>kV, U 1 = 3.6 kV and U 2 = 2.2 kV. With this data, the type of short circuit is first determined using Table 10.8: I 1 &gt; I</t>
        </is>
      </c>
    </row>
    <row r="1782">
      <c r="A1782" t="inlineStr">
        <is>
          <t>ja, dus kortsluiting</t>
        </is>
      </c>
      <c r="B1782" t="inlineStr">
        <is>
          <t>yes, so short circuit</t>
        </is>
      </c>
      <c r="C1782" t="inlineStr">
        <is>
          <t>U 1 = 3.6 kV and U 2 = 2.2 kV. With this data, the type of short circuit is first determined using Table 10.8: I 1 &gt; I 1,pre</t>
        </is>
      </c>
    </row>
    <row r="1783">
      <c r="A1783" t="inlineStr">
        <is>
          <t>I</t>
        </is>
      </c>
      <c r="B1783" t="inlineStr">
        <is>
          <t>I</t>
        </is>
      </c>
      <c r="C1783" t="inlineStr">
        <is>
          <t>kV and U 2 = 2.2 kV. With this data, the type of short circuit is first determined using Table 10.8: I 1 &gt; I 1,pre yes, so short circuit</t>
        </is>
      </c>
    </row>
    <row r="1784">
      <c r="A1784" t="inlineStr">
        <is>
          <t>0</t>
        </is>
      </c>
      <c r="B1784" t="inlineStr">
        <is>
          <t>0</t>
        </is>
      </c>
      <c r="C1784" t="inlineStr">
        <is>
          <t>and U 2 = 2.2 kV. With this data, the type of short circuit is first determined using Table 10.8: I 1 &gt; I 1,pre yes, so short circuit I</t>
        </is>
      </c>
    </row>
    <row r="1785">
      <c r="A1785" t="inlineStr">
        <is>
          <t>&gt; 0</t>
        </is>
      </c>
      <c r="B1785" t="inlineStr">
        <is>
          <t>&gt; 0</t>
        </is>
      </c>
      <c r="C1785" t="inlineStr">
        <is>
          <t>U 2 = 2.2 kV. With this data, the type of short circuit is first determined using Table 10.8: I 1 &gt; I 1,pre yes, so short circuit I 0</t>
        </is>
      </c>
    </row>
    <row r="1786">
      <c r="A1786" t="inlineStr">
        <is>
          <t>ja, dus kortsluiting met aardcontact</t>
        </is>
      </c>
      <c r="B1786" t="inlineStr">
        <is>
          <t>yes, so short circuit with ground contact</t>
        </is>
      </c>
      <c r="C1786">
        <f> 2.2 kV. With this data, the type of short circuit is first determined using Table 10.8: I 1 &gt; I 1,pre yes, so short circuit I 0 &gt; 0</f>
        <v/>
      </c>
    </row>
    <row r="1787">
      <c r="A1787" t="inlineStr">
        <is>
          <t>I</t>
        </is>
      </c>
      <c r="B1787" t="inlineStr">
        <is>
          <t>I</t>
        </is>
      </c>
      <c r="C1787" t="inlineStr">
        <is>
          <t>type of short circuit is first determined using Table 10.8: I 1 &gt; I 1,pre yes, so short circuit I 0 &gt; 0 yes, so short circuit with ground contact</t>
        </is>
      </c>
    </row>
    <row r="1788">
      <c r="A1788" t="inlineStr">
        <is>
          <t>2</t>
        </is>
      </c>
      <c r="B1788" t="inlineStr">
        <is>
          <t>2</t>
        </is>
      </c>
      <c r="C1788" t="inlineStr">
        <is>
          <t>of short circuit is first determined using Table 10.8: I 1 &gt; I 1,pre yes, so short circuit I 0 &gt; 0 yes, so short circuit with ground contact I</t>
        </is>
      </c>
    </row>
    <row r="1789">
      <c r="A1789" t="inlineStr">
        <is>
          <t>&gt; 0</t>
        </is>
      </c>
      <c r="B1789" t="inlineStr">
        <is>
          <t>&gt; 0</t>
        </is>
      </c>
      <c r="C1789" t="inlineStr">
        <is>
          <t>short circuit is first determined using Table 10.8: I 1 &gt; I 1,pre yes, so short circuit I 0 &gt; 0 yes, so short circuit with ground contact I 2</t>
        </is>
      </c>
    </row>
    <row r="1790">
      <c r="A1790" t="inlineStr">
        <is>
          <t>ja, dus kortsluiting met één of twee fasen</t>
        </is>
      </c>
      <c r="B1790" t="inlineStr">
        <is>
          <t>yes, so short circuit with one or two phases</t>
        </is>
      </c>
      <c r="C1790" t="inlineStr">
        <is>
          <t>is first determined using Table 10.8: I 1 &gt; I 1,pre yes, so short circuit I 0 &gt; 0 yes, so short circuit with ground contact I 2 &gt; 0</t>
        </is>
      </c>
    </row>
    <row r="1791">
      <c r="A1791" t="inlineStr">
        <is>
          <t>I</t>
        </is>
      </c>
      <c r="B1791" t="inlineStr">
        <is>
          <t>I</t>
        </is>
      </c>
      <c r="C1791" t="inlineStr">
        <is>
          <t>I 1,pre yes, so short circuit I 0 &gt; 0 yes, so short circuit with ground contact I 2 &gt; 0 yes, so short circuit with one or two phases</t>
        </is>
      </c>
    </row>
    <row r="1792">
      <c r="A1792" t="inlineStr">
        <is>
          <t>1</t>
        </is>
      </c>
      <c r="B1792" t="inlineStr">
        <is>
          <t>1</t>
        </is>
      </c>
      <c r="C1792" t="inlineStr">
        <is>
          <t>1,pre yes, so short circuit I 0 &gt; 0 yes, so short circuit with ground contact I 2 &gt; 0 yes, so short circuit with one or two phases I</t>
        </is>
      </c>
    </row>
    <row r="1793">
      <c r="A1793" t="inlineStr">
        <is>
          <t>– I</t>
        </is>
      </c>
      <c r="B1793" t="inlineStr">
        <is>
          <t>– I</t>
        </is>
      </c>
      <c r="C1793" t="inlineStr">
        <is>
          <t>yes, so short circuit I 0 &gt; 0 yes, so short circuit with ground contact I 2 &gt; 0 yes, so short circuit with one or two phases I 1</t>
        </is>
      </c>
    </row>
    <row r="1794">
      <c r="A1794" t="inlineStr">
        <is>
          <t>1,pre</t>
        </is>
      </c>
      <c r="B1794" t="inlineStr">
        <is>
          <t>1,pre</t>
        </is>
      </c>
      <c r="C1794" t="inlineStr">
        <is>
          <t>short circuit I 0 &gt; 0 yes, so short circuit with ground contact I 2 &gt; 0 yes, so short circuit with one or two phases I 1 – I</t>
        </is>
      </c>
    </row>
    <row r="1795">
      <c r="A1795" t="inlineStr">
        <is>
          <t>&gt;&gt; I</t>
        </is>
      </c>
      <c r="B1795" t="inlineStr">
        <is>
          <t>&gt;&gt; I</t>
        </is>
      </c>
      <c r="C1795" t="inlineStr">
        <is>
          <t>circuit I 0 &gt; 0 yes, so short circuit with ground contact I 2 &gt; 0 yes, so short circuit with one or two phases I 1 – I 1,pre</t>
        </is>
      </c>
    </row>
    <row r="1796">
      <c r="A1796" t="inlineStr">
        <is>
          <t>0</t>
        </is>
      </c>
      <c r="B1796" t="inlineStr">
        <is>
          <t>0</t>
        </is>
      </c>
      <c r="C1796" t="inlineStr">
        <is>
          <t>0 &gt; 0 yes, so short circuit with ground contact I 2 &gt; 0 yes, so short circuit with one or two phases I 1 – I 1,pre &gt;&gt; I</t>
        </is>
      </c>
    </row>
    <row r="1797">
      <c r="A1797" t="inlineStr">
        <is>
          <t>ja, dus kortsluiting met twee of drie fasen</t>
        </is>
      </c>
      <c r="B1797" t="inlineStr">
        <is>
          <t>yes, so short circuit with two or three phases</t>
        </is>
      </c>
      <c r="C1797" t="inlineStr">
        <is>
          <t>&gt; 0 yes, so short circuit with ground contact I 2 &gt; 0 yes, so short circuit with one or two phases I 1 – I 1,pre &gt;&gt; I 0</t>
        </is>
      </c>
    </row>
    <row r="1798">
      <c r="A1798" t="inlineStr">
        <is>
          <t>I</t>
        </is>
      </c>
      <c r="B1798" t="inlineStr">
        <is>
          <t>I</t>
        </is>
      </c>
      <c r="C1798" t="inlineStr">
        <is>
          <t>I 2 &gt; 0 yes, so short circuit with one or two phases I 1 – I 1,pre &gt;&gt; I 0 yes, so short circuit with two or three phases</t>
        </is>
      </c>
    </row>
    <row r="1799">
      <c r="A1799" t="inlineStr">
        <is>
          <t>2</t>
        </is>
      </c>
      <c r="B1799" t="inlineStr">
        <is>
          <t>2</t>
        </is>
      </c>
      <c r="C1799" t="inlineStr">
        <is>
          <t>2 &gt; 0 yes, so short circuit with one or two phases I 1 – I 1,pre &gt;&gt; I 0 yes, so short circuit with two or three phases I</t>
        </is>
      </c>
    </row>
    <row r="1800">
      <c r="A1800" t="inlineStr">
        <is>
          <t>&gt;&gt; I</t>
        </is>
      </c>
      <c r="B1800" t="inlineStr">
        <is>
          <t>&gt;&gt; I</t>
        </is>
      </c>
      <c r="C1800" t="inlineStr">
        <is>
          <t>&gt; 0 yes, so short circuit with one or two phases I 1 – I 1,pre &gt;&gt; I 0 yes, so short circuit with two or three phases I 2</t>
        </is>
      </c>
    </row>
    <row r="1801">
      <c r="A1801" t="inlineStr">
        <is>
          <t>0</t>
        </is>
      </c>
      <c r="B1801" t="inlineStr">
        <is>
          <t>0</t>
        </is>
      </c>
      <c r="C1801" t="inlineStr">
        <is>
          <t>yes, so short circuit with one or two phases I 1 – I 1,pre &gt;&gt; I 0 yes, so short circuit with two or three phases I 2 &gt;&gt; I</t>
        </is>
      </c>
    </row>
    <row r="1802">
      <c r="A1802" t="inlineStr">
        <is>
          <t>ja, dus kortsluiting met twee fasen</t>
        </is>
      </c>
      <c r="B1802" t="inlineStr">
        <is>
          <t>yes, so short circuit with two phases</t>
        </is>
      </c>
      <c r="C1802" t="inlineStr">
        <is>
          <t>so short circuit with one or two phases I 1 – I 1,pre &gt;&gt; I 0 yes, so short circuit with two or three phases I 2 &gt;&gt; I 0</t>
        </is>
      </c>
    </row>
    <row r="1803">
      <c r="A1803" t="inlineStr">
        <is>
          <t>Hieruit wordt geconcludeerd dat het een tweefasenkortsluiting betreft met aardcontact. Met behulp van formule 10.57 wordt de impedantie</t>
        </is>
      </c>
      <c r="B1803" t="inlineStr">
        <is>
          <t>From this, it is concluded that it is a two-phase short circuit with ground contact. Using formula 10.57, the impedance is calculated.</t>
        </is>
      </c>
      <c r="C1803" t="inlineStr">
        <is>
          <t>phases I 1 – I 1,pre &gt;&gt; I 0 yes, so short circuit with two or three phases I 2 &gt;&gt; I 0 yes, so short circuit with two phases</t>
        </is>
      </c>
    </row>
    <row r="1804">
      <c r="A1804" t="inlineStr">
        <is>
          <t>Z</t>
        </is>
      </c>
      <c r="B1804" t="inlineStr">
        <is>
          <t>Z</t>
        </is>
      </c>
      <c r="C1804" t="inlineStr">
        <is>
          <t>0 yes, so short circuit with two phases From this, it is concluded that it is a two-phase short circuit with ground contact. Using formula 10.57, the impedance is calculated.</t>
        </is>
      </c>
    </row>
    <row r="1805">
      <c r="A1805" t="inlineStr">
        <is>
          <t>g</t>
        </is>
      </c>
      <c r="B1805" t="inlineStr">
        <is>
          <t>g</t>
        </is>
      </c>
      <c r="C1805" t="inlineStr">
        <is>
          <t>yes, so short circuit with two phases From this, it is concluded that it is a two-phase short circuit with ground contact. Using formula 10.57, the impedance is calculated. Z</t>
        </is>
      </c>
    </row>
    <row r="1806">
      <c r="A1806" t="inlineStr">
        <is>
          <t>bepaald. Voor deze berekening is naast de amplitude ook de fasehoek van</t>
        </is>
      </c>
      <c r="B1806" t="inlineStr">
        <is>
          <t>determined. For this calculation, both the amplitude and the phase angle of</t>
        </is>
      </c>
      <c r="C1806" t="inlineStr">
        <is>
          <t>so short circuit with two phases From this, it is concluded that it is a two-phase short circuit with ground contact. Using formula 10.57, the impedance is calculated. Z g</t>
        </is>
      </c>
    </row>
    <row r="1807">
      <c r="A1807" t="inlineStr">
        <is>
          <t>U</t>
        </is>
      </c>
      <c r="B1807" t="inlineStr">
        <is>
          <t>U</t>
        </is>
      </c>
      <c r="C1807" t="inlineStr">
        <is>
          <t>it is a two-phase short circuit with ground contact. Using formula 10.57, the impedance is calculated. Z g determined. For this calculation, both the amplitude and the phase angle of</t>
        </is>
      </c>
    </row>
    <row r="1808">
      <c r="A1808" t="inlineStr">
        <is>
          <t>0</t>
        </is>
      </c>
      <c r="B1808" t="inlineStr">
        <is>
          <t>0</t>
        </is>
      </c>
      <c r="C1808" t="inlineStr">
        <is>
          <t>is a two-phase short circuit with ground contact. Using formula 10.57, the impedance is calculated. Z g determined. For this calculation, both the amplitude and the phase angle of U</t>
        </is>
      </c>
    </row>
    <row r="1809">
      <c r="A1809" t="inlineStr">
        <is>
          <t>en</t>
        </is>
      </c>
      <c r="B1809" t="inlineStr">
        <is>
          <t>en</t>
        </is>
      </c>
      <c r="C1809" t="inlineStr">
        <is>
          <t>a two-phase short circuit with ground contact. Using formula 10.57, the impedance is calculated. Z g determined. For this calculation, both the amplitude and the phase angle of U 0</t>
        </is>
      </c>
    </row>
    <row r="1810">
      <c r="A1810" t="inlineStr">
        <is>
          <t>I</t>
        </is>
      </c>
      <c r="B1810" t="inlineStr">
        <is>
          <t>I</t>
        </is>
      </c>
      <c r="C1810" t="inlineStr">
        <is>
          <t>two-phase short circuit with ground contact. Using formula 10.57, the impedance is calculated. Z g determined. For this calculation, both the amplitude and the phase angle of U 0 en</t>
        </is>
      </c>
    </row>
    <row r="1811">
      <c r="A1811" t="inlineStr">
        <is>
          <t>0</t>
        </is>
      </c>
      <c r="B1811" t="inlineStr">
        <is>
          <t>0</t>
        </is>
      </c>
      <c r="C1811" t="inlineStr">
        <is>
          <t>short circuit with ground contact. Using formula 10.57, the impedance is calculated. Z g determined. For this calculation, both the amplitude and the phase angle of U 0 en I</t>
        </is>
      </c>
    </row>
    <row r="1812">
      <c r="A1812" t="inlineStr">
        <is>
          <t>nodig. Uit
          de metingen blijkt de fasehoek voor de homopolaire spanning 77 graden en voor de homopolaire stroom –34 graden te zijn. Hieruit wordt berekend:</t>
        </is>
      </c>
      <c r="B1812" t="inlineStr">
        <is>
          <t>needed. From the measurements, it appears that the phase angle for the homopolar voltage is 77 degrees and for the homopolar current is -34 degrees. From this, it is calculated:</t>
        </is>
      </c>
      <c r="C1812" t="inlineStr">
        <is>
          <t>circuit with ground contact. Using formula 10.57, the impedance is calculated. Z g determined. For this calculation, both the amplitude and the phase angle of U 0 en I 0</t>
        </is>
      </c>
    </row>
    <row r="1813">
      <c r="A1813" t="inlineStr">
        <is>
          <t>|</t>
        </is>
      </c>
      <c r="B1813" t="inlineStr">
        <is>
          <t>|</t>
        </is>
      </c>
      <c r="C1813" t="inlineStr">
        <is>
          <t>needed. From the measurements, it appears that the phase angle for the homopolar voltage is 77 degrees and for the homopolar current is -34 degrees. From this, it is calculated:</t>
        </is>
      </c>
    </row>
    <row r="1814">
      <c r="A1814" t="inlineStr">
        <is>
          <t>Z</t>
        </is>
      </c>
      <c r="B1814" t="inlineStr">
        <is>
          <t>Z</t>
        </is>
      </c>
      <c r="C1814" t="inlineStr">
        <is>
          <t>From the measurements, it appears that the phase angle for the homopolar voltage is 77 degrees and for the homopolar current is -34 degrees. From this, it is calculated: |</t>
        </is>
      </c>
    </row>
    <row r="1815">
      <c r="A1815" t="inlineStr">
        <is>
          <t>g</t>
        </is>
      </c>
      <c r="B1815" t="inlineStr">
        <is>
          <t>g</t>
        </is>
      </c>
      <c r="C1815" t="inlineStr">
        <is>
          <t>the measurements, it appears that the phase angle for the homopolar voltage is 77 degrees and for the homopolar current is -34 degrees. From this, it is calculated: | Z</t>
        </is>
      </c>
    </row>
    <row r="1816">
      <c r="A1816" t="inlineStr">
        <is>
          <t>| = 116</t>
        </is>
      </c>
      <c r="B1816" t="inlineStr">
        <is>
          <t>| = 116</t>
        </is>
      </c>
      <c r="C1816" t="inlineStr">
        <is>
          <t>measurements, it appears that the phase angle for the homopolar voltage is 77 degrees and for the homopolar current is -34 degrees. From this, it is calculated: | Z g</t>
        </is>
      </c>
    </row>
    <row r="1817">
      <c r="A1817" t="inlineStr">
        <is>
          <t>Ω en fasehoek van</t>
        </is>
      </c>
      <c r="B1817" t="inlineStr">
        <is>
          <t>Ω and phase angle of</t>
        </is>
      </c>
      <c r="C1817" t="inlineStr">
        <is>
          <t>that the phase angle for the homopolar voltage is 77 degrees and for the homopolar current is -34 degrees. From this, it is calculated: | Z g | = 116</t>
        </is>
      </c>
    </row>
    <row r="1818">
      <c r="A1818" t="inlineStr">
        <is>
          <t>Z</t>
        </is>
      </c>
      <c r="B1818" t="inlineStr">
        <is>
          <t>Z</t>
        </is>
      </c>
      <c r="C1818" t="inlineStr">
        <is>
          <t>the homopolar voltage is 77 degrees and for the homopolar current is -34 degrees. From this, it is calculated: | Z g | = 116 Ω and phase angle of</t>
        </is>
      </c>
    </row>
    <row r="1819">
      <c r="A1819" t="inlineStr">
        <is>
          <t>g</t>
        </is>
      </c>
      <c r="B1819" t="inlineStr">
        <is>
          <t>g</t>
        </is>
      </c>
      <c r="C1819" t="inlineStr">
        <is>
          <t>homopolar voltage is 77 degrees and for the homopolar current is -34 degrees. From this, it is calculated: | Z g | = 116 Ω and phase angle of Z</t>
        </is>
      </c>
    </row>
    <row r="1820">
      <c r="A1820" t="inlineStr">
        <is>
          <t>is: –69 graden. Aan de hand van tabel 10.9 wordt geconcludeerd
          dat het een kortsluiting in een zwevend netwerk betreft, omdat de fasehoek het dichtst ligt bij de theoretische waarde van –90 graden. De totale
          homopolaire capaciteit van alle op het onderstation aangesloten MS-kabels van het netwerk (niet afgebeeld in figuur 10.29) is:</t>
        </is>
      </c>
      <c r="B1820" t="inlineStr">
        <is>
          <t>is: –69 degrees. Based on table 10.9, it is concluded that it concerns a short circuit in a floating network, because the phase angle is closest to the theoretical value of –90 degrees. The total homopolar capacitance of all the medium-voltage cables connected to the substation in the network (not shown in figure 10.29) is:</t>
        </is>
      </c>
      <c r="C1820" t="inlineStr">
        <is>
          <t>voltage is 77 degrees and for the homopolar current is -34 degrees. From this, it is calculated: | Z g | = 116 Ω and phase angle of Z g</t>
        </is>
      </c>
    </row>
    <row r="1821">
      <c r="A1821" t="inlineStr">
        <is>
          <t>C</t>
        </is>
      </c>
      <c r="B1821" t="inlineStr">
        <is>
          <t>C</t>
        </is>
      </c>
      <c r="C1821" t="inlineStr">
        <is>
          <t>closest to the theoretical value of –90 degrees. The total homopolar capacitance of all the medium-voltage cables connected to the substation in the network (not shown in figure 10.29) is:</t>
        </is>
      </c>
    </row>
    <row r="1822">
      <c r="A1822" t="inlineStr">
        <is>
          <t>0</t>
        </is>
      </c>
      <c r="B1822" t="inlineStr">
        <is>
          <t>0</t>
        </is>
      </c>
      <c r="C1822" t="inlineStr">
        <is>
          <t>to the theoretical value of –90 degrees. The total homopolar capacitance of all the medium-voltage cables connected to the substation in the network (not shown in figure 10.29) is: C</t>
        </is>
      </c>
    </row>
    <row r="1823">
      <c r="A1823">
        <f> 1/(2π⋅f⋅</f>
        <v/>
      </c>
      <c r="B1823">
        <f> 1/(2π⋅f⋅</f>
        <v/>
      </c>
      <c r="C1823" t="inlineStr">
        <is>
          <t>the theoretical value of –90 degrees. The total homopolar capacitance of all the medium-voltage cables connected to the substation in the network (not shown in figure 10.29) is: C 0</t>
        </is>
      </c>
    </row>
    <row r="1824">
      <c r="A1824" t="inlineStr">
        <is>
          <t>Z</t>
        </is>
      </c>
      <c r="B1824" t="inlineStr">
        <is>
          <t>Z</t>
        </is>
      </c>
      <c r="C1824" t="inlineStr">
        <is>
          <t>value of –90 degrees. The total homopolar capacitance of all the medium-voltage cables connected to the substation in the network (not shown in figure 10.29) is: C 0 = 1/(2π⋅f⋅</t>
        </is>
      </c>
    </row>
    <row r="1825">
      <c r="A1825" t="inlineStr">
        <is>
          <t>g</t>
        </is>
      </c>
      <c r="B1825" t="inlineStr">
        <is>
          <t>g</t>
        </is>
      </c>
      <c r="C1825" t="inlineStr">
        <is>
          <t>of –90 degrees. The total homopolar capacitance of all the medium-voltage cables connected to the substation in the network (not shown in figure 10.29) is: C 0 = 1/(2π⋅f⋅ Z</t>
        </is>
      </c>
    </row>
    <row r="1826">
      <c r="A1826" t="inlineStr">
        <is>
          <t>) = 2,7⋅10</t>
        </is>
      </c>
      <c r="B1826" t="inlineStr">
        <is>
          <t>) = 2.7⋅10</t>
        </is>
      </c>
      <c r="C1826" t="inlineStr">
        <is>
          <t>–90 degrees. The total homopolar capacitance of all the medium-voltage cables connected to the substation in the network (not shown in figure 10.29) is: C 0 = 1/(2π⋅f⋅ Z g</t>
        </is>
      </c>
    </row>
    <row r="1827">
      <c r="A1827" t="inlineStr">
        <is>
          <t>-5</t>
        </is>
      </c>
      <c r="B1827" t="inlineStr">
        <is>
          <t>-5</t>
        </is>
      </c>
      <c r="C1827" t="inlineStr">
        <is>
          <t>total homopolar capacitance of all the medium-voltage cables connected to the substation in the network (not shown in figure 10.29) is: C 0 = 1/(2π⋅f⋅ Z g ) = 2.7⋅10</t>
        </is>
      </c>
    </row>
    <row r="1828">
      <c r="A1828" t="inlineStr">
        <is>
          <t>F</t>
        </is>
      </c>
      <c r="B1828" t="inlineStr">
        <is>
          <t>F</t>
        </is>
      </c>
      <c r="C1828" t="inlineStr">
        <is>
          <t>homopolar capacitance of all the medium-voltage cables connected to the substation in the network (not shown in figure 10.29) is: C 0 = 1/(2π⋅f⋅ Z g ) = 2.7⋅10 -5</t>
        </is>
      </c>
    </row>
    <row r="1829">
      <c r="A1829" t="inlineStr">
        <is>
          <t>, hetgeen
          overeenkomt met een totale lengte van 135 km op het onderstation aangesloten kabels (bij een gemiddelde waarde van</t>
        </is>
      </c>
      <c r="B1829" t="inlineStr">
        <is>
          <t>, which corresponds to a total length of 135 km of cables connected to the substation (at an average value of</t>
        </is>
      </c>
      <c r="C1829" t="inlineStr">
        <is>
          <t>capacitance of all the medium-voltage cables connected to the substation in the network (not shown in figure 10.29) is: C 0 = 1/(2π⋅f⋅ Z g ) = 2.7⋅10 -5 F</t>
        </is>
      </c>
    </row>
    <row r="1830">
      <c r="A1830" t="inlineStr">
        <is>
          <t>C</t>
        </is>
      </c>
      <c r="B1830" t="inlineStr">
        <is>
          <t>C</t>
        </is>
      </c>
      <c r="C1830">
        <f> 1/(2π⋅f⋅ Z g ) = 2.7⋅10 -5 F , which corresponds to a total length of 135 km of cables connected to the substation (at an average value of</f>
        <v/>
      </c>
    </row>
    <row r="1831">
      <c r="A1831" t="inlineStr">
        <is>
          <t>0</t>
        </is>
      </c>
      <c r="B1831" t="inlineStr">
        <is>
          <t>0</t>
        </is>
      </c>
      <c r="C1831" t="inlineStr">
        <is>
          <t>1/(2π⋅f⋅ Z g ) = 2.7⋅10 -5 F , which corresponds to a total length of 135 km of cables connected to the substation (at an average value of C</t>
        </is>
      </c>
    </row>
    <row r="1832">
      <c r="A1832">
        <f> 0,2 μF</f>
        <v/>
      </c>
      <c r="B1832">
        <f> 0.2 μF</f>
        <v/>
      </c>
      <c r="C1832" t="inlineStr">
        <is>
          <t>Z g ) = 2.7⋅10 -5 F , which corresponds to a total length of 135 km of cables connected to the substation (at an average value of C 0</t>
        </is>
      </c>
    </row>
    <row r="1833">
      <c r="A1833" t="inlineStr">
        <is>
          <t>per km).</t>
        </is>
      </c>
      <c r="B1833" t="inlineStr">
        <is>
          <t>per km).</t>
        </is>
      </c>
      <c r="C1833">
        <f> 2.7⋅10 -5 F , which corresponds to a total length of 135 km of cables connected to the substation (at an average value of C 0 = 0.2 μF</f>
        <v/>
      </c>
    </row>
    <row r="1834">
      <c r="A1834" t="inlineStr">
        <is>
          <t>Met tabel 10.10 kan de reactantie van het meetpunt bij het onderstation naar de foutplaats worden berekend. Deze is voor de tweefasen A-C-aardfout:</t>
        </is>
      </c>
      <c r="B1834" t="inlineStr">
        <is>
          <t>Using table 10.10, the reactance from the measurement point at the substation to the fault location can be calculated. This is for the two-phase A-C ground fault:</t>
        </is>
      </c>
      <c r="C1834" t="inlineStr">
        <is>
          <t>-5 F , which corresponds to a total length of 135 km of cables connected to the substation (at an average value of C 0 = 0.2 μF per km).</t>
        </is>
      </c>
    </row>
    <row r="1835">
      <c r="A1835" t="inlineStr">
        <is>
          <t>X</t>
        </is>
      </c>
      <c r="B1835" t="inlineStr">
        <is>
          <t>X</t>
        </is>
      </c>
      <c r="C1835" t="inlineStr">
        <is>
          <t>μF per km). Using table 10.10, the reactance from the measurement point at the substation to the fault location can be calculated. This is for the two-phase A-C ground fault:</t>
        </is>
      </c>
    </row>
    <row r="1836">
      <c r="A1836" t="inlineStr">
        <is>
          <t>1</t>
        </is>
      </c>
      <c r="B1836" t="inlineStr">
        <is>
          <t>1</t>
        </is>
      </c>
      <c r="C1836" t="inlineStr">
        <is>
          <t>per km). Using table 10.10, the reactance from the measurement point at the substation to the fault location can be calculated. This is for the two-phase A-C ground fault: X</t>
        </is>
      </c>
    </row>
    <row r="1837">
      <c r="A1837">
        <f> Im((U</f>
        <v/>
      </c>
      <c r="B1837">
        <f> Im((U</f>
        <v/>
      </c>
      <c r="C1837" t="inlineStr">
        <is>
          <t>km). Using table 10.10, the reactance from the measurement point at the substation to the fault location can be calculated. This is for the two-phase A-C ground fault: X 1</t>
        </is>
      </c>
    </row>
    <row r="1838">
      <c r="A1838" t="inlineStr">
        <is>
          <t>1</t>
        </is>
      </c>
      <c r="B1838" t="inlineStr">
        <is>
          <t>1</t>
        </is>
      </c>
      <c r="C1838" t="inlineStr">
        <is>
          <t>table 10.10, the reactance from the measurement point at the substation to the fault location can be calculated. This is for the two-phase A-C ground fault: X 1 = Im((U</t>
        </is>
      </c>
    </row>
    <row r="1839">
      <c r="A1839" t="inlineStr">
        <is>
          <t>–a</t>
        </is>
      </c>
      <c r="B1839" t="inlineStr">
        <is>
          <t>–a</t>
        </is>
      </c>
      <c r="C1839" t="inlineStr">
        <is>
          <t>10.10, the reactance from the measurement point at the substation to the fault location can be calculated. This is for the two-phase A-C ground fault: X 1 = Im((U 1</t>
        </is>
      </c>
    </row>
    <row r="1840">
      <c r="A1840" t="inlineStr">
        <is>
          <t>2</t>
        </is>
      </c>
      <c r="B1840" t="inlineStr">
        <is>
          <t>2</t>
        </is>
      </c>
      <c r="C1840" t="inlineStr">
        <is>
          <t>the reactance from the measurement point at the substation to the fault location can be calculated. This is for the two-phase A-C ground fault: X 1 = Im((U 1 –a</t>
        </is>
      </c>
    </row>
    <row r="1841">
      <c r="A1841" t="inlineStr">
        <is>
          <t>⋅U</t>
        </is>
      </c>
      <c r="B1841" t="inlineStr">
        <is>
          <t>⋅U</t>
        </is>
      </c>
      <c r="C1841" t="inlineStr">
        <is>
          <t>reactance from the measurement point at the substation to the fault location can be calculated. This is for the two-phase A-C ground fault: X 1 = Im((U 1 –a 2</t>
        </is>
      </c>
    </row>
    <row r="1842">
      <c r="A1842" t="inlineStr">
        <is>
          <t>2</t>
        </is>
      </c>
      <c r="B1842" t="inlineStr">
        <is>
          <t>2</t>
        </is>
      </c>
      <c r="C1842" t="inlineStr">
        <is>
          <t>from the measurement point at the substation to the fault location can be calculated. This is for the two-phase A-C ground fault: X 1 = Im((U 1 –a 2 ⋅U</t>
        </is>
      </c>
    </row>
    <row r="1843">
      <c r="A1843" t="inlineStr">
        <is>
          <t>) / (I</t>
        </is>
      </c>
      <c r="B1843" t="inlineStr">
        <is>
          <t>) / (I</t>
        </is>
      </c>
      <c r="C1843" t="inlineStr">
        <is>
          <t>the measurement point at the substation to the fault location can be calculated. This is for the two-phase A-C ground fault: X 1 = Im((U 1 –a 2 ⋅U 2</t>
        </is>
      </c>
    </row>
    <row r="1844">
      <c r="A1844" t="inlineStr">
        <is>
          <t>1</t>
        </is>
      </c>
      <c r="B1844" t="inlineStr">
        <is>
          <t>1</t>
        </is>
      </c>
      <c r="C1844" t="inlineStr">
        <is>
          <t>at the substation to the fault location can be calculated. This is for the two-phase A-C ground fault: X 1 = Im((U 1 –a 2 ⋅U 2 ) / (I</t>
        </is>
      </c>
    </row>
    <row r="1845">
      <c r="A1845" t="inlineStr">
        <is>
          <t>–a</t>
        </is>
      </c>
      <c r="B1845" t="inlineStr">
        <is>
          <t>–a</t>
        </is>
      </c>
      <c r="C1845" t="inlineStr">
        <is>
          <t>the substation to the fault location can be calculated. This is for the two-phase A-C ground fault: X 1 = Im((U 1 –a 2 ⋅U 2 ) / (I 1</t>
        </is>
      </c>
    </row>
    <row r="1846">
      <c r="A1846" t="inlineStr">
        <is>
          <t>2</t>
        </is>
      </c>
      <c r="B1846" t="inlineStr">
        <is>
          <t>2</t>
        </is>
      </c>
      <c r="C1846" t="inlineStr">
        <is>
          <t>substation to the fault location can be calculated. This is for the two-phase A-C ground fault: X 1 = Im((U 1 –a 2 ⋅U 2 ) / (I 1 –a</t>
        </is>
      </c>
    </row>
    <row r="1847">
      <c r="A1847" t="inlineStr">
        <is>
          <t>⋅I</t>
        </is>
      </c>
      <c r="B1847" t="inlineStr">
        <is>
          <t>⋅I</t>
        </is>
      </c>
      <c r="C1847" t="inlineStr">
        <is>
          <t>to the fault location can be calculated. This is for the two-phase A-C ground fault: X 1 = Im((U 1 –a 2 ⋅U 2 ) / (I 1 –a 2</t>
        </is>
      </c>
    </row>
    <row r="1848">
      <c r="A1848" t="inlineStr">
        <is>
          <t>2</t>
        </is>
      </c>
      <c r="B1848" t="inlineStr">
        <is>
          <t>2</t>
        </is>
      </c>
      <c r="C1848" t="inlineStr">
        <is>
          <t>the fault location can be calculated. This is for the two-phase A-C ground fault: X 1 = Im((U 1 –a 2 ⋅U 2 ) / (I 1 –a 2 ⋅I</t>
        </is>
      </c>
    </row>
    <row r="1849">
      <c r="A1849" t="inlineStr">
        <is>
          <t>)) = 0,14</t>
        </is>
      </c>
      <c r="B1849" t="inlineStr">
        <is>
          <t>)) = 0.14</t>
        </is>
      </c>
      <c r="C1849" t="inlineStr">
        <is>
          <t>fault location can be calculated. This is for the two-phase A-C ground fault: X 1 = Im((U 1 –a 2 ⋅U 2 ) / (I 1 –a 2 ⋅I 2</t>
        </is>
      </c>
    </row>
    <row r="1850">
      <c r="A1850" t="inlineStr">
        <is>
          <t>Ω</t>
        </is>
      </c>
      <c r="B1850" t="inlineStr">
        <is>
          <t>Ohms</t>
        </is>
      </c>
      <c r="C1850" t="inlineStr">
        <is>
          <t>be calculated. This is for the two-phase A-C ground fault: X 1 = Im((U 1 –a 2 ⋅U 2 ) / (I 1 –a 2 ⋅I 2 )) = 0.14</t>
        </is>
      </c>
    </row>
    <row r="1851">
      <c r="A1851" t="inlineStr">
        <is>
          <t>.</t>
        </is>
      </c>
      <c r="B1851" t="inlineStr">
        <is>
          <t>.</t>
        </is>
      </c>
      <c r="C1851" t="inlineStr">
        <is>
          <t>calculated. This is for the two-phase A-C ground fault: X 1 = Im((U 1 –a 2 ⋅U 2 ) / (I 1 –a 2 ⋅I 2 )) = 0.14 Ohms</t>
        </is>
      </c>
    </row>
    <row r="1852">
      <c r="A1852" t="inlineStr">
        <is>
          <t>waarin:</t>
        </is>
      </c>
      <c r="B1852" t="inlineStr">
        <is>
          <t>where:</t>
        </is>
      </c>
      <c r="C1852" t="inlineStr">
        <is>
          <t>This is for the two-phase A-C ground fault: X 1 = Im((U 1 –a 2 ⋅U 2 ) / (I 1 –a 2 ⋅I 2 )) = 0.14 Ohms .</t>
        </is>
      </c>
    </row>
    <row r="1853">
      <c r="A1853" t="inlineStr">
        <is>
          <t>U</t>
        </is>
      </c>
      <c r="B1853" t="inlineStr">
        <is>
          <t>U</t>
        </is>
      </c>
      <c r="C1853" t="inlineStr">
        <is>
          <t>is for the two-phase A-C ground fault: X 1 = Im((U 1 –a 2 ⋅U 2 ) / (I 1 –a 2 ⋅I 2 )) = 0.14 Ohms . where:</t>
        </is>
      </c>
    </row>
    <row r="1854">
      <c r="A1854" t="inlineStr">
        <is>
          <t>1</t>
        </is>
      </c>
      <c r="B1854" t="inlineStr">
        <is>
          <t>1</t>
        </is>
      </c>
      <c r="C1854" t="inlineStr">
        <is>
          <t>for the two-phase A-C ground fault: X 1 = Im((U 1 –a 2 ⋅U 2 ) / (I 1 –a 2 ⋅I 2 )) = 0.14 Ohms . where: U</t>
        </is>
      </c>
    </row>
    <row r="1855">
      <c r="A1855">
        <f> 3624 V,</f>
        <v/>
      </c>
      <c r="B1855">
        <f> 3624 V,</f>
        <v/>
      </c>
      <c r="C1855" t="inlineStr">
        <is>
          <t>the two-phase A-C ground fault: X 1 = Im((U 1 –a 2 ⋅U 2 ) / (I 1 –a 2 ⋅I 2 )) = 0.14 Ohms . where: U 1</t>
        </is>
      </c>
    </row>
    <row r="1856">
      <c r="A1856" t="inlineStr">
        <is>
          <t>met fasehoek –170 graden</t>
        </is>
      </c>
      <c r="B1856" t="inlineStr">
        <is>
          <t>with phase angle –170 degrees</t>
        </is>
      </c>
      <c r="C1856" t="inlineStr">
        <is>
          <t>ground fault: X 1 = Im((U 1 –a 2 ⋅U 2 ) / (I 1 –a 2 ⋅I 2 )) = 0.14 Ohms . where: U 1 = 3624 V,</t>
        </is>
      </c>
    </row>
    <row r="1857">
      <c r="A1857" t="inlineStr">
        <is>
          <t>U</t>
        </is>
      </c>
      <c r="B1857" t="inlineStr">
        <is>
          <t>U</t>
        </is>
      </c>
      <c r="C1857" t="inlineStr">
        <is>
          <t>Im((U 1 –a 2 ⋅U 2 ) / (I 1 –a 2 ⋅I 2 )) = 0.14 Ohms . where: U 1 = 3624 V, with phase angle –170 degrees</t>
        </is>
      </c>
    </row>
    <row r="1858">
      <c r="A1858" t="inlineStr">
        <is>
          <t>2</t>
        </is>
      </c>
      <c r="B1858" t="inlineStr">
        <is>
          <t>2</t>
        </is>
      </c>
      <c r="C1858" t="inlineStr">
        <is>
          <t>1 –a 2 ⋅U 2 ) / (I 1 –a 2 ⋅I 2 )) = 0.14 Ohms . where: U 1 = 3624 V, with phase angle –170 degrees U</t>
        </is>
      </c>
    </row>
    <row r="1859">
      <c r="A1859">
        <f> 2233 V,</f>
        <v/>
      </c>
      <c r="B1859">
        <f> 2233 V,</f>
        <v/>
      </c>
      <c r="C1859" t="inlineStr">
        <is>
          <t>–a 2 ⋅U 2 ) / (I 1 –a 2 ⋅I 2 )) = 0.14 Ohms . where: U 1 = 3624 V, with phase angle –170 degrees U 2</t>
        </is>
      </c>
    </row>
    <row r="1860">
      <c r="A1860" t="inlineStr">
        <is>
          <t>met fasehoek –28 graden</t>
        </is>
      </c>
      <c r="B1860" t="inlineStr">
        <is>
          <t>with phase angle –28 degrees</t>
        </is>
      </c>
      <c r="C1860" t="inlineStr">
        <is>
          <t>2 ) / (I 1 –a 2 ⋅I 2 )) = 0.14 Ohms . where: U 1 = 3624 V, with phase angle –170 degrees U 2 = 2233 V,</t>
        </is>
      </c>
    </row>
    <row r="1861">
      <c r="A1861" t="inlineStr">
        <is>
          <t>I</t>
        </is>
      </c>
      <c r="B1861" t="inlineStr">
        <is>
          <t>I</t>
        </is>
      </c>
      <c r="C1861" t="inlineStr">
        <is>
          <t>–a 2 ⋅I 2 )) = 0.14 Ohms . where: U 1 = 3624 V, with phase angle –170 degrees U 2 = 2233 V, with phase angle –28 degrees</t>
        </is>
      </c>
    </row>
    <row r="1862">
      <c r="A1862" t="inlineStr">
        <is>
          <t>1</t>
        </is>
      </c>
      <c r="B1862" t="inlineStr">
        <is>
          <t>1</t>
        </is>
      </c>
      <c r="C1862" t="inlineStr">
        <is>
          <t>2 ⋅I 2 )) = 0.14 Ohms . where: U 1 = 3624 V, with phase angle –170 degrees U 2 = 2233 V, with phase angle –28 degrees I</t>
        </is>
      </c>
    </row>
    <row r="1863">
      <c r="A1863">
        <f> 3053 A,</f>
        <v/>
      </c>
      <c r="B1863">
        <f> 3053 A,</f>
        <v/>
      </c>
      <c r="C1863" t="inlineStr">
        <is>
          <t>⋅I 2 )) = 0.14 Ohms . where: U 1 = 3624 V, with phase angle –170 degrees U 2 = 2233 V, with phase angle –28 degrees I 1</t>
        </is>
      </c>
    </row>
    <row r="1864">
      <c r="A1864" t="inlineStr">
        <is>
          <t>met fasehoek 133 graden</t>
        </is>
      </c>
      <c r="B1864" t="inlineStr">
        <is>
          <t>with phase angle 133 degrees</t>
        </is>
      </c>
      <c r="C1864">
        <f> 0.14 Ohms . where: U 1 = 3624 V, with phase angle –170 degrees U 2 = 2233 V, with phase angle –28 degrees I 1 = 3053 A,</f>
        <v/>
      </c>
    </row>
    <row r="1865">
      <c r="A1865" t="inlineStr">
        <is>
          <t>I</t>
        </is>
      </c>
      <c r="B1865" t="inlineStr">
        <is>
          <t>I</t>
        </is>
      </c>
      <c r="C1865" t="inlineStr">
        <is>
          <t>U 1 = 3624 V, with phase angle –170 degrees U 2 = 2233 V, with phase angle –28 degrees I 1 = 3053 A, with phase angle 133 degrees</t>
        </is>
      </c>
    </row>
    <row r="1866">
      <c r="A1866" t="inlineStr">
        <is>
          <t>2</t>
        </is>
      </c>
      <c r="B1866" t="inlineStr">
        <is>
          <t>2</t>
        </is>
      </c>
      <c r="C1866" t="inlineStr">
        <is>
          <t>1 = 3624 V, with phase angle –170 degrees U 2 = 2233 V, with phase angle –28 degrees I 1 = 3053 A, with phase angle 133 degrees I</t>
        </is>
      </c>
    </row>
    <row r="1867">
      <c r="A1867">
        <f> 3073 A,</f>
        <v/>
      </c>
      <c r="B1867">
        <f> 3073 A,</f>
        <v/>
      </c>
      <c r="C1867">
        <f> 3624 V, with phase angle –170 degrees U 2 = 2233 V, with phase angle –28 degrees I 1 = 3053 A, with phase angle 133 degrees I 2</f>
        <v/>
      </c>
    </row>
    <row r="1868">
      <c r="A1868" t="inlineStr">
        <is>
          <t>met fasehoek 73 graden</t>
        </is>
      </c>
      <c r="B1868" t="inlineStr">
        <is>
          <t>with phase angle 73 degrees</t>
        </is>
      </c>
      <c r="C1868" t="inlineStr">
        <is>
          <t>with phase angle –170 degrees U 2 = 2233 V, with phase angle –28 degrees I 1 = 3053 A, with phase angle 133 degrees I 2 = 3073 A,</t>
        </is>
      </c>
    </row>
    <row r="1869">
      <c r="A1869" t="inlineStr">
        <is>
          <t>a</t>
        </is>
      </c>
      <c r="B1869" t="inlineStr">
        <is>
          <t>a</t>
        </is>
      </c>
      <c r="C1869" t="inlineStr">
        <is>
          <t>U 2 = 2233 V, with phase angle –28 degrees I 1 = 3053 A, with phase angle 133 degrees I 2 = 3073 A, with phase angle 73 degrees</t>
        </is>
      </c>
    </row>
    <row r="1870">
      <c r="A1870" t="inlineStr">
        <is>
          <t>en</t>
        </is>
      </c>
      <c r="B1870" t="inlineStr">
        <is>
          <t>en</t>
        </is>
      </c>
      <c r="C1870" t="inlineStr">
        <is>
          <t>2 = 2233 V, with phase angle –28 degrees I 1 = 3053 A, with phase angle 133 degrees I 2 = 3073 A, with phase angle 73 degrees a</t>
        </is>
      </c>
    </row>
    <row r="1871">
      <c r="A1871" t="inlineStr">
        <is>
          <t>a</t>
        </is>
      </c>
      <c r="B1871" t="inlineStr">
        <is>
          <t>a</t>
        </is>
      </c>
      <c r="C1871">
        <f> 2233 V, with phase angle –28 degrees I 1 = 3053 A, with phase angle 133 degrees I 2 = 3073 A, with phase angle 73 degrees a en</f>
        <v/>
      </c>
    </row>
    <row r="1872">
      <c r="A1872" t="inlineStr">
        <is>
          <t>2</t>
        </is>
      </c>
      <c r="B1872" t="inlineStr">
        <is>
          <t>2</t>
        </is>
      </c>
      <c r="C1872" t="inlineStr">
        <is>
          <t>2233 V, with phase angle –28 degrees I 1 = 3053 A, with phase angle 133 degrees I 2 = 3073 A, with phase angle 73 degrees a en a</t>
        </is>
      </c>
    </row>
    <row r="1873">
      <c r="A1873" t="inlineStr">
        <is>
          <t>:</t>
        </is>
      </c>
      <c r="B1873" t="inlineStr">
        <is>
          <t>:</t>
        </is>
      </c>
      <c r="C1873" t="inlineStr">
        <is>
          <t>V, with phase angle –28 degrees I 1 = 3053 A, with phase angle 133 degrees I 2 = 3073 A, with phase angle 73 degrees a en a 2</t>
        </is>
      </c>
    </row>
    <row r="1874">
      <c r="A1874" t="inlineStr">
        <is>
          <t>de complexe operators</t>
        </is>
      </c>
      <c r="B1874" t="inlineStr">
        <is>
          <t>the complex operators</t>
        </is>
      </c>
      <c r="C1874" t="inlineStr">
        <is>
          <t>with phase angle –28 degrees I 1 = 3053 A, with phase angle 133 degrees I 2 = 3073 A, with phase angle 73 degrees a en a 2 :</t>
        </is>
      </c>
    </row>
    <row r="1875">
      <c r="A1875" t="inlineStr">
        <is>
          <t>a</t>
        </is>
      </c>
      <c r="B1875" t="inlineStr">
        <is>
          <t>a</t>
        </is>
      </c>
      <c r="C1875" t="inlineStr">
        <is>
          <t>–28 degrees I 1 = 3053 A, with phase angle 133 degrees I 2 = 3073 A, with phase angle 73 degrees a en a 2 : the complex operators</t>
        </is>
      </c>
    </row>
    <row r="1876">
      <c r="A1876" t="inlineStr">
        <is>
          <t>en</t>
        </is>
      </c>
      <c r="B1876" t="inlineStr">
        <is>
          <t>en</t>
        </is>
      </c>
      <c r="C1876" t="inlineStr">
        <is>
          <t>degrees I 1 = 3053 A, with phase angle 133 degrees I 2 = 3073 A, with phase angle 73 degrees a en a 2 : the complex operators a</t>
        </is>
      </c>
    </row>
    <row r="1877">
      <c r="A1877" t="inlineStr">
        <is>
          <t>a</t>
        </is>
      </c>
      <c r="B1877" t="inlineStr">
        <is>
          <t>a</t>
        </is>
      </c>
      <c r="C1877" t="inlineStr">
        <is>
          <t>I 1 = 3053 A, with phase angle 133 degrees I 2 = 3073 A, with phase angle 73 degrees a en a 2 : the complex operators a en</t>
        </is>
      </c>
    </row>
    <row r="1878">
      <c r="A1878" t="inlineStr">
        <is>
          <t>2</t>
        </is>
      </c>
      <c r="B1878" t="inlineStr">
        <is>
          <t>2</t>
        </is>
      </c>
      <c r="C1878" t="inlineStr">
        <is>
          <t>1 = 3053 A, with phase angle 133 degrees I 2 = 3073 A, with phase angle 73 degrees a en a 2 : the complex operators a en a</t>
        </is>
      </c>
    </row>
    <row r="1879">
      <c r="A1879" t="inlineStr">
        <is>
          <t>(</t>
        </is>
      </c>
      <c r="B1879" t="inlineStr">
        <is>
          <t>(</t>
        </is>
      </c>
      <c r="C1879">
        <f> 3053 A, with phase angle 133 degrees I 2 = 3073 A, with phase angle 73 degrees a en a 2 : the complex operators a en a 2</f>
        <v/>
      </c>
    </row>
    <row r="1880">
      <c r="A1880" t="inlineStr">
        <is>
          <t>zie paragraaf 7.5</t>
        </is>
      </c>
      <c r="B1880" t="inlineStr">
        <is>
          <t>see paragraph 7.5</t>
        </is>
      </c>
      <c r="C1880" t="inlineStr">
        <is>
          <t>3053 A, with phase angle 133 degrees I 2 = 3073 A, with phase angle 73 degrees a en a 2 : the complex operators a en a 2 (</t>
        </is>
      </c>
    </row>
    <row r="1881">
      <c r="A1881" t="inlineStr">
        <is>
          <t>)</t>
        </is>
      </c>
      <c r="B1881" t="inlineStr">
        <is>
          <t>)</t>
        </is>
      </c>
      <c r="C1881" t="inlineStr">
        <is>
          <t>phase angle 133 degrees I 2 = 3073 A, with phase angle 73 degrees a en a 2 : the complex operators a en a 2 ( see paragraph 7.5</t>
        </is>
      </c>
    </row>
    <row r="1882">
      <c r="A1882" t="inlineStr">
        <is>
          <t>Indien, zoals in</t>
        </is>
      </c>
      <c r="B1882" t="inlineStr">
        <is>
          <t>If, as in</t>
        </is>
      </c>
      <c r="C1882" t="inlineStr">
        <is>
          <t>angle 133 degrees I 2 = 3073 A, with phase angle 73 degrees a en a 2 : the complex operators a en a 2 ( see paragraph 7.5 )</t>
        </is>
      </c>
    </row>
    <row r="1883">
      <c r="A1883" t="inlineStr">
        <is>
          <t>paragraaf 10.6.2</t>
        </is>
      </c>
      <c r="B1883" t="inlineStr">
        <is>
          <t>paragraph 10.6.2</t>
        </is>
      </c>
      <c r="C1883" t="inlineStr">
        <is>
          <t>I 2 = 3073 A, with phase angle 73 degrees a en a 2 : the complex operators a en a 2 ( see paragraph 7.5 ) If, as in</t>
        </is>
      </c>
    </row>
    <row r="1884">
      <c r="A1884" t="inlineStr">
        <is>
          <t>gesteld, de totale reactantie van de kabel in dit voorbeeld gelijk is aan</t>
        </is>
      </c>
      <c r="B1884" t="inlineStr">
        <is>
          <t>assumed, the total reactance of the cable in this example is equal to</t>
        </is>
      </c>
      <c r="C1884">
        <f> 3073 A, with phase angle 73 degrees a en a 2 : the complex operators a en a 2 ( see paragraph 7.5 ) If, as in paragraph 10.6.2</f>
        <v/>
      </c>
    </row>
    <row r="1885">
      <c r="A1885" t="inlineStr">
        <is>
          <t>Z</t>
        </is>
      </c>
      <c r="B1885" t="inlineStr">
        <is>
          <t>Z</t>
        </is>
      </c>
      <c r="C1885" t="inlineStr">
        <is>
          <t>the complex operators a en a 2 ( see paragraph 7.5 ) If, as in paragraph 10.6.2 assumed, the total reactance of the cable in this example is equal to</t>
        </is>
      </c>
    </row>
    <row r="1886">
      <c r="A1886" t="inlineStr">
        <is>
          <t>1</t>
        </is>
      </c>
      <c r="B1886" t="inlineStr">
        <is>
          <t>1</t>
        </is>
      </c>
      <c r="C1886" t="inlineStr">
        <is>
          <t>complex operators a en a 2 ( see paragraph 7.5 ) If, as in paragraph 10.6.2 assumed, the total reactance of the cable in this example is equal to Z</t>
        </is>
      </c>
    </row>
    <row r="1887">
      <c r="A1887">
        <f> 0,238 Ω</f>
        <v/>
      </c>
      <c r="B1887">
        <f> 0.238 Ω</f>
        <v/>
      </c>
      <c r="C1887" t="inlineStr">
        <is>
          <t>operators a en a 2 ( see paragraph 7.5 ) If, as in paragraph 10.6.2 assumed, the total reactance of the cable in this example is equal to Z 1</t>
        </is>
      </c>
    </row>
    <row r="1888">
      <c r="A1888" t="inlineStr">
        <is>
          <t>, dan bevindt zich de kortsluiting op 0,14/0,238⋅100% = 60% van het onderstation.</t>
        </is>
      </c>
      <c r="B1888" t="inlineStr">
        <is>
          <t>, then the short circuit is located at 0.14/0.238⋅100% = 60% of the substation.</t>
        </is>
      </c>
      <c r="C1888" t="inlineStr">
        <is>
          <t>a 2 ( see paragraph 7.5 ) If, as in paragraph 10.6.2 assumed, the total reactance of the cable in this example is equal to Z 1 = 0.238 Ω</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2024-05-22T11:14:10Z</dcterms:created>
  <dcterms:modified xmlns:dcterms="http://purl.org/dc/terms/" xmlns:xsi="http://www.w3.org/2001/XMLSchema-instance" xsi:type="dcterms:W3CDTF">2024-05-22T11:14:10Z</dcterms:modified>
</cp:coreProperties>
</file>