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dmin\Desktop\More-LearningCourse\Project\"/>
    </mc:Choice>
  </mc:AlternateContent>
  <xr:revisionPtr revIDLastSave="0" documentId="13_ncr:1_{51953191-28FD-4193-A807-3CBF0E7B9165}" xr6:coauthVersionLast="47" xr6:coauthVersionMax="47" xr10:uidLastSave="{00000000-0000-0000-0000-000000000000}"/>
  <bookViews>
    <workbookView xWindow="-120" yWindow="-120" windowWidth="29040" windowHeight="15840" firstSheet="4" activeTab="9" xr2:uid="{00000000-000D-0000-FFFF-FFFF00000000}"/>
  </bookViews>
  <sheets>
    <sheet name="KPI" sheetId="7" r:id="rId1"/>
    <sheet name="Rating" sheetId="9" r:id="rId2"/>
    <sheet name="Gender" sheetId="10" r:id="rId3"/>
    <sheet name="Education by Attrition" sheetId="11" r:id="rId4"/>
    <sheet name="Attrition by Job Role" sheetId="12" r:id="rId5"/>
    <sheet name="Department by Attrition" sheetId="13" r:id="rId6"/>
    <sheet name="Attrition by Age Group" sheetId="14" r:id="rId7"/>
    <sheet name="Marital Status" sheetId="15" r:id="rId8"/>
    <sheet name="Data" sheetId="1" r:id="rId9"/>
    <sheet name="Dashboard" sheetId="4" r:id="rId10"/>
  </sheets>
  <definedNames>
    <definedName name="_xlchart.v1.10" hidden="1">'Attrition by Job Role'!$E$3</definedName>
    <definedName name="_xlchart.v1.11" hidden="1">'Attrition by Job Role'!$E$4:$E$12</definedName>
    <definedName name="_xlchart.v1.3" hidden="1">'Attrition by Job Role'!$D$4:$D$12</definedName>
    <definedName name="_xlchart.v1.4" hidden="1">'Attrition by Job Role'!$E$3</definedName>
    <definedName name="_xlchart.v1.5" hidden="1">'Attrition by Job Role'!$E$4:$E$12</definedName>
    <definedName name="_xlchart.v1.6" hidden="1">'Attrition by Job Role'!$D$4:$D$12</definedName>
    <definedName name="_xlchart.v1.7" hidden="1">'Attrition by Job Role'!$E$3</definedName>
    <definedName name="_xlchart.v1.8" hidden="1">'Attrition by Job Role'!$E$4:$E$12</definedName>
    <definedName name="_xlchart.v1.9" hidden="1">'Attrition by Job Role'!$D$4:$D$12</definedName>
    <definedName name="_xlchart.v2.0" hidden="1">'Marital Status'!$D$4:$D$6</definedName>
    <definedName name="_xlchart.v2.1" hidden="1">'Marital Status'!$E$3</definedName>
    <definedName name="_xlchart.v2.12" hidden="1">'Marital Status'!$D$4:$D$6</definedName>
    <definedName name="_xlchart.v2.13" hidden="1">'Marital Status'!$E$3</definedName>
    <definedName name="_xlchart.v2.14" hidden="1">'Marital Status'!$E$4:$E$6</definedName>
    <definedName name="_xlchart.v2.2" hidden="1">'Marital Status'!$E$4:$E$6</definedName>
    <definedName name="Slicer_Department">#N/A</definedName>
    <definedName name="Slicer_Education_Field1">#N/A</definedName>
    <definedName name="Slicer_Gender2">#N/A</definedName>
  </definedNames>
  <calcPr calcId="191029"/>
  <pivotCaches>
    <pivotCache cacheId="2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B8" i="7"/>
  <c r="B6" i="9"/>
  <c r="A8" i="7"/>
  <c r="C8" i="7"/>
  <c r="E6" i="15"/>
  <c r="E5" i="15"/>
  <c r="E4" i="15"/>
  <c r="E5" i="12"/>
  <c r="E9" i="12"/>
  <c r="E11" i="12"/>
  <c r="E8" i="12"/>
  <c r="E6" i="12"/>
  <c r="E10" i="12"/>
  <c r="E7" i="12"/>
  <c r="E12" i="12"/>
  <c r="E4" i="12"/>
  <c r="B10" i="10"/>
  <c r="B9" i="10"/>
  <c r="C9" i="10" l="1"/>
  <c r="C10" i="10"/>
  <c r="C6" i="9"/>
  <c r="B7" i="9"/>
  <c r="C7" i="9" s="1"/>
  <c r="E8" i="7"/>
  <c r="D8" i="7"/>
</calcChain>
</file>

<file path=xl/sharedStrings.xml><?xml version="1.0" encoding="utf-8"?>
<sst xmlns="http://schemas.openxmlformats.org/spreadsheetml/2006/main" count="19216" uniqueCount="1568">
  <si>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</si>
  <si>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</si>
  <si>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</si>
  <si>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</si>
  <si>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</si>
  <si>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</si>
  <si>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</si>
  <si>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</si>
  <si>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</si>
  <si>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</si>
  <si>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</si>
  <si>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</si>
  <si>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</si>
  <si>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</si>
  <si>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</si>
  <si>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</si>
  <si>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</si>
  <si>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</si>
  <si>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</si>
  <si>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</si>
  <si>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</si>
  <si>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</si>
  <si>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</si>
  <si>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</si>
  <si>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</si>
  <si>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</si>
  <si>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</si>
  <si>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</si>
  <si>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</si>
  <si>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</si>
  <si>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</si>
  <si>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</si>
  <si>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</si>
  <si>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</si>
  <si>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</si>
  <si>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</si>
  <si>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</si>
  <si>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</si>
  <si>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</si>
  <si>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</si>
  <si>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</si>
  <si>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</si>
  <si>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</si>
  <si>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</si>
  <si>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</si>
  <si>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</si>
  <si>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</si>
  <si>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</si>
  <si>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</si>
  <si>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</si>
  <si>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</si>
  <si>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</si>
  <si>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</si>
  <si>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</si>
  <si>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</si>
  <si>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</si>
  <si>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</si>
  <si>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</si>
  <si>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</si>
  <si>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</si>
  <si>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</si>
  <si>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</si>
  <si>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</si>
  <si>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</si>
  <si>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</si>
  <si>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</si>
  <si>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</si>
  <si>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</si>
  <si>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</si>
  <si>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</si>
  <si>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</si>
  <si>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</si>
  <si>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</si>
  <si>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</si>
  <si>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</si>
  <si>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</si>
  <si>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</si>
  <si>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</si>
  <si>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</si>
  <si>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</si>
  <si>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</si>
  <si>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</si>
  <si>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</si>
  <si>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</si>
  <si>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</si>
  <si>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</si>
  <si>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</si>
  <si>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</si>
  <si>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</si>
  <si>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</si>
  <si>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</si>
  <si>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</si>
  <si>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</si>
  <si>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</si>
  <si>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</si>
  <si>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</si>
  <si>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</si>
  <si>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</si>
  <si>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</si>
  <si>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</si>
  <si>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</si>
  <si>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</si>
  <si>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</si>
  <si>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</si>
  <si>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</si>
  <si>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</si>
  <si>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</si>
  <si>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</si>
  <si>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</si>
  <si>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</si>
  <si>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</si>
  <si>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</si>
  <si>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</si>
  <si>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</si>
  <si>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</si>
  <si>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</si>
  <si>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</si>
  <si>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</si>
  <si>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</si>
  <si>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</si>
  <si>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</si>
  <si>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</si>
  <si>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</si>
  <si>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</si>
  <si>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</si>
  <si>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</si>
  <si>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</si>
  <si>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</si>
  <si>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</si>
  <si>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</si>
  <si>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</si>
  <si>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</si>
  <si>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</si>
  <si>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</si>
  <si>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</si>
  <si>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</si>
  <si>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</si>
  <si>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</si>
  <si>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</si>
  <si>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</si>
  <si>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</si>
  <si>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</si>
  <si>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</si>
  <si>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</si>
  <si>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</si>
  <si>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</si>
  <si>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</si>
  <si>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</si>
  <si>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</si>
  <si>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</si>
  <si>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</si>
  <si>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</si>
  <si>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</si>
  <si>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</si>
  <si>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</si>
  <si>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</si>
  <si>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</si>
  <si>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</si>
  <si>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</si>
  <si>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</si>
  <si>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</si>
  <si>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</si>
  <si>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</si>
  <si>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</si>
  <si>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</si>
  <si>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</si>
  <si>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</si>
  <si>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</si>
  <si>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</si>
  <si>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</si>
  <si>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</si>
  <si>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</si>
  <si>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</si>
  <si>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</si>
  <si>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</si>
  <si>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</si>
  <si>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</si>
  <si>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</si>
  <si>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</si>
  <si>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</si>
  <si>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</si>
  <si>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</si>
  <si>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</si>
  <si>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</si>
  <si>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</si>
  <si>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</si>
  <si>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</si>
  <si>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</si>
  <si>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</si>
  <si>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</si>
  <si>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</si>
  <si>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</si>
  <si>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</si>
  <si>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</si>
  <si>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</si>
  <si>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</si>
  <si>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</si>
  <si>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</si>
  <si>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</si>
  <si>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</si>
  <si>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</si>
  <si>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</si>
  <si>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</si>
  <si>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</si>
  <si>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</si>
  <si>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</si>
  <si>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</si>
  <si>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</si>
  <si>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</si>
  <si>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</si>
  <si>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</si>
  <si>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</si>
  <si>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</si>
  <si>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</si>
  <si>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</si>
  <si>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</si>
  <si>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</si>
  <si>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</si>
  <si>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</si>
  <si>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</si>
  <si>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</si>
  <si>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</si>
  <si>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</si>
  <si>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</si>
  <si>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</si>
  <si>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</si>
  <si>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</si>
  <si>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</si>
  <si>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</si>
  <si>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</si>
  <si>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</si>
  <si>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</si>
  <si>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</si>
  <si>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</si>
  <si>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</si>
  <si>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</si>
  <si>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</si>
  <si>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</si>
  <si>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</si>
  <si>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</si>
  <si>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</si>
  <si>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</si>
  <si>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</si>
  <si>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</si>
  <si>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</si>
  <si>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</si>
  <si>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</si>
  <si>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</si>
  <si>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</si>
  <si>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</si>
  <si>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</si>
  <si>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</si>
  <si>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</si>
  <si>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</si>
  <si>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</si>
  <si>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</si>
  <si>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</si>
  <si>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</si>
  <si>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</si>
  <si>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</si>
  <si>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</si>
  <si>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</si>
  <si>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</si>
  <si>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</si>
  <si>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</si>
  <si>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</si>
  <si>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</si>
  <si>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</si>
  <si>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</si>
  <si>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</si>
  <si>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</si>
  <si>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</si>
  <si>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</si>
  <si>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</si>
  <si>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</si>
  <si>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</si>
  <si>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</si>
  <si>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</si>
  <si>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</si>
  <si>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</si>
  <si>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</si>
  <si>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</si>
  <si>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</si>
  <si>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</si>
  <si>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</si>
  <si>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</si>
  <si>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</si>
  <si>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</si>
  <si>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</si>
  <si>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</si>
  <si>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</si>
  <si>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</si>
  <si>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</si>
  <si>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</si>
  <si>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</si>
  <si>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</si>
  <si>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</si>
  <si>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</si>
  <si>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</si>
  <si>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</si>
  <si>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</si>
  <si>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</si>
  <si>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</si>
  <si>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</si>
  <si>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</si>
  <si>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</si>
  <si>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</si>
  <si>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</si>
  <si>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</si>
  <si>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</si>
  <si>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</si>
  <si>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</si>
  <si>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</si>
  <si>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</si>
  <si>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</si>
  <si>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</si>
  <si>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</si>
  <si>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</si>
  <si>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</si>
  <si>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</si>
  <si>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</si>
  <si>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</si>
  <si>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</si>
  <si>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</si>
  <si>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</si>
  <si>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</si>
  <si>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</si>
  <si>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</si>
  <si>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</si>
  <si>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</si>
  <si>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</si>
  <si>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</si>
  <si>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</si>
  <si>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</si>
  <si>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</si>
  <si>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</si>
  <si>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</si>
  <si>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</si>
  <si>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</si>
  <si>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</si>
  <si>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</si>
  <si>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</si>
  <si>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</si>
  <si>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</si>
  <si>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</si>
  <si>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</si>
  <si>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</si>
  <si>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</si>
  <si>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</si>
  <si>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</si>
  <si>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</si>
  <si>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</si>
  <si>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</si>
  <si>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</si>
  <si>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</si>
  <si>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</si>
  <si>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</si>
  <si>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</si>
  <si>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</si>
  <si>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</si>
  <si>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</si>
  <si>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</si>
  <si>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</si>
  <si>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</si>
  <si>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</si>
  <si>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</si>
  <si>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</si>
  <si>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</si>
  <si>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</si>
  <si>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</si>
  <si>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</si>
  <si>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</si>
  <si>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</si>
  <si>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</si>
  <si>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</si>
  <si>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</si>
  <si>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</si>
  <si>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</si>
  <si>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</si>
  <si>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</si>
  <si>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</si>
  <si>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</si>
  <si>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</si>
  <si>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</si>
  <si>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</si>
  <si>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</si>
  <si>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</si>
  <si>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</si>
  <si>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</si>
  <si>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</si>
  <si>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</si>
  <si>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</si>
  <si>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</si>
  <si>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</si>
  <si>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</si>
  <si>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</si>
  <si>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</si>
  <si>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</si>
  <si>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</si>
  <si>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</si>
  <si>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</si>
  <si>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</si>
  <si>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</si>
  <si>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</si>
  <si>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</si>
  <si>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</si>
  <si>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</si>
  <si>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</si>
  <si>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</si>
  <si>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</si>
  <si>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</si>
  <si>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</si>
  <si>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</si>
  <si>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</si>
  <si>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</si>
  <si>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</si>
  <si>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</si>
  <si>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</si>
  <si>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</si>
  <si>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</si>
  <si>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</si>
  <si>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</si>
  <si>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</si>
  <si>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</si>
  <si>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</si>
  <si>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</si>
  <si>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</si>
  <si>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</si>
  <si>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</si>
  <si>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</si>
  <si>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</si>
  <si>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</si>
  <si>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</si>
  <si>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</si>
  <si>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</si>
  <si>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</si>
  <si>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</si>
  <si>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</si>
  <si>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</si>
  <si>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</si>
  <si>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</si>
  <si>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</si>
  <si>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</si>
  <si>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</si>
  <si>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</si>
  <si>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</si>
  <si>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</si>
  <si>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</si>
  <si>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</si>
  <si>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</si>
  <si>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</si>
  <si>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</si>
  <si>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</si>
  <si>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</si>
  <si>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</si>
  <si>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</si>
  <si>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</si>
  <si>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</si>
  <si>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</si>
  <si>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</si>
  <si>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</si>
  <si>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</si>
  <si>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</si>
  <si>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</si>
  <si>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</si>
  <si>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</si>
  <si>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</si>
  <si>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</si>
  <si>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</si>
  <si>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</si>
  <si>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</si>
  <si>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</si>
  <si>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</si>
  <si>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</si>
  <si>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</si>
  <si>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</si>
  <si>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</si>
  <si>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</si>
  <si>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</si>
  <si>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</si>
  <si>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</si>
  <si>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</si>
  <si>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</si>
  <si>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</si>
  <si>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</si>
  <si>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</si>
  <si>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</si>
  <si>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</si>
  <si>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</si>
  <si>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</si>
  <si>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</si>
  <si>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</si>
  <si>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</si>
  <si>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</si>
  <si>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</si>
  <si>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</si>
  <si>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</si>
  <si>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</si>
  <si>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</si>
  <si>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</si>
  <si>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</si>
  <si>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</si>
  <si>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</si>
  <si>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</si>
  <si>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</si>
  <si>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</si>
  <si>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</si>
  <si>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</si>
  <si>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</si>
  <si>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</si>
  <si>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</si>
  <si>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</si>
  <si>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</si>
  <si>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</si>
  <si>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</si>
  <si>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</si>
  <si>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</si>
  <si>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</si>
  <si>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</si>
  <si>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</si>
  <si>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</si>
  <si>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</si>
  <si>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</si>
  <si>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</si>
  <si>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</si>
  <si>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</si>
  <si>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</si>
  <si>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</si>
  <si>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</si>
  <si>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</si>
  <si>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</si>
  <si>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</si>
  <si>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</si>
  <si>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</si>
  <si>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</si>
  <si>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</si>
  <si>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</si>
  <si>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</si>
  <si>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</si>
  <si>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</si>
  <si>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</si>
  <si>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</si>
  <si>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</si>
  <si>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</si>
  <si>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</si>
  <si>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</si>
  <si>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</si>
  <si>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</si>
  <si>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</si>
  <si>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</si>
  <si>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</si>
  <si>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</si>
  <si>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</si>
  <si>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</si>
  <si>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</si>
  <si>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</si>
  <si>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</si>
  <si>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</si>
  <si>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</si>
  <si>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</si>
  <si>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</si>
  <si>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</si>
  <si>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</si>
  <si>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</si>
  <si>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</si>
  <si>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</si>
  <si>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</si>
  <si>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</si>
  <si>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</si>
  <si>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</si>
  <si>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</si>
  <si>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</si>
  <si>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</si>
  <si>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</si>
  <si>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</si>
  <si>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</si>
  <si>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</si>
  <si>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</si>
  <si>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</si>
  <si>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</si>
  <si>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</si>
  <si>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</si>
  <si>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</si>
  <si>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</si>
  <si>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</si>
  <si>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</si>
  <si>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</si>
  <si>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</si>
  <si>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</si>
  <si>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</si>
  <si>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</si>
  <si>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</si>
  <si>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</si>
  <si>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</si>
  <si>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</si>
  <si>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</si>
  <si>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</si>
  <si>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</si>
  <si>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</si>
  <si>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</si>
  <si>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</si>
  <si>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</si>
  <si>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</si>
  <si>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</si>
  <si>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</si>
  <si>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</si>
  <si>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</si>
  <si>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</si>
  <si>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</si>
  <si>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</si>
  <si>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</si>
  <si>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</si>
  <si>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</si>
  <si>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</si>
  <si>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</si>
  <si>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</si>
  <si>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</si>
  <si>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</si>
  <si>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</si>
  <si>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</si>
  <si>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</si>
  <si>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</si>
  <si>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</si>
  <si>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</si>
  <si>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</si>
  <si>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</si>
  <si>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</si>
  <si>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</si>
  <si>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</si>
  <si>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</si>
  <si>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</si>
  <si>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</si>
  <si>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</si>
  <si>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</si>
  <si>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</si>
  <si>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</si>
  <si>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</si>
  <si>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</si>
  <si>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</si>
  <si>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</si>
  <si>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</si>
  <si>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</si>
  <si>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</si>
  <si>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</si>
  <si>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</si>
  <si>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</si>
  <si>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</si>
  <si>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</si>
  <si>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</si>
  <si>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</si>
  <si>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</si>
  <si>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</si>
  <si>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</si>
  <si>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</si>
  <si>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</si>
  <si>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</si>
  <si>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</si>
  <si>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</si>
  <si>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</si>
  <si>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</si>
  <si>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</si>
  <si>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</si>
  <si>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</si>
  <si>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</si>
  <si>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</si>
  <si>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</si>
  <si>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</si>
  <si>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</si>
  <si>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</si>
  <si>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</si>
  <si>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</si>
  <si>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</si>
  <si>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</si>
  <si>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</si>
  <si>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</si>
  <si>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</si>
  <si>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</si>
  <si>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</si>
  <si>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</si>
  <si>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</si>
  <si>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</si>
  <si>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</si>
  <si>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</si>
  <si>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</si>
  <si>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</si>
  <si>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</si>
  <si>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</si>
  <si>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</si>
  <si>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</si>
  <si>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</si>
  <si>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</si>
  <si>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</si>
  <si>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</si>
  <si>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</si>
  <si>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</si>
  <si>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</si>
  <si>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</si>
  <si>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</si>
  <si>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</si>
  <si>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</si>
  <si>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</si>
  <si>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</si>
  <si>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</si>
  <si>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</si>
  <si>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</si>
  <si>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</si>
  <si>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</si>
  <si>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</si>
  <si>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</si>
  <si>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</si>
  <si>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</si>
  <si>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</si>
  <si>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</si>
  <si>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</si>
  <si>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</si>
  <si>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</si>
  <si>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</si>
  <si>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</si>
  <si>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</si>
  <si>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</si>
  <si>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</si>
  <si>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</si>
  <si>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</si>
  <si>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</si>
  <si>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</si>
  <si>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</si>
  <si>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</si>
  <si>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</si>
  <si>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</si>
  <si>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</si>
  <si>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</si>
  <si>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</si>
  <si>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</si>
  <si>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</si>
  <si>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</si>
  <si>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</si>
  <si>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</si>
  <si>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</si>
  <si>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</si>
  <si>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</si>
  <si>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</si>
  <si>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</si>
  <si>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</si>
  <si>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</si>
  <si>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</si>
  <si>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</si>
  <si>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</si>
  <si>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</si>
  <si>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</si>
  <si>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</si>
  <si>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</si>
  <si>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</si>
  <si>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</si>
  <si>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</si>
  <si>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</si>
  <si>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</si>
  <si>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</si>
  <si>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</si>
  <si>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</si>
  <si>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</si>
  <si>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</si>
  <si>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</si>
  <si>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</si>
  <si>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</si>
  <si>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</si>
  <si>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</si>
  <si>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</si>
  <si>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</si>
  <si>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</si>
  <si>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</si>
  <si>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</si>
  <si>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</si>
  <si>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</si>
  <si>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</si>
  <si>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</si>
  <si>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</si>
  <si>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</si>
  <si>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</si>
  <si>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</si>
  <si>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</si>
  <si>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</si>
  <si>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</si>
  <si>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</si>
  <si>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</si>
  <si>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</si>
  <si>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</si>
  <si>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</si>
  <si>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</si>
  <si>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</si>
  <si>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</si>
  <si>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</si>
  <si>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</si>
  <si>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</si>
  <si>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</si>
  <si>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</si>
  <si>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</si>
  <si>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</si>
  <si>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</si>
  <si>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</si>
  <si>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</si>
  <si>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</si>
  <si>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</si>
  <si>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</si>
  <si>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</si>
  <si>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</si>
  <si>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</si>
  <si>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</si>
  <si>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</si>
  <si>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</si>
  <si>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</si>
  <si>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</si>
  <si>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</si>
  <si>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</si>
  <si>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</si>
  <si>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</si>
  <si>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</si>
  <si>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</si>
  <si>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</si>
  <si>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</si>
  <si>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</si>
  <si>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</si>
  <si>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</si>
  <si>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</si>
  <si>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</si>
  <si>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</si>
  <si>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</si>
  <si>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</si>
  <si>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</si>
  <si>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</si>
  <si>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</si>
  <si>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</si>
  <si>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</si>
  <si>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</si>
  <si>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</si>
  <si>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</si>
  <si>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</si>
  <si>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</si>
  <si>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</si>
  <si>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</si>
  <si>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</si>
  <si>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</si>
  <si>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</si>
  <si>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</si>
  <si>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</si>
  <si>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</si>
  <si>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</si>
  <si>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</si>
  <si>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</si>
  <si>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</si>
  <si>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</si>
  <si>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</si>
  <si>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</si>
  <si>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</si>
  <si>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</si>
  <si>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</si>
  <si>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</si>
  <si>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</si>
  <si>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</si>
  <si>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</si>
  <si>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</si>
  <si>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</si>
  <si>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</si>
  <si>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</si>
  <si>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</si>
  <si>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</si>
  <si>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</si>
  <si>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</si>
  <si>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</si>
  <si>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</si>
  <si>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</si>
  <si>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</si>
  <si>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</si>
  <si>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</si>
  <si>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</si>
  <si>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</si>
  <si>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</si>
  <si>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</si>
  <si>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</si>
  <si>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</si>
  <si>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</si>
  <si>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</si>
  <si>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</si>
  <si>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</si>
  <si>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</si>
  <si>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</si>
  <si>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</si>
  <si>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</si>
  <si>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</si>
  <si>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</si>
  <si>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</si>
  <si>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</si>
  <si>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</si>
  <si>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</si>
  <si>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</si>
  <si>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</si>
  <si>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</si>
  <si>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</si>
  <si>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</si>
  <si>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</si>
  <si>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</si>
  <si>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</si>
  <si>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</si>
  <si>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</si>
  <si>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</si>
  <si>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</si>
  <si>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</si>
  <si>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</si>
  <si>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</si>
  <si>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</si>
  <si>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</si>
  <si>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</si>
  <si>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</si>
  <si>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</si>
  <si>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</si>
  <si>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</si>
  <si>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</si>
  <si>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</si>
  <si>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</si>
  <si>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</si>
  <si>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</si>
  <si>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</si>
  <si>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</si>
  <si>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</si>
  <si>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</si>
  <si>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</si>
  <si>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</si>
  <si>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</si>
  <si>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</si>
  <si>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</si>
  <si>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</si>
  <si>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</si>
  <si>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</si>
  <si>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</si>
  <si>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</si>
  <si>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</si>
  <si>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</si>
  <si>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</si>
  <si>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</si>
  <si>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</si>
  <si>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</si>
  <si>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</si>
  <si>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</si>
  <si>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</si>
  <si>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</si>
  <si>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</si>
  <si>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</si>
  <si>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</si>
  <si>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</si>
  <si>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</si>
  <si>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</si>
  <si>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</si>
  <si>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</si>
  <si>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</si>
  <si>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</si>
  <si>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</si>
  <si>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</si>
  <si>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</si>
  <si>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</si>
  <si>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</si>
  <si>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</si>
  <si>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</si>
  <si>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</si>
  <si>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</si>
  <si>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</si>
  <si>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</si>
  <si>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</si>
  <si>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</si>
  <si>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</si>
  <si>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</si>
  <si>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</si>
  <si>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</si>
  <si>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</si>
  <si>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</si>
  <si>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</si>
  <si>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</si>
  <si>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</si>
  <si>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</si>
  <si>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</si>
  <si>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</si>
  <si>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</si>
  <si>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</si>
  <si>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</si>
  <si>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</si>
  <si>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</si>
  <si>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</si>
  <si>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</si>
  <si>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</si>
  <si>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</si>
  <si>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</si>
  <si>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</si>
  <si>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</si>
  <si>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</si>
  <si>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</si>
  <si>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</si>
  <si>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</si>
  <si>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</si>
  <si>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</si>
  <si>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</si>
  <si>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</si>
  <si>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</si>
  <si>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</si>
  <si>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</si>
  <si>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</si>
  <si>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</si>
  <si>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</si>
  <si>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</si>
  <si>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</si>
  <si>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</si>
  <si>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</si>
  <si>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</si>
  <si>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</si>
  <si>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</si>
  <si>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</si>
  <si>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</si>
  <si>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</si>
  <si>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</si>
  <si>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</si>
  <si>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</si>
  <si>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</si>
  <si>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</si>
  <si>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</si>
  <si>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</si>
  <si>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</si>
  <si>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</si>
  <si>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</si>
  <si>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</si>
  <si>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</si>
  <si>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</si>
  <si>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</si>
  <si>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</si>
  <si>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</si>
  <si>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</si>
  <si>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</si>
  <si>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</si>
  <si>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</si>
  <si>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</si>
  <si>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</si>
  <si>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</si>
  <si>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</si>
  <si>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</si>
  <si>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</si>
  <si>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</si>
  <si>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</si>
  <si>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</si>
  <si>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</si>
  <si>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</si>
  <si>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</si>
  <si>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</si>
  <si>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</si>
  <si>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</si>
  <si>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</si>
  <si>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</si>
  <si>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</si>
  <si>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</si>
  <si>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</si>
  <si>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</si>
  <si>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</si>
  <si>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</si>
  <si>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</si>
  <si>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</si>
  <si>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</si>
  <si>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</si>
  <si>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</si>
  <si>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</si>
  <si>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</si>
  <si>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</si>
  <si>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</si>
  <si>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</si>
  <si>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</si>
  <si>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</si>
  <si>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</si>
  <si>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</si>
  <si>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</si>
  <si>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</si>
  <si>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</si>
  <si>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</si>
  <si>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</si>
  <si>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</si>
  <si>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</si>
  <si>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</si>
  <si>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</si>
  <si>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</si>
  <si>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</si>
  <si>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</si>
  <si>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</si>
  <si>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</si>
  <si>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</si>
  <si>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</si>
  <si>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</si>
  <si>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</si>
  <si>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</si>
  <si>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</si>
  <si>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</si>
  <si>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</si>
  <si>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</si>
  <si>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</si>
  <si>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</si>
  <si>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</si>
  <si>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</si>
  <si>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</si>
  <si>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</si>
  <si>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</si>
  <si>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</si>
  <si>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</si>
  <si>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</si>
  <si>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</si>
  <si>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</si>
  <si>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</si>
  <si>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</si>
  <si>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</si>
  <si>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</si>
  <si>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</si>
  <si>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</si>
  <si>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</si>
  <si>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</si>
  <si>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</si>
  <si>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</si>
  <si>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</si>
  <si>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</si>
  <si>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</si>
  <si>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</si>
  <si>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</si>
  <si>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</si>
  <si>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</si>
  <si>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</si>
  <si>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</si>
  <si>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</si>
  <si>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</si>
  <si>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</si>
  <si>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</si>
  <si>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</si>
  <si>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</si>
  <si>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</si>
  <si>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</si>
  <si>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</si>
  <si>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</si>
  <si>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</si>
  <si>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</si>
  <si>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</si>
  <si>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</si>
  <si>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</si>
  <si>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</si>
  <si>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</si>
  <si>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</si>
  <si>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</si>
  <si>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</si>
  <si>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</si>
  <si>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</si>
  <si>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</si>
  <si>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</si>
  <si>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</si>
  <si>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</si>
  <si>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</si>
  <si>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</si>
  <si>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</si>
  <si>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</si>
  <si>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</si>
  <si>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</si>
  <si>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</si>
  <si>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</si>
  <si>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</si>
  <si>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</si>
  <si>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</si>
  <si>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</si>
  <si>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</si>
  <si>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</si>
  <si>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</si>
  <si>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</si>
  <si>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</si>
  <si>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</si>
  <si>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</si>
  <si>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</si>
  <si>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</si>
  <si>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</si>
  <si>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</si>
  <si>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</si>
  <si>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</si>
  <si>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</si>
  <si>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</si>
  <si>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</si>
  <si>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</si>
  <si>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</si>
  <si>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</si>
  <si>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</si>
  <si>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</si>
  <si>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</si>
  <si>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</si>
  <si>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</si>
  <si>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</si>
  <si>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</si>
  <si>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</si>
  <si>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</si>
  <si>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</si>
  <si>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</si>
  <si>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</si>
  <si>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</si>
  <si>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</si>
  <si>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</si>
  <si>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</si>
  <si>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</si>
  <si>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</si>
  <si>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</si>
  <si>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</si>
  <si>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</si>
  <si>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</si>
  <si>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</si>
  <si>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</si>
  <si>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</si>
  <si>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</si>
  <si>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</si>
  <si>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</si>
  <si>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</si>
  <si>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</si>
  <si>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</si>
  <si>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</si>
  <si>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</si>
  <si>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</si>
  <si>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</si>
  <si>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</si>
  <si>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</si>
  <si>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</si>
  <si>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</si>
  <si>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</si>
  <si>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</si>
  <si>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</si>
  <si>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</si>
  <si>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</si>
  <si>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</si>
  <si>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</si>
  <si>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</si>
  <si>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</si>
  <si>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</si>
  <si>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</si>
  <si>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</si>
  <si>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</si>
  <si>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</si>
  <si>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</si>
  <si>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</si>
  <si>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</si>
  <si>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</si>
  <si>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</si>
  <si>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</si>
  <si>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</si>
  <si>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</si>
  <si>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</si>
  <si>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</si>
  <si>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</si>
  <si>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</si>
  <si>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</si>
  <si>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</si>
  <si>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</si>
  <si>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</si>
  <si>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</si>
  <si>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</si>
  <si>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</si>
  <si>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</si>
  <si>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</si>
  <si>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</si>
  <si>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</si>
  <si>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</si>
  <si>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</si>
  <si>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</si>
  <si>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</si>
  <si>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</si>
  <si>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</si>
  <si>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</si>
  <si>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</si>
  <si>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</si>
  <si>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</si>
  <si>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</si>
  <si>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</si>
  <si>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</si>
  <si>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</si>
  <si>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</si>
  <si>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</si>
  <si>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</si>
  <si>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</si>
  <si>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</si>
  <si>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</si>
  <si>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</si>
  <si>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</si>
  <si>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</si>
  <si>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</si>
  <si>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</si>
  <si>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</si>
  <si>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</si>
  <si>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</si>
  <si>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</si>
  <si>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</si>
  <si>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</si>
  <si>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</si>
  <si>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</si>
  <si>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</si>
  <si>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</si>
  <si>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</si>
  <si>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</si>
  <si>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</si>
  <si>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</si>
  <si>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</si>
  <si>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</si>
  <si>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</si>
  <si>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</si>
  <si>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</si>
  <si>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</si>
  <si>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</si>
  <si>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</si>
  <si>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</si>
  <si>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</si>
  <si>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</si>
  <si>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</si>
  <si>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</si>
  <si>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</si>
  <si>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</si>
  <si>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</si>
  <si>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</si>
  <si>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</si>
  <si>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</si>
  <si>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</si>
  <si>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</si>
  <si>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</si>
  <si>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</si>
  <si>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</si>
  <si>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</si>
  <si>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</si>
  <si>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</si>
  <si>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</si>
  <si>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</si>
  <si>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</si>
  <si>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</si>
  <si>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</si>
  <si>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</si>
  <si>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</si>
  <si>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</si>
  <si>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</si>
  <si>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</si>
  <si>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</si>
  <si>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</si>
  <si>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</si>
  <si>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</si>
  <si>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</si>
  <si>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</si>
  <si>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</si>
  <si>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</si>
  <si>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</si>
  <si>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</si>
  <si>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</si>
  <si>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</si>
  <si>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</si>
  <si>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</si>
  <si>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</si>
  <si>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</si>
  <si>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</si>
  <si>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</si>
  <si>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</si>
  <si>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</si>
  <si>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</si>
  <si>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</si>
  <si>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</si>
  <si>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</si>
  <si>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</si>
  <si>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</si>
  <si>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</si>
  <si>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</si>
  <si>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</si>
  <si>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</si>
  <si>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</si>
  <si>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</si>
  <si>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</si>
  <si>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</si>
  <si>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</si>
  <si>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</si>
  <si>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</si>
  <si>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</si>
  <si>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</si>
  <si>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</si>
  <si>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</si>
  <si>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</si>
  <si>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</si>
  <si>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</si>
  <si>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</si>
  <si>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</si>
  <si>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</si>
  <si>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</si>
  <si>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</si>
  <si>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</si>
  <si>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</si>
  <si>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</si>
  <si>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</si>
  <si>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</si>
  <si>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</si>
  <si>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</si>
  <si>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</si>
  <si>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</si>
  <si>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</si>
  <si>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</si>
  <si>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</si>
  <si>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</si>
  <si>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</si>
  <si>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</si>
  <si>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</si>
  <si>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</si>
  <si>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</si>
  <si>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</si>
  <si>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</si>
  <si>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</si>
  <si>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</si>
  <si>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</si>
  <si>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</si>
  <si>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</si>
  <si>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</si>
  <si>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</si>
  <si>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</si>
  <si>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</si>
  <si>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</si>
  <si>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</si>
  <si>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</si>
  <si>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</si>
  <si>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</si>
  <si>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</si>
  <si>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</si>
  <si>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</si>
  <si>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</si>
  <si>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</si>
  <si>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</si>
  <si>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</si>
  <si>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</si>
  <si>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</si>
  <si>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</si>
  <si>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</si>
  <si>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</si>
  <si>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</si>
  <si>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</si>
  <si>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</si>
  <si>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</si>
  <si>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</si>
  <si>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</si>
  <si>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</si>
  <si>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</si>
  <si>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</si>
  <si>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</si>
  <si>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</si>
  <si>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</si>
  <si>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</si>
  <si>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</si>
  <si>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</si>
  <si>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</si>
  <si>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</si>
  <si>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</si>
  <si>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</si>
  <si>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</si>
  <si>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</si>
  <si>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</si>
  <si>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</si>
  <si>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</si>
  <si>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</si>
  <si>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</si>
  <si>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</si>
  <si>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</si>
  <si>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</si>
  <si>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</si>
  <si>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</si>
  <si>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</si>
  <si>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</si>
  <si>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</si>
  <si>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</si>
  <si>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</si>
  <si>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</si>
  <si>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</si>
  <si>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</si>
  <si>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</si>
  <si>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</si>
  <si>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</si>
  <si>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</si>
  <si>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</si>
  <si>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</si>
  <si>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</si>
  <si>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</si>
  <si>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</si>
  <si>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</si>
  <si>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</si>
  <si>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</si>
  <si>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</si>
  <si>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</si>
  <si>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</si>
  <si>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</si>
  <si>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</si>
  <si>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</si>
  <si>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</si>
  <si>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</si>
  <si>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</si>
  <si>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</si>
  <si>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</si>
  <si>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</si>
  <si>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</si>
  <si>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</si>
  <si>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</si>
  <si>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</si>
  <si>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</si>
  <si>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</si>
  <si>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</si>
  <si>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</si>
  <si>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</si>
  <si>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</si>
  <si>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</si>
  <si>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</si>
  <si>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</si>
  <si>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</si>
  <si>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</si>
  <si>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</si>
  <si>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</si>
  <si>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</si>
  <si>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</si>
  <si>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</si>
  <si>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</si>
  <si>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</si>
  <si>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</si>
  <si>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</si>
  <si>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</si>
  <si>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</si>
  <si>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</si>
  <si>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</si>
  <si>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</si>
  <si>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</si>
  <si>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</si>
  <si>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</si>
  <si>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</si>
  <si>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</si>
  <si>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</si>
  <si>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</si>
  <si>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</si>
  <si>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</si>
  <si>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</si>
  <si>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</si>
  <si>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</si>
  <si>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</si>
  <si>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</si>
  <si>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</si>
  <si>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</si>
  <si>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</si>
  <si>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</si>
  <si>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</si>
  <si>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</si>
  <si>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</si>
  <si>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</si>
  <si>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</si>
  <si>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</si>
  <si>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</si>
  <si>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</si>
  <si>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</si>
  <si>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</si>
  <si>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</si>
  <si>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</si>
  <si>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</si>
  <si>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</si>
  <si>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</si>
  <si>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</si>
  <si>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</si>
  <si>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</si>
  <si>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</si>
  <si>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Active Employees</t>
  </si>
  <si>
    <t>Attrition Rate</t>
  </si>
  <si>
    <t>Average of Job Satisfaction</t>
  </si>
  <si>
    <t>Rating</t>
  </si>
  <si>
    <t>Balance Rating</t>
  </si>
  <si>
    <t>Row Labels</t>
  </si>
  <si>
    <t>Grand Total</t>
  </si>
  <si>
    <t>Sum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</si>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</sst>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30">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0" fontId="1" fillId="0" borderId="1" xfId="0" applyFont="1" applyBorder="1" applyAlignment="1"/>
    <xf numFmtId="0" fontId="1" fillId="0" borderId="7" xfId="0" applyFont="1" applyBorder="1" applyAlignment="1"/>
    <xf numFmtId="0" fontId="1" fillId="0" borderId="0" xfId="0" applyFont="1" applyAlignment="1"/>
    <xf numFmtId="0" fontId="0" fillId="0" borderId="0" xfId="0" applyFont="1" applyFill="1" applyBorder="1" applyAlignment="1"/>
    <xf numFmtId="164" fontId="0" fillId="0" borderId="0" xfId="0" applyNumberFormat="1" applyFont="1" applyAlignment="1"/>
    <xf numFmtId="165" fontId="0" fillId="0" borderId="0" xfId="0" applyNumberFormat="1" applyFont="1" applyAlignment="1"/>
    <xf numFmtId="1" fontId="0" fillId="0" borderId="0" xfId="0" applyNumberFormat="1" applyFont="1" applyAlignment="1"/>
    <xf numFmtId="10" fontId="0" fillId="0" borderId="0" xfId="1" applyNumberFormat="1" applyFont="1" applyAlignment="1"/>
    <xf numFmtId="165" fontId="0" fillId="0" borderId="3" xfId="0" applyNumberFormat="1" applyFont="1" applyBorder="1" applyAlignment="1"/>
    <xf numFmtId="0"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0" xfId="0" applyFont="1" applyFill="1" applyBorder="1" applyAlignment="1">
      <alignment horizontal="left"/>
    </xf>
    <xf numFmtId="0" fontId="1" fillId="0" borderId="0" xfId="0" applyFont="1" applyFill="1" applyBorder="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46">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5"/>
      <tableStyleElement type="firstRowStripe" dxfId="44"/>
      <tableStyleElement type="secondRowStripe" dxfId="43"/>
    </tableStyle>
    <tableStyle name="Slicer" pivot="0" table="0" count="4" xr9:uid="{020AD9BA-78E0-4AD0-9384-80F11464C116}">
      <tableStyleElement type="wholeTable" dxfId="42"/>
    </tableStyle>
  </tableStyles>
  <colors>
    <mruColors>
      <color rgb="FF740000"/>
      <color rgb="FFFB3FD3"/>
      <color rgb="FFFFFFFF"/>
    </mruColors>
  </colors>
  <extLst>
    <ext xmlns:x14="http://schemas.microsoft.com/office/spreadsheetml/2009/9/main" uri="{46F421CA-312F-682f-3DD2-61675219B42D}">
      <x14:dxfs count="3">
        <dxf>
          <fill>
            <gradientFill degree="90">
              <stop position="0">
                <color theme="1" tint="0.25098422193060094"/>
              </stop>
              <stop position="1">
                <color theme="0" tint="-0.49803155613879818"/>
              </stop>
            </gradientFill>
          </fill>
        </dxf>
        <dxf>
          <font>
            <b/>
            <i val="0"/>
            <color theme="0"/>
          </font>
          <fill>
            <gradientFill>
              <stop position="0">
                <color theme="9" tint="-0.49803155613879818"/>
              </stop>
              <stop position="1">
                <color theme="9" tint="0.40000610370189521"/>
              </stop>
            </gradientFill>
          </fill>
        </dxf>
        <dxf>
          <fill>
            <gradientFill>
              <stop position="0">
                <color theme="1" tint="0.1490218817712943"/>
              </stop>
              <stop position="1">
                <color theme="1"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FA-4693-8483-7D9EEEE015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FA-4693-8483-7D9EEEE015E6}"/>
              </c:ext>
            </c:extLst>
          </c:dPt>
          <c:val>
            <c:numRef>
              <c:f>Rating!$C$6:$C$7</c:f>
              <c:numCache>
                <c:formatCode>0.0000</c:formatCode>
                <c:ptCount val="2"/>
                <c:pt idx="0">
                  <c:v>0.65663265306122454</c:v>
                </c:pt>
                <c:pt idx="1">
                  <c:v>0.34336734693877546</c:v>
                </c:pt>
              </c:numCache>
            </c:numRef>
          </c:val>
          <c:extLst>
            <c:ext xmlns:c16="http://schemas.microsoft.com/office/drawing/2014/chart" uri="{C3380CC4-5D6E-409C-BE32-E72D297353CC}">
              <c16:uniqueId val="{00000000-CA08-413D-B16A-EE5D7D67A85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explosion val="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0.00%</c:formatCode>
                <c:ptCount val="2"/>
                <c:pt idx="0">
                  <c:v>0.4</c:v>
                </c:pt>
                <c:pt idx="1">
                  <c:v>0.6</c:v>
                </c:pt>
              </c:numCache>
            </c:numRef>
          </c:val>
          <c:extLst>
            <c:ext xmlns:c16="http://schemas.microsoft.com/office/drawing/2014/chart" uri="{C3380CC4-5D6E-409C-BE32-E72D297353CC}">
              <c16:uniqueId val="{00000000-9DCE-4F10-9FD2-6F14E5346DB8}"/>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High School</c:v>
                </c:pt>
                <c:pt idx="1">
                  <c:v>Associates Degree</c:v>
                </c:pt>
                <c:pt idx="2">
                  <c:v>Bachelor's Degree</c:v>
                </c:pt>
                <c:pt idx="3">
                  <c:v>Master's Degree</c:v>
                </c:pt>
                <c:pt idx="4">
                  <c:v>Doctoral Degree</c:v>
                </c:pt>
              </c:strCache>
            </c:strRef>
          </c:cat>
          <c:val>
            <c:numRef>
              <c:f>'Education by Attrition'!$B$4:$B$9</c:f>
              <c:numCache>
                <c:formatCode>General</c:formatCode>
                <c:ptCount val="5"/>
                <c:pt idx="0">
                  <c:v>31</c:v>
                </c:pt>
                <c:pt idx="1">
                  <c:v>44</c:v>
                </c:pt>
                <c:pt idx="2">
                  <c:v>99</c:v>
                </c:pt>
                <c:pt idx="3">
                  <c:v>58</c:v>
                </c:pt>
                <c:pt idx="4">
                  <c:v>5</c:v>
                </c:pt>
              </c:numCache>
            </c:numRef>
          </c:val>
          <c:extLst>
            <c:ext xmlns:c16="http://schemas.microsoft.com/office/drawing/2014/chart" uri="{C3380CC4-5D6E-409C-BE32-E72D297353CC}">
              <c16:uniqueId val="{00000000-7982-430B-90EC-F526CFD8D5F3}"/>
            </c:ext>
          </c:extLst>
        </c:ser>
        <c:dLbls>
          <c:dLblPos val="outEnd"/>
          <c:showLegendKey val="0"/>
          <c:showVal val="1"/>
          <c:showCatName val="0"/>
          <c:showSerName val="0"/>
          <c:showPercent val="0"/>
          <c:showBubbleSize val="0"/>
        </c:dLbls>
        <c:gapWidth val="182"/>
        <c:axId val="1343429183"/>
        <c:axId val="1343428767"/>
      </c:barChart>
      <c:catAx>
        <c:axId val="13434291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428767"/>
        <c:crosses val="autoZero"/>
        <c:auto val="1"/>
        <c:lblAlgn val="ctr"/>
        <c:lblOffset val="100"/>
        <c:noMultiLvlLbl val="0"/>
      </c:catAx>
      <c:valAx>
        <c:axId val="1343428767"/>
        <c:scaling>
          <c:orientation val="minMax"/>
        </c:scaling>
        <c:delete val="1"/>
        <c:axPos val="b"/>
        <c:numFmt formatCode="General" sourceLinked="1"/>
        <c:majorTickMark val="out"/>
        <c:minorTickMark val="none"/>
        <c:tickLblPos val="nextTo"/>
        <c:crossAx val="134342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by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by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80F-4676-899E-71D02D6BA5A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BDFC-44CA-907F-FAC26AAAA28D}"/>
            </c:ext>
          </c:extLst>
        </c:ser>
        <c:dLbls>
          <c:dLblPos val="outEnd"/>
          <c:showLegendKey val="0"/>
          <c:showVal val="1"/>
          <c:showCatName val="0"/>
          <c:showSerName val="0"/>
          <c:showPercent val="0"/>
          <c:showBubbleSize val="0"/>
        </c:dLbls>
        <c:gapWidth val="219"/>
        <c:overlap val="-27"/>
        <c:axId val="1141046303"/>
        <c:axId val="1289857599"/>
      </c:barChart>
      <c:catAx>
        <c:axId val="114104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857599"/>
        <c:crosses val="autoZero"/>
        <c:auto val="1"/>
        <c:lblAlgn val="ctr"/>
        <c:lblOffset val="100"/>
        <c:noMultiLvlLbl val="0"/>
      </c:catAx>
      <c:valAx>
        <c:axId val="1289857599"/>
        <c:scaling>
          <c:orientation val="minMax"/>
        </c:scaling>
        <c:delete val="1"/>
        <c:axPos val="l"/>
        <c:numFmt formatCode="General" sourceLinked="1"/>
        <c:majorTickMark val="none"/>
        <c:minorTickMark val="none"/>
        <c:tickLblPos val="nextTo"/>
        <c:crossAx val="114104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002060">
                      <a:alpha val="93000"/>
                    </a:srgb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A884-489B-9976-982420793834}"/>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A884-489B-9976-982420793834}"/>
              </c:ext>
            </c:extLst>
          </c:dPt>
          <c:val>
            <c:numRef>
              <c:f>Rating!$C$6:$C$7</c:f>
              <c:numCache>
                <c:formatCode>0.0000</c:formatCode>
                <c:ptCount val="2"/>
                <c:pt idx="0">
                  <c:v>0.65663265306122454</c:v>
                </c:pt>
                <c:pt idx="1">
                  <c:v>0.34336734693877546</c:v>
                </c:pt>
              </c:numCache>
            </c:numRef>
          </c:val>
          <c:extLst>
            <c:ext xmlns:c16="http://schemas.microsoft.com/office/drawing/2014/chart" uri="{C3380CC4-5D6E-409C-BE32-E72D297353CC}">
              <c16:uniqueId val="{00000004-A884-489B-9976-982420793834}"/>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C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90E-4F18-86EF-9AD619D21D18}"/>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90E-4F18-86EF-9AD619D21D18}"/>
            </c:ext>
          </c:extLst>
        </c:ser>
        <c:dLbls>
          <c:showLegendKey val="0"/>
          <c:showVal val="0"/>
          <c:showCatName val="0"/>
          <c:showSerName val="0"/>
          <c:showPercent val="0"/>
          <c:showBubbleSize val="0"/>
        </c:dLbls>
        <c:gapWidth val="182"/>
        <c:overlap val="100"/>
        <c:axId val="19173568"/>
        <c:axId val="19171488"/>
      </c:barChart>
      <c:catAx>
        <c:axId val="19173568"/>
        <c:scaling>
          <c:orientation val="minMax"/>
        </c:scaling>
        <c:delete val="1"/>
        <c:axPos val="l"/>
        <c:numFmt formatCode="General" sourceLinked="1"/>
        <c:majorTickMark val="none"/>
        <c:minorTickMark val="none"/>
        <c:tickLblPos val="nextTo"/>
        <c:crossAx val="19171488"/>
        <c:crosses val="autoZero"/>
        <c:auto val="1"/>
        <c:lblAlgn val="ctr"/>
        <c:lblOffset val="100"/>
        <c:noMultiLvlLbl val="0"/>
      </c:catAx>
      <c:valAx>
        <c:axId val="19171488"/>
        <c:scaling>
          <c:orientation val="minMax"/>
        </c:scaling>
        <c:delete val="1"/>
        <c:axPos val="b"/>
        <c:numFmt formatCode="0.0" sourceLinked="1"/>
        <c:majorTickMark val="none"/>
        <c:minorTickMark val="none"/>
        <c:tickLblPos val="nextTo"/>
        <c:crossAx val="191735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explosion val="1"/>
          <c:dPt>
            <c:idx val="0"/>
            <c:bubble3D val="0"/>
            <c:spPr>
              <a:gradFill>
                <a:gsLst>
                  <a:gs pos="0">
                    <a:srgbClr val="7030A0"/>
                  </a:gs>
                  <a:gs pos="100000">
                    <a:srgbClr val="FB3FD3"/>
                  </a:gs>
                </a:gsLst>
                <a:lin ang="5400000" scaled="1"/>
              </a:gradFill>
              <a:ln w="19050">
                <a:noFill/>
              </a:ln>
              <a:effectLst/>
            </c:spPr>
            <c:extLst>
              <c:ext xmlns:c16="http://schemas.microsoft.com/office/drawing/2014/chart" uri="{C3380CC4-5D6E-409C-BE32-E72D297353CC}">
                <c16:uniqueId val="{00000001-4BD9-468C-8336-D7CFC9FFDC65}"/>
              </c:ext>
            </c:extLst>
          </c:dPt>
          <c:dPt>
            <c:idx val="1"/>
            <c:bubble3D val="0"/>
            <c:spPr>
              <a:gradFill>
                <a:gsLst>
                  <a:gs pos="0">
                    <a:schemeClr val="bg1"/>
                  </a:gs>
                  <a:gs pos="100000">
                    <a:schemeClr val="accent1">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3-4BD9-468C-8336-D7CFC9FFDC65}"/>
              </c:ext>
            </c:extLst>
          </c:dPt>
          <c:val>
            <c:numRef>
              <c:f>Gender!$C$9:$C$10</c:f>
              <c:numCache>
                <c:formatCode>0.00%</c:formatCode>
                <c:ptCount val="2"/>
                <c:pt idx="0">
                  <c:v>0.4</c:v>
                </c:pt>
                <c:pt idx="1">
                  <c:v>0.6</c:v>
                </c:pt>
              </c:numCache>
            </c:numRef>
          </c:val>
          <c:extLst>
            <c:ext xmlns:c16="http://schemas.microsoft.com/office/drawing/2014/chart" uri="{C3380CC4-5D6E-409C-BE32-E72D297353CC}">
              <c16:uniqueId val="{00000004-4BD9-468C-8336-D7CFC9FFDC6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explosion val="1"/>
          <c:dPt>
            <c:idx val="0"/>
            <c:bubble3D val="0"/>
            <c:spPr>
              <a:gradFill>
                <a:gsLst>
                  <a:gs pos="0">
                    <a:schemeClr val="bg1"/>
                  </a:gs>
                  <a:gs pos="100000">
                    <a:schemeClr val="accent1">
                      <a:lumMod val="20000"/>
                      <a:lumOff val="80000"/>
                    </a:schemeClr>
                  </a:gs>
                </a:gsLst>
                <a:lin ang="5400000" scaled="1"/>
              </a:gradFill>
              <a:ln w="19050">
                <a:noFill/>
              </a:ln>
              <a:effectLst/>
            </c:spPr>
            <c:extLst>
              <c:ext xmlns:c16="http://schemas.microsoft.com/office/drawing/2014/chart" uri="{C3380CC4-5D6E-409C-BE32-E72D297353CC}">
                <c16:uniqueId val="{00000001-FD6E-4666-B4B1-270FA0A0B805}"/>
              </c:ext>
            </c:extLst>
          </c:dPt>
          <c:dPt>
            <c:idx val="1"/>
            <c:bubble3D val="0"/>
            <c:spPr>
              <a:gradFill>
                <a:gsLst>
                  <a:gs pos="61000">
                    <a:srgbClr val="002060"/>
                  </a:gs>
                  <a:gs pos="100000">
                    <a:schemeClr val="accent1">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3-FD6E-4666-B4B1-270FA0A0B805}"/>
              </c:ext>
            </c:extLst>
          </c:dPt>
          <c:val>
            <c:numRef>
              <c:f>Gender!$C$9:$C$10</c:f>
              <c:numCache>
                <c:formatCode>0.00%</c:formatCode>
                <c:ptCount val="2"/>
                <c:pt idx="0">
                  <c:v>0.4</c:v>
                </c:pt>
                <c:pt idx="1">
                  <c:v>0.6</c:v>
                </c:pt>
              </c:numCache>
            </c:numRef>
          </c:val>
          <c:extLst>
            <c:ext xmlns:c16="http://schemas.microsoft.com/office/drawing/2014/chart" uri="{C3380CC4-5D6E-409C-BE32-E72D297353CC}">
              <c16:uniqueId val="{00000004-FD6E-4666-B4B1-270FA0A0B8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51000">
                <a:srgbClr val="002060"/>
              </a:gs>
              <a:gs pos="100000">
                <a:schemeClr val="accent1">
                  <a:lumMod val="60000"/>
                  <a:lumOff val="40000"/>
                </a:schemeClr>
              </a:gs>
            </a:gsLst>
            <a:lin ang="27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78053704825358"/>
          <c:y val="6.2333346421700034E-2"/>
          <c:w val="0.76301433474661817"/>
          <c:h val="0.92633331786526363"/>
        </c:manualLayout>
      </c:layout>
      <c:barChart>
        <c:barDir val="bar"/>
        <c:grouping val="clustered"/>
        <c:varyColors val="0"/>
        <c:ser>
          <c:idx val="0"/>
          <c:order val="0"/>
          <c:tx>
            <c:strRef>
              <c:f>'Education by Attrition'!$B$3</c:f>
              <c:strCache>
                <c:ptCount val="1"/>
                <c:pt idx="0">
                  <c:v>Total</c:v>
                </c:pt>
              </c:strCache>
            </c:strRef>
          </c:tx>
          <c:spPr>
            <a:gradFill flip="none" rotWithShape="1">
              <a:gsLst>
                <a:gs pos="51000">
                  <a:srgbClr val="002060"/>
                </a:gs>
                <a:gs pos="100000">
                  <a:schemeClr val="accent1">
                    <a:lumMod val="60000"/>
                    <a:lumOff val="40000"/>
                  </a:schemeClr>
                </a:gs>
              </a:gsLst>
              <a:lin ang="270000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High School</c:v>
                </c:pt>
                <c:pt idx="1">
                  <c:v>Associates Degree</c:v>
                </c:pt>
                <c:pt idx="2">
                  <c:v>Bachelor's Degree</c:v>
                </c:pt>
                <c:pt idx="3">
                  <c:v>Master's Degree</c:v>
                </c:pt>
                <c:pt idx="4">
                  <c:v>Doctoral Degree</c:v>
                </c:pt>
              </c:strCache>
            </c:strRef>
          </c:cat>
          <c:val>
            <c:numRef>
              <c:f>'Education by Attrition'!$B$4:$B$9</c:f>
              <c:numCache>
                <c:formatCode>General</c:formatCode>
                <c:ptCount val="5"/>
                <c:pt idx="0">
                  <c:v>31</c:v>
                </c:pt>
                <c:pt idx="1">
                  <c:v>44</c:v>
                </c:pt>
                <c:pt idx="2">
                  <c:v>99</c:v>
                </c:pt>
                <c:pt idx="3">
                  <c:v>58</c:v>
                </c:pt>
                <c:pt idx="4">
                  <c:v>5</c:v>
                </c:pt>
              </c:numCache>
            </c:numRef>
          </c:val>
          <c:extLst>
            <c:ext xmlns:c16="http://schemas.microsoft.com/office/drawing/2014/chart" uri="{C3380CC4-5D6E-409C-BE32-E72D297353CC}">
              <c16:uniqueId val="{00000000-84A6-4BA4-A973-F8E8C43F2CF3}"/>
            </c:ext>
          </c:extLst>
        </c:ser>
        <c:dLbls>
          <c:dLblPos val="outEnd"/>
          <c:showLegendKey val="0"/>
          <c:showVal val="1"/>
          <c:showCatName val="0"/>
          <c:showSerName val="0"/>
          <c:showPercent val="0"/>
          <c:showBubbleSize val="0"/>
        </c:dLbls>
        <c:gapWidth val="75"/>
        <c:axId val="1343429183"/>
        <c:axId val="1343428767"/>
      </c:barChart>
      <c:catAx>
        <c:axId val="13434291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428767"/>
        <c:crosses val="autoZero"/>
        <c:auto val="1"/>
        <c:lblAlgn val="ctr"/>
        <c:lblOffset val="100"/>
        <c:noMultiLvlLbl val="0"/>
      </c:catAx>
      <c:valAx>
        <c:axId val="1343428767"/>
        <c:scaling>
          <c:orientation val="minMax"/>
        </c:scaling>
        <c:delete val="1"/>
        <c:axPos val="b"/>
        <c:numFmt formatCode="General" sourceLinked="1"/>
        <c:majorTickMark val="out"/>
        <c:minorTickMark val="none"/>
        <c:tickLblPos val="nextTo"/>
        <c:crossAx val="134342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 DATA_Excel.xlsx]Department by Attrition!Dept wise Attrition</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4"/>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hade val="65000"/>
            </a:schemeClr>
          </a:solidFill>
          <a:ln w="19050">
            <a:solidFill>
              <a:schemeClr val="lt1"/>
            </a:solidFill>
          </a:ln>
          <a:effectLst/>
        </c:spPr>
        <c:dLbl>
          <c:idx val="0"/>
          <c:layout>
            <c:manualLayout>
              <c:x val="-3.5374227608705067E-2"/>
              <c:y val="8.97252717617812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pivotFmt>
      <c:pivotFmt>
        <c:idx val="8"/>
        <c:spPr>
          <a:solidFill>
            <a:schemeClr val="accent4">
              <a:tint val="65000"/>
            </a:schemeClr>
          </a:solidFill>
          <a:ln w="19050">
            <a:solidFill>
              <a:schemeClr val="lt1"/>
            </a:solidFill>
          </a:ln>
          <a:effectLst/>
        </c:spPr>
      </c:pivotFmt>
    </c:pivotFmts>
    <c:plotArea>
      <c:layout>
        <c:manualLayout>
          <c:layoutTarget val="inner"/>
          <c:xMode val="edge"/>
          <c:yMode val="edge"/>
          <c:x val="0.18933870315356369"/>
          <c:y val="6.8498188254791689E-2"/>
          <c:w val="0.55187364623607427"/>
          <c:h val="0.9315018117452083"/>
        </c:manualLayout>
      </c:layout>
      <c:pieChart>
        <c:varyColors val="1"/>
        <c:ser>
          <c:idx val="0"/>
          <c:order val="0"/>
          <c:tx>
            <c:strRef>
              <c:f>'Department by Attrition'!$B$3</c:f>
              <c:strCache>
                <c:ptCount val="1"/>
                <c:pt idx="0">
                  <c:v>Total</c:v>
                </c:pt>
              </c:strCache>
            </c:strRef>
          </c:tx>
          <c:dPt>
            <c:idx val="0"/>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1-06A2-4F35-8B59-1A06CB3DFC21}"/>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6A2-4F35-8B59-1A06CB3DFC21}"/>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5-06A2-4F35-8B59-1A06CB3DFC21}"/>
              </c:ext>
            </c:extLst>
          </c:dPt>
          <c:dLbls>
            <c:dLbl>
              <c:idx val="0"/>
              <c:layout>
                <c:manualLayout>
                  <c:x val="-3.5374227608705067E-2"/>
                  <c:y val="8.972527176178124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A2-4F35-8B59-1A06CB3DFC2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6A2-4F35-8B59-1A06CB3DFC21}"/>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47000">
                <a:schemeClr val="accent2">
                  <a:lumMod val="75000"/>
                </a:schemeClr>
              </a:gs>
              <a:gs pos="0">
                <a:schemeClr val="accent2">
                  <a:lumMod val="60000"/>
                  <a:lumOff val="4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47000">
                  <a:schemeClr val="accent2">
                    <a:lumMod val="75000"/>
                  </a:schemeClr>
                </a:gs>
                <a:gs pos="0">
                  <a:schemeClr val="accent2">
                    <a:lumMod val="60000"/>
                    <a:lumOff val="4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92E5-4BCA-BF0C-B19D98FA89EF}"/>
            </c:ext>
          </c:extLst>
        </c:ser>
        <c:dLbls>
          <c:dLblPos val="outEnd"/>
          <c:showLegendKey val="0"/>
          <c:showVal val="1"/>
          <c:showCatName val="0"/>
          <c:showSerName val="0"/>
          <c:showPercent val="0"/>
          <c:showBubbleSize val="0"/>
        </c:dLbls>
        <c:gapWidth val="70"/>
        <c:overlap val="-27"/>
        <c:axId val="1141046303"/>
        <c:axId val="1289857599"/>
      </c:barChart>
      <c:catAx>
        <c:axId val="114104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857599"/>
        <c:crosses val="autoZero"/>
        <c:auto val="1"/>
        <c:lblAlgn val="ctr"/>
        <c:lblOffset val="100"/>
        <c:noMultiLvlLbl val="0"/>
      </c:catAx>
      <c:valAx>
        <c:axId val="1289857599"/>
        <c:scaling>
          <c:orientation val="minMax"/>
        </c:scaling>
        <c:delete val="1"/>
        <c:axPos val="l"/>
        <c:numFmt formatCode="General" sourceLinked="1"/>
        <c:majorTickMark val="none"/>
        <c:minorTickMark val="none"/>
        <c:tickLblPos val="nextTo"/>
        <c:crossAx val="114104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72E55899-805E-4A0A-B9EF-2C03985C29C1}">
          <cx:tx>
            <cx:txData>
              <cx:f>_xlchart.v2.1</cx:f>
              <cx:v>Attrition</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A63D459C-8C05-4357-8567-987262D52CDE}">
          <cx:tx>
            <cx:txData>
              <cx:f>_xlchart.v1.4</cx:f>
              <cx:v>Attrition</cx:v>
            </cx:txData>
          </cx:tx>
          <cx:dataLabels>
            <cx:visibility seriesName="0" categoryName="1" value="0"/>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72E55899-805E-4A0A-B9EF-2C03985C29C1}">
          <cx:tx>
            <cx:txData>
              <cx:f>_xlchart.v2.13</cx:f>
              <cx:v>Attrition</cx:v>
            </cx:txData>
          </cx:tx>
          <cx:spPr>
            <a:gradFill>
              <a:gsLst>
                <a:gs pos="26000">
                  <a:schemeClr val="accent6">
                    <a:lumMod val="75000"/>
                  </a:schemeClr>
                </a:gs>
                <a:gs pos="63000">
                  <a:schemeClr val="accent6">
                    <a:lumMod val="50000"/>
                  </a:schemeClr>
                </a:gs>
                <a:gs pos="0">
                  <a:schemeClr val="accent6">
                    <a:lumMod val="60000"/>
                    <a:lumOff val="40000"/>
                  </a:schemeClr>
                </a:gs>
              </a:gsLst>
              <a:lin ang="5400000" scaled="0"/>
            </a:gradFill>
            <a:ln>
              <a:noFill/>
            </a:ln>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8" Type="http://schemas.openxmlformats.org/officeDocument/2006/relationships/image" Target="../media/image4.png"/><Relationship Id="rId13" Type="http://schemas.microsoft.com/office/2014/relationships/chartEx" Target="../charts/chartEx3.xml"/><Relationship Id="rId3" Type="http://schemas.openxmlformats.org/officeDocument/2006/relationships/chart" Target="../charts/chart7.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2.png"/><Relationship Id="rId11" Type="http://schemas.openxmlformats.org/officeDocument/2006/relationships/chart" Target="../charts/chart11.xml"/><Relationship Id="rId5" Type="http://schemas.openxmlformats.org/officeDocument/2006/relationships/chart" Target="../charts/chart9.xml"/><Relationship Id="rId10" Type="http://schemas.microsoft.com/office/2014/relationships/chartEx" Target="../charts/chartEx2.xml"/><Relationship Id="rId4" Type="http://schemas.openxmlformats.org/officeDocument/2006/relationships/chart" Target="../charts/chart8.xml"/><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5</xdr:col>
      <xdr:colOff>552450</xdr:colOff>
      <xdr:row>2</xdr:row>
      <xdr:rowOff>0</xdr:rowOff>
    </xdr:from>
    <xdr:to>
      <xdr:col>8</xdr:col>
      <xdr:colOff>323850</xdr:colOff>
      <xdr:row>7</xdr:row>
      <xdr:rowOff>38100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37BBAC4-7C4B-5F07-A084-CB20A5CF674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067550" y="400050"/>
              <a:ext cx="1828800"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214312</xdr:colOff>
      <xdr:row>3</xdr:row>
      <xdr:rowOff>47625</xdr:rowOff>
    </xdr:from>
    <xdr:to>
      <xdr:col>9</xdr:col>
      <xdr:colOff>671512</xdr:colOff>
      <xdr:row>16</xdr:row>
      <xdr:rowOff>190500</xdr:rowOff>
    </xdr:to>
    <xdr:graphicFrame macro="">
      <xdr:nvGraphicFramePr>
        <xdr:cNvPr id="2" name="Chart 1">
          <a:extLst>
            <a:ext uri="{FF2B5EF4-FFF2-40B4-BE49-F238E27FC236}">
              <a16:creationId xmlns:a16="http://schemas.microsoft.com/office/drawing/2014/main" id="{9E766541-1A0A-E116-83A8-81CB5A2D40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323850</xdr:colOff>
      <xdr:row>3</xdr:row>
      <xdr:rowOff>28575</xdr:rowOff>
    </xdr:from>
    <xdr:to>
      <xdr:col>13</xdr:col>
      <xdr:colOff>95250</xdr:colOff>
      <xdr:row>8</xdr:row>
      <xdr:rowOff>171450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8C010693-2142-C936-05FC-CA9317119BB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258175" y="628650"/>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257175</xdr:colOff>
      <xdr:row>1</xdr:row>
      <xdr:rowOff>152400</xdr:rowOff>
    </xdr:from>
    <xdr:to>
      <xdr:col>7</xdr:col>
      <xdr:colOff>28575</xdr:colOff>
      <xdr:row>15</xdr:row>
      <xdr:rowOff>19050</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688455B8-4E44-59E9-892A-81F6BAD5216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4095750" y="352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66675</xdr:colOff>
      <xdr:row>1</xdr:row>
      <xdr:rowOff>104775</xdr:rowOff>
    </xdr:from>
    <xdr:to>
      <xdr:col>9</xdr:col>
      <xdr:colOff>523875</xdr:colOff>
      <xdr:row>14</xdr:row>
      <xdr:rowOff>171450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E4FAF3EE-2E8F-AE7F-50C1-9381AE446E5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962650" y="304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519113</xdr:colOff>
      <xdr:row>16</xdr:row>
      <xdr:rowOff>66675</xdr:rowOff>
    </xdr:from>
    <xdr:to>
      <xdr:col>9</xdr:col>
      <xdr:colOff>514350</xdr:colOff>
      <xdr:row>30</xdr:row>
      <xdr:rowOff>9525</xdr:rowOff>
    </xdr:to>
    <xdr:graphicFrame macro="">
      <xdr:nvGraphicFramePr>
        <xdr:cNvPr id="4" name="Chart 3">
          <a:extLst>
            <a:ext uri="{FF2B5EF4-FFF2-40B4-BE49-F238E27FC236}">
              <a16:creationId xmlns:a16="http://schemas.microsoft.com/office/drawing/2014/main" id="{EDA49DF4-D83F-D4CD-8910-3AF90C7404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4762</xdr:colOff>
      <xdr:row>11</xdr:row>
      <xdr:rowOff>57150</xdr:rowOff>
    </xdr:from>
    <xdr:to>
      <xdr:col>11</xdr:col>
      <xdr:colOff>461962</xdr:colOff>
      <xdr:row>25</xdr:row>
      <xdr:rowOff>0</xdr:rowOff>
    </xdr:to>
    <xdr:graphicFrame macro="">
      <xdr:nvGraphicFramePr>
        <xdr:cNvPr id="2" name="Chart 1">
          <a:extLst>
            <a:ext uri="{FF2B5EF4-FFF2-40B4-BE49-F238E27FC236}">
              <a16:creationId xmlns:a16="http://schemas.microsoft.com/office/drawing/2014/main" id="{F0D9AFE7-9FC9-19EE-97D3-1B4930B25A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119062</xdr:colOff>
      <xdr:row>11</xdr:row>
      <xdr:rowOff>57150</xdr:rowOff>
    </xdr:from>
    <xdr:to>
      <xdr:col>11</xdr:col>
      <xdr:colOff>576262</xdr:colOff>
      <xdr:row>25</xdr:row>
      <xdr:rowOff>0</xdr:rowOff>
    </xdr:to>
    <xdr:graphicFrame macro="">
      <xdr:nvGraphicFramePr>
        <xdr:cNvPr id="2" name="Chart 1">
          <a:extLst>
            <a:ext uri="{FF2B5EF4-FFF2-40B4-BE49-F238E27FC236}">
              <a16:creationId xmlns:a16="http://schemas.microsoft.com/office/drawing/2014/main" id="{509CAB93-D5F9-62FC-73F1-7FD08875C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119062</xdr:colOff>
      <xdr:row>11</xdr:row>
      <xdr:rowOff>57150</xdr:rowOff>
    </xdr:from>
    <xdr:to>
      <xdr:col>11</xdr:col>
      <xdr:colOff>576262</xdr:colOff>
      <xdr:row>25</xdr:row>
      <xdr:rowOff>0</xdr:rowOff>
    </xdr:to>
    <xdr:graphicFrame macro="">
      <xdr:nvGraphicFramePr>
        <xdr:cNvPr id="2" name="Chart 1">
          <a:extLst>
            <a:ext uri="{FF2B5EF4-FFF2-40B4-BE49-F238E27FC236}">
              <a16:creationId xmlns:a16="http://schemas.microsoft.com/office/drawing/2014/main" id="{98B422ED-3FE4-8079-9C66-837152A0C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285750</xdr:colOff>
      <xdr:row>12</xdr:row>
      <xdr:rowOff>190500</xdr:rowOff>
    </xdr:from>
    <xdr:to>
      <xdr:col>5</xdr:col>
      <xdr:colOff>57150</xdr:colOff>
      <xdr:row>26</xdr:row>
      <xdr:rowOff>57150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4F974348-986F-9B1E-89DF-3F8A7D4A193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867025" y="2590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114300</xdr:colOff>
      <xdr:row>12</xdr:row>
      <xdr:rowOff>142875</xdr:rowOff>
    </xdr:from>
    <xdr:to>
      <xdr:col>2</xdr:col>
      <xdr:colOff>285750</xdr:colOff>
      <xdr:row>26</xdr:row>
      <xdr:rowOff>9525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4AC76FD8-5EC8-E006-5326-0F361C682BD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38225" y="25431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76200</xdr:colOff>
      <xdr:row>11</xdr:row>
      <xdr:rowOff>57150</xdr:rowOff>
    </xdr:from>
    <xdr:to>
      <xdr:col>11</xdr:col>
      <xdr:colOff>533400</xdr:colOff>
      <xdr:row>25</xdr:row>
      <xdr:rowOff>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A8AF09F-FAA1-5DCE-B623-A3CFE5AF8D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67300" y="22574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3</xdr:col>
      <xdr:colOff>353787</xdr:colOff>
      <xdr:row>9</xdr:row>
      <xdr:rowOff>85046</xdr:rowOff>
    </xdr:from>
    <xdr:ext cx="14219464"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2303611" y="1799546"/>
          <a:ext cx="14219464"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ln>
              <a:headEnd type="none" w="sm" len="sm"/>
              <a:tailEnd type="none" w="sm" len="sm"/>
            </a:ln>
          </xdr:spPr>
          <xdr:style>
            <a:lnRef idx="2">
              <a:schemeClr val="dk1"/>
            </a:lnRef>
            <a:fillRef idx="1">
              <a:schemeClr val="lt1"/>
            </a:fillRef>
            <a:effectRef idx="0">
              <a:schemeClr val="dk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69438</xdr:colOff>
      <xdr:row>14</xdr:row>
      <xdr:rowOff>177894</xdr:rowOff>
    </xdr:from>
    <xdr:to>
      <xdr:col>7</xdr:col>
      <xdr:colOff>290554</xdr:colOff>
      <xdr:row>16</xdr:row>
      <xdr:rowOff>55429</xdr:rowOff>
    </xdr:to>
    <xdr:sp macro="" textlink="">
      <xdr:nvSpPr>
        <xdr:cNvPr id="3" name="TextBox 2">
          <a:extLst>
            <a:ext uri="{FF2B5EF4-FFF2-40B4-BE49-F238E27FC236}">
              <a16:creationId xmlns:a16="http://schemas.microsoft.com/office/drawing/2014/main" id="{0BB97EB4-CC1B-E976-5C76-B1946E142ECE}"/>
            </a:ext>
          </a:extLst>
        </xdr:cNvPr>
        <xdr:cNvSpPr txBox="1"/>
      </xdr:nvSpPr>
      <xdr:spPr>
        <a:xfrm>
          <a:off x="2669203" y="2844894"/>
          <a:ext cx="2170939"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TOTAL</a:t>
          </a:r>
          <a:r>
            <a:rPr lang="en-US" sz="1400" b="1" baseline="0">
              <a:solidFill>
                <a:srgbClr val="740000"/>
              </a:solidFill>
              <a:latin typeface="Lato Black" panose="020B0604020202020204" pitchFamily="34" charset="0"/>
              <a:ea typeface="Lato Black" panose="020B0604020202020204" pitchFamily="34" charset="0"/>
              <a:cs typeface="Lato Black" panose="020B0604020202020204" pitchFamily="34" charset="0"/>
            </a:rPr>
            <a:t> EMPLOYEES</a:t>
          </a:r>
          <a:endPar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endParaRPr>
        </a:p>
      </xdr:txBody>
    </xdr:sp>
    <xdr:clientData/>
  </xdr:twoCellAnchor>
  <xdr:twoCellAnchor>
    <xdr:from>
      <xdr:col>4</xdr:col>
      <xdr:colOff>113982</xdr:colOff>
      <xdr:row>16</xdr:row>
      <xdr:rowOff>71759</xdr:rowOff>
    </xdr:from>
    <xdr:to>
      <xdr:col>7</xdr:col>
      <xdr:colOff>345303</xdr:colOff>
      <xdr:row>19</xdr:row>
      <xdr:rowOff>96252</xdr:rowOff>
    </xdr:to>
    <xdr:sp macro="" textlink="KPI!A8">
      <xdr:nvSpPr>
        <xdr:cNvPr id="8" name="TextBox 7">
          <a:extLst>
            <a:ext uri="{FF2B5EF4-FFF2-40B4-BE49-F238E27FC236}">
              <a16:creationId xmlns:a16="http://schemas.microsoft.com/office/drawing/2014/main" id="{15766543-FCFF-4618-830B-21A6AF1F6654}"/>
            </a:ext>
          </a:extLst>
        </xdr:cNvPr>
        <xdr:cNvSpPr txBox="1"/>
      </xdr:nvSpPr>
      <xdr:spPr>
        <a:xfrm>
          <a:off x="2713747" y="3119759"/>
          <a:ext cx="2181144" cy="595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E17D366-C810-4FF2-992D-93C4DAE0F479}"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3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270545</xdr:colOff>
      <xdr:row>14</xdr:row>
      <xdr:rowOff>166689</xdr:rowOff>
    </xdr:from>
    <xdr:to>
      <xdr:col>11</xdr:col>
      <xdr:colOff>498664</xdr:colOff>
      <xdr:row>16</xdr:row>
      <xdr:rowOff>44224</xdr:rowOff>
    </xdr:to>
    <xdr:sp macro="" textlink="">
      <xdr:nvSpPr>
        <xdr:cNvPr id="9" name="TextBox 8">
          <a:extLst>
            <a:ext uri="{FF2B5EF4-FFF2-40B4-BE49-F238E27FC236}">
              <a16:creationId xmlns:a16="http://schemas.microsoft.com/office/drawing/2014/main" id="{201A8926-04E0-4A52-AEA2-5C8A65E369BE}"/>
            </a:ext>
          </a:extLst>
        </xdr:cNvPr>
        <xdr:cNvSpPr txBox="1"/>
      </xdr:nvSpPr>
      <xdr:spPr>
        <a:xfrm>
          <a:off x="5470074" y="2833689"/>
          <a:ext cx="2177943"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ATTRITION</a:t>
          </a:r>
        </a:p>
      </xdr:txBody>
    </xdr:sp>
    <xdr:clientData/>
  </xdr:twoCellAnchor>
  <xdr:twoCellAnchor>
    <xdr:from>
      <xdr:col>8</xdr:col>
      <xdr:colOff>254857</xdr:colOff>
      <xdr:row>16</xdr:row>
      <xdr:rowOff>60553</xdr:rowOff>
    </xdr:from>
    <xdr:to>
      <xdr:col>11</xdr:col>
      <xdr:colOff>486177</xdr:colOff>
      <xdr:row>19</xdr:row>
      <xdr:rowOff>85046</xdr:rowOff>
    </xdr:to>
    <xdr:sp macro="" textlink="KPI!B8">
      <xdr:nvSpPr>
        <xdr:cNvPr id="10" name="TextBox 9">
          <a:extLst>
            <a:ext uri="{FF2B5EF4-FFF2-40B4-BE49-F238E27FC236}">
              <a16:creationId xmlns:a16="http://schemas.microsoft.com/office/drawing/2014/main" id="{25115198-6DED-40EF-8755-4EBDA18C14BC}"/>
            </a:ext>
          </a:extLst>
        </xdr:cNvPr>
        <xdr:cNvSpPr txBox="1"/>
      </xdr:nvSpPr>
      <xdr:spPr>
        <a:xfrm>
          <a:off x="5454386" y="3108553"/>
          <a:ext cx="2181144" cy="595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3C1A53F-D406-4091-83D5-56DA40BA2286}"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6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523798</xdr:colOff>
      <xdr:row>14</xdr:row>
      <xdr:rowOff>162208</xdr:rowOff>
    </xdr:from>
    <xdr:to>
      <xdr:col>16</xdr:col>
      <xdr:colOff>101977</xdr:colOff>
      <xdr:row>16</xdr:row>
      <xdr:rowOff>39743</xdr:rowOff>
    </xdr:to>
    <xdr:sp macro="" textlink="">
      <xdr:nvSpPr>
        <xdr:cNvPr id="11" name="TextBox 10">
          <a:extLst>
            <a:ext uri="{FF2B5EF4-FFF2-40B4-BE49-F238E27FC236}">
              <a16:creationId xmlns:a16="http://schemas.microsoft.com/office/drawing/2014/main" id="{3918B969-29E1-4474-9474-CE6E8F9D6E5D}"/>
            </a:ext>
          </a:extLst>
        </xdr:cNvPr>
        <xdr:cNvSpPr txBox="1"/>
      </xdr:nvSpPr>
      <xdr:spPr>
        <a:xfrm>
          <a:off x="8323092" y="2829208"/>
          <a:ext cx="2177944"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ACTIVE</a:t>
          </a:r>
          <a:r>
            <a:rPr lang="en-US" sz="1400" b="1" baseline="0">
              <a:solidFill>
                <a:srgbClr val="740000"/>
              </a:solidFill>
              <a:latin typeface="Lato Black" panose="020B0604020202020204" pitchFamily="34" charset="0"/>
              <a:ea typeface="Lato Black" panose="020B0604020202020204" pitchFamily="34" charset="0"/>
              <a:cs typeface="Lato Black" panose="020B0604020202020204" pitchFamily="34" charset="0"/>
            </a:rPr>
            <a:t> EMPLOYEES</a:t>
          </a:r>
          <a:endPar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endParaRPr>
        </a:p>
      </xdr:txBody>
    </xdr:sp>
    <xdr:clientData/>
  </xdr:twoCellAnchor>
  <xdr:twoCellAnchor>
    <xdr:from>
      <xdr:col>12</xdr:col>
      <xdr:colOff>508110</xdr:colOff>
      <xdr:row>16</xdr:row>
      <xdr:rowOff>56072</xdr:rowOff>
    </xdr:from>
    <xdr:to>
      <xdr:col>16</xdr:col>
      <xdr:colOff>98659</xdr:colOff>
      <xdr:row>19</xdr:row>
      <xdr:rowOff>80565</xdr:rowOff>
    </xdr:to>
    <xdr:sp macro="" textlink="KPI!D8">
      <xdr:nvSpPr>
        <xdr:cNvPr id="12" name="TextBox 11">
          <a:extLst>
            <a:ext uri="{FF2B5EF4-FFF2-40B4-BE49-F238E27FC236}">
              <a16:creationId xmlns:a16="http://schemas.microsoft.com/office/drawing/2014/main" id="{1B0B71F7-7347-40F3-B5DE-FF7D4D636EC7}"/>
            </a:ext>
          </a:extLst>
        </xdr:cNvPr>
        <xdr:cNvSpPr txBox="1"/>
      </xdr:nvSpPr>
      <xdr:spPr>
        <a:xfrm>
          <a:off x="8307404" y="3104072"/>
          <a:ext cx="2190314" cy="595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4E5669F-F28C-4D93-A3A9-182C6B937DF2}"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127109</xdr:colOff>
      <xdr:row>14</xdr:row>
      <xdr:rowOff>168932</xdr:rowOff>
    </xdr:from>
    <xdr:to>
      <xdr:col>20</xdr:col>
      <xdr:colOff>355231</xdr:colOff>
      <xdr:row>16</xdr:row>
      <xdr:rowOff>46467</xdr:rowOff>
    </xdr:to>
    <xdr:sp macro="" textlink="">
      <xdr:nvSpPr>
        <xdr:cNvPr id="13" name="TextBox 12">
          <a:extLst>
            <a:ext uri="{FF2B5EF4-FFF2-40B4-BE49-F238E27FC236}">
              <a16:creationId xmlns:a16="http://schemas.microsoft.com/office/drawing/2014/main" id="{EEE2F37D-64C8-49D5-972B-A068149F25D4}"/>
            </a:ext>
          </a:extLst>
        </xdr:cNvPr>
        <xdr:cNvSpPr txBox="1"/>
      </xdr:nvSpPr>
      <xdr:spPr>
        <a:xfrm>
          <a:off x="11176109" y="2835932"/>
          <a:ext cx="2177946"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ATTRITION RATE</a:t>
          </a:r>
        </a:p>
      </xdr:txBody>
    </xdr:sp>
    <xdr:clientData/>
  </xdr:twoCellAnchor>
  <xdr:twoCellAnchor>
    <xdr:from>
      <xdr:col>17</xdr:col>
      <xdr:colOff>111421</xdr:colOff>
      <xdr:row>16</xdr:row>
      <xdr:rowOff>62796</xdr:rowOff>
    </xdr:from>
    <xdr:to>
      <xdr:col>20</xdr:col>
      <xdr:colOff>342744</xdr:colOff>
      <xdr:row>19</xdr:row>
      <xdr:rowOff>87289</xdr:rowOff>
    </xdr:to>
    <xdr:sp macro="" textlink="KPI!E8">
      <xdr:nvSpPr>
        <xdr:cNvPr id="14" name="TextBox 13">
          <a:extLst>
            <a:ext uri="{FF2B5EF4-FFF2-40B4-BE49-F238E27FC236}">
              <a16:creationId xmlns:a16="http://schemas.microsoft.com/office/drawing/2014/main" id="{02769AA9-3C8C-44DA-A91E-45DB5B687504}"/>
            </a:ext>
          </a:extLst>
        </xdr:cNvPr>
        <xdr:cNvSpPr txBox="1"/>
      </xdr:nvSpPr>
      <xdr:spPr>
        <a:xfrm>
          <a:off x="11160421" y="3110796"/>
          <a:ext cx="2181147" cy="595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AD28CB-F0D7-40CC-8EEF-735555695498}"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292319</xdr:colOff>
      <xdr:row>14</xdr:row>
      <xdr:rowOff>170401</xdr:rowOff>
    </xdr:from>
    <xdr:to>
      <xdr:col>24</xdr:col>
      <xdr:colOff>520441</xdr:colOff>
      <xdr:row>16</xdr:row>
      <xdr:rowOff>47936</xdr:rowOff>
    </xdr:to>
    <xdr:sp macro="" textlink="">
      <xdr:nvSpPr>
        <xdr:cNvPr id="15" name="TextBox 14">
          <a:extLst>
            <a:ext uri="{FF2B5EF4-FFF2-40B4-BE49-F238E27FC236}">
              <a16:creationId xmlns:a16="http://schemas.microsoft.com/office/drawing/2014/main" id="{8D95292F-1A15-4976-982C-C2E3FB619FE6}"/>
            </a:ext>
          </a:extLst>
        </xdr:cNvPr>
        <xdr:cNvSpPr txBox="1"/>
      </xdr:nvSpPr>
      <xdr:spPr>
        <a:xfrm>
          <a:off x="13919022" y="2837401"/>
          <a:ext cx="2174794"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AVERAGE AGE</a:t>
          </a:r>
        </a:p>
      </xdr:txBody>
    </xdr:sp>
    <xdr:clientData/>
  </xdr:twoCellAnchor>
  <xdr:twoCellAnchor>
    <xdr:from>
      <xdr:col>21</xdr:col>
      <xdr:colOff>276631</xdr:colOff>
      <xdr:row>16</xdr:row>
      <xdr:rowOff>64265</xdr:rowOff>
    </xdr:from>
    <xdr:to>
      <xdr:col>24</xdr:col>
      <xdr:colOff>507954</xdr:colOff>
      <xdr:row>19</xdr:row>
      <xdr:rowOff>88758</xdr:rowOff>
    </xdr:to>
    <xdr:sp macro="" textlink="KPI!C8">
      <xdr:nvSpPr>
        <xdr:cNvPr id="16" name="TextBox 15">
          <a:extLst>
            <a:ext uri="{FF2B5EF4-FFF2-40B4-BE49-F238E27FC236}">
              <a16:creationId xmlns:a16="http://schemas.microsoft.com/office/drawing/2014/main" id="{748DA9A5-B21A-40B2-939F-FDD85153A743}"/>
            </a:ext>
          </a:extLst>
        </xdr:cNvPr>
        <xdr:cNvSpPr txBox="1"/>
      </xdr:nvSpPr>
      <xdr:spPr>
        <a:xfrm>
          <a:off x="13903334" y="3112265"/>
          <a:ext cx="2177995" cy="595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F2564F3-A9A6-4331-9A3F-B1180D6C8FD0}"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360511</xdr:colOff>
      <xdr:row>10</xdr:row>
      <xdr:rowOff>106176</xdr:rowOff>
    </xdr:from>
    <xdr:to>
      <xdr:col>15</xdr:col>
      <xdr:colOff>565898</xdr:colOff>
      <xdr:row>13</xdr:row>
      <xdr:rowOff>93850</xdr:rowOff>
    </xdr:to>
    <xdr:sp macro="" textlink="">
      <xdr:nvSpPr>
        <xdr:cNvPr id="17" name="TextBox 16">
          <a:extLst>
            <a:ext uri="{FF2B5EF4-FFF2-40B4-BE49-F238E27FC236}">
              <a16:creationId xmlns:a16="http://schemas.microsoft.com/office/drawing/2014/main" id="{BF7FB209-A6B3-4A9B-875A-B23D71CD9FB5}"/>
            </a:ext>
          </a:extLst>
        </xdr:cNvPr>
        <xdr:cNvSpPr txBox="1"/>
      </xdr:nvSpPr>
      <xdr:spPr>
        <a:xfrm>
          <a:off x="2973082" y="2011176"/>
          <a:ext cx="7389959" cy="55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accent5">
                  <a:lumMod val="50000"/>
                </a:schemeClr>
              </a:solidFill>
              <a:latin typeface="Lato Black" panose="020B0604020202020204" pitchFamily="34" charset="0"/>
              <a:ea typeface="Lato Black" panose="020B0604020202020204" pitchFamily="34" charset="0"/>
              <a:cs typeface="Lato Black" panose="020B0604020202020204" pitchFamily="34" charset="0"/>
            </a:rPr>
            <a:t>HR ANALYTICS</a:t>
          </a:r>
          <a:r>
            <a:rPr lang="en-US" sz="3600" b="1" baseline="0">
              <a:solidFill>
                <a:schemeClr val="accent5">
                  <a:lumMod val="50000"/>
                </a:schemeClr>
              </a:solidFill>
              <a:latin typeface="Lato Black" panose="020B0604020202020204" pitchFamily="34" charset="0"/>
              <a:ea typeface="Lato Black" panose="020B0604020202020204" pitchFamily="34" charset="0"/>
              <a:cs typeface="Lato Black" panose="020B0604020202020204" pitchFamily="34" charset="0"/>
            </a:rPr>
            <a:t> DASHBOARD</a:t>
          </a:r>
          <a:endParaRPr lang="en-US" sz="3600" b="1">
            <a:solidFill>
              <a:schemeClr val="accent5">
                <a:lumMod val="50000"/>
              </a:schemeClr>
            </a:solidFill>
            <a:latin typeface="Lato Black" panose="020B0604020202020204" pitchFamily="34" charset="0"/>
            <a:ea typeface="Lato Black" panose="020B0604020202020204" pitchFamily="34" charset="0"/>
            <a:cs typeface="Lato Black" panose="020B0604020202020204" pitchFamily="34" charset="0"/>
          </a:endParaRPr>
        </a:p>
      </xdr:txBody>
    </xdr:sp>
    <xdr:clientData/>
  </xdr:twoCellAnchor>
  <xdr:twoCellAnchor>
    <xdr:from>
      <xdr:col>17</xdr:col>
      <xdr:colOff>519317</xdr:colOff>
      <xdr:row>9</xdr:row>
      <xdr:rowOff>168931</xdr:rowOff>
    </xdr:from>
    <xdr:to>
      <xdr:col>20</xdr:col>
      <xdr:colOff>61634</xdr:colOff>
      <xdr:row>14</xdr:row>
      <xdr:rowOff>15408</xdr:rowOff>
    </xdr:to>
    <xdr:sp macro="" textlink="">
      <xdr:nvSpPr>
        <xdr:cNvPr id="18" name="TextBox 17">
          <a:extLst>
            <a:ext uri="{FF2B5EF4-FFF2-40B4-BE49-F238E27FC236}">
              <a16:creationId xmlns:a16="http://schemas.microsoft.com/office/drawing/2014/main" id="{4165D198-394C-4277-A468-11AEE1BCBC76}"/>
            </a:ext>
          </a:extLst>
        </xdr:cNvPr>
        <xdr:cNvSpPr txBox="1"/>
      </xdr:nvSpPr>
      <xdr:spPr>
        <a:xfrm>
          <a:off x="11568317" y="1883431"/>
          <a:ext cx="1492141" cy="798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JOB</a:t>
          </a:r>
        </a:p>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SATISFACTION</a:t>
          </a:r>
        </a:p>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RATING</a:t>
          </a:r>
        </a:p>
      </xdr:txBody>
    </xdr:sp>
    <xdr:clientData/>
  </xdr:twoCellAnchor>
  <xdr:twoCellAnchor editAs="oneCell">
    <xdr:from>
      <xdr:col>16</xdr:col>
      <xdr:colOff>431428</xdr:colOff>
      <xdr:row>10</xdr:row>
      <xdr:rowOff>15409</xdr:rowOff>
    </xdr:from>
    <xdr:to>
      <xdr:col>17</xdr:col>
      <xdr:colOff>476250</xdr:colOff>
      <xdr:row>13</xdr:row>
      <xdr:rowOff>138673</xdr:rowOff>
    </xdr:to>
    <xdr:pic>
      <xdr:nvPicPr>
        <xdr:cNvPr id="20" name="Picture 19">
          <a:extLst>
            <a:ext uri="{FF2B5EF4-FFF2-40B4-BE49-F238E27FC236}">
              <a16:creationId xmlns:a16="http://schemas.microsoft.com/office/drawing/2014/main" id="{1335088E-B032-7C28-7F15-825D972B7C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30487" y="1920409"/>
          <a:ext cx="694763" cy="694764"/>
        </a:xfrm>
        <a:prstGeom prst="rect">
          <a:avLst/>
        </a:prstGeom>
      </xdr:spPr>
    </xdr:pic>
    <xdr:clientData/>
  </xdr:twoCellAnchor>
  <xdr:twoCellAnchor>
    <xdr:from>
      <xdr:col>19</xdr:col>
      <xdr:colOff>498664</xdr:colOff>
      <xdr:row>9</xdr:row>
      <xdr:rowOff>134471</xdr:rowOff>
    </xdr:from>
    <xdr:to>
      <xdr:col>21</xdr:col>
      <xdr:colOff>179295</xdr:colOff>
      <xdr:row>14</xdr:row>
      <xdr:rowOff>67236</xdr:rowOff>
    </xdr:to>
    <xdr:graphicFrame macro="">
      <xdr:nvGraphicFramePr>
        <xdr:cNvPr id="21" name="Chart 20">
          <a:extLst>
            <a:ext uri="{FF2B5EF4-FFF2-40B4-BE49-F238E27FC236}">
              <a16:creationId xmlns:a16="http://schemas.microsoft.com/office/drawing/2014/main" id="{0A9F7851-33DA-4D2B-A3D0-85852C137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14809</xdr:colOff>
      <xdr:row>6</xdr:row>
      <xdr:rowOff>164185</xdr:rowOff>
    </xdr:from>
    <xdr:to>
      <xdr:col>26</xdr:col>
      <xdr:colOff>212911</xdr:colOff>
      <xdr:row>17</xdr:row>
      <xdr:rowOff>29917</xdr:rowOff>
    </xdr:to>
    <xdr:grpSp>
      <xdr:nvGrpSpPr>
        <xdr:cNvPr id="63" name="Group 62">
          <a:extLst>
            <a:ext uri="{FF2B5EF4-FFF2-40B4-BE49-F238E27FC236}">
              <a16:creationId xmlns:a16="http://schemas.microsoft.com/office/drawing/2014/main" id="{F846E95A-4649-9D20-ED37-BA1AA1D95562}"/>
            </a:ext>
          </a:extLst>
        </xdr:cNvPr>
        <xdr:cNvGrpSpPr/>
      </xdr:nvGrpSpPr>
      <xdr:grpSpPr>
        <a:xfrm>
          <a:off x="13663574" y="1307185"/>
          <a:ext cx="3447808" cy="1961232"/>
          <a:chOff x="12763500" y="0"/>
          <a:chExt cx="2980766" cy="1411941"/>
        </a:xfrm>
      </xdr:grpSpPr>
      <xdr:graphicFrame macro="">
        <xdr:nvGraphicFramePr>
          <xdr:cNvPr id="62" name="Chart 61">
            <a:extLst>
              <a:ext uri="{FF2B5EF4-FFF2-40B4-BE49-F238E27FC236}">
                <a16:creationId xmlns:a16="http://schemas.microsoft.com/office/drawing/2014/main" id="{CC8B89FB-9B20-442D-99D3-9B27B602B5C9}"/>
              </a:ext>
            </a:extLst>
          </xdr:cNvPr>
          <xdr:cNvGraphicFramePr>
            <a:graphicFrameLocks/>
          </xdr:cNvGraphicFramePr>
        </xdr:nvGraphicFramePr>
        <xdr:xfrm>
          <a:off x="12763500" y="0"/>
          <a:ext cx="2980766" cy="1411941"/>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61" name="Freeform: Shape 60">
            <a:extLst>
              <a:ext uri="{FF2B5EF4-FFF2-40B4-BE49-F238E27FC236}">
                <a16:creationId xmlns:a16="http://schemas.microsoft.com/office/drawing/2014/main" id="{0B80FA3E-95A2-487B-9C8C-2538A588EDE0}"/>
              </a:ext>
            </a:extLst>
          </xdr:cNvPr>
          <xdr:cNvSpPr/>
        </xdr:nvSpPr>
        <xdr:spPr>
          <a:xfrm>
            <a:off x="12830735" y="486151"/>
            <a:ext cx="2286000" cy="434229"/>
          </a:xfrm>
          <a:custGeom>
            <a:avLst/>
            <a:gdLst>
              <a:gd name="connsiteX0" fmla="*/ 2485750 w 2911876"/>
              <a:gd name="connsiteY0" fmla="*/ 88777 h 763480"/>
              <a:gd name="connsiteX1" fmla="*/ 2412400 w 2911876"/>
              <a:gd name="connsiteY1" fmla="*/ 312582 h 763480"/>
              <a:gd name="connsiteX2" fmla="*/ 2175032 w 2911876"/>
              <a:gd name="connsiteY2" fmla="*/ 312580 h 763480"/>
              <a:gd name="connsiteX3" fmla="*/ 2367068 w 2911876"/>
              <a:gd name="connsiteY3" fmla="*/ 450898 h 763480"/>
              <a:gd name="connsiteX4" fmla="*/ 2293715 w 2911876"/>
              <a:gd name="connsiteY4" fmla="*/ 674702 h 763480"/>
              <a:gd name="connsiteX5" fmla="*/ 2485750 w 2911876"/>
              <a:gd name="connsiteY5" fmla="*/ 536382 h 763480"/>
              <a:gd name="connsiteX6" fmla="*/ 2677784 w 2911876"/>
              <a:gd name="connsiteY6" fmla="*/ 674702 h 763480"/>
              <a:gd name="connsiteX7" fmla="*/ 2604431 w 2911876"/>
              <a:gd name="connsiteY7" fmla="*/ 450898 h 763480"/>
              <a:gd name="connsiteX8" fmla="*/ 2796467 w 2911876"/>
              <a:gd name="connsiteY8" fmla="*/ 312580 h 763480"/>
              <a:gd name="connsiteX9" fmla="*/ 2559099 w 2911876"/>
              <a:gd name="connsiteY9" fmla="*/ 312582 h 763480"/>
              <a:gd name="connsiteX10" fmla="*/ 1793291 w 2911876"/>
              <a:gd name="connsiteY10" fmla="*/ 88777 h 763480"/>
              <a:gd name="connsiteX11" fmla="*/ 1719941 w 2911876"/>
              <a:gd name="connsiteY11" fmla="*/ 312582 h 763480"/>
              <a:gd name="connsiteX12" fmla="*/ 1482573 w 2911876"/>
              <a:gd name="connsiteY12" fmla="*/ 312580 h 763480"/>
              <a:gd name="connsiteX13" fmla="*/ 1674609 w 2911876"/>
              <a:gd name="connsiteY13" fmla="*/ 450898 h 763480"/>
              <a:gd name="connsiteX14" fmla="*/ 1601256 w 2911876"/>
              <a:gd name="connsiteY14" fmla="*/ 674702 h 763480"/>
              <a:gd name="connsiteX15" fmla="*/ 1793291 w 2911876"/>
              <a:gd name="connsiteY15" fmla="*/ 536382 h 763480"/>
              <a:gd name="connsiteX16" fmla="*/ 1985325 w 2911876"/>
              <a:gd name="connsiteY16" fmla="*/ 674702 h 763480"/>
              <a:gd name="connsiteX17" fmla="*/ 1911972 w 2911876"/>
              <a:gd name="connsiteY17" fmla="*/ 450898 h 763480"/>
              <a:gd name="connsiteX18" fmla="*/ 2104008 w 2911876"/>
              <a:gd name="connsiteY18" fmla="*/ 312580 h 763480"/>
              <a:gd name="connsiteX19" fmla="*/ 1866640 w 2911876"/>
              <a:gd name="connsiteY19" fmla="*/ 312582 h 763480"/>
              <a:gd name="connsiteX20" fmla="*/ 1100832 w 2911876"/>
              <a:gd name="connsiteY20" fmla="*/ 88777 h 763480"/>
              <a:gd name="connsiteX21" fmla="*/ 1027482 w 2911876"/>
              <a:gd name="connsiteY21" fmla="*/ 312582 h 763480"/>
              <a:gd name="connsiteX22" fmla="*/ 790114 w 2911876"/>
              <a:gd name="connsiteY22" fmla="*/ 312580 h 763480"/>
              <a:gd name="connsiteX23" fmla="*/ 982150 w 2911876"/>
              <a:gd name="connsiteY23" fmla="*/ 450898 h 763480"/>
              <a:gd name="connsiteX24" fmla="*/ 908797 w 2911876"/>
              <a:gd name="connsiteY24" fmla="*/ 674702 h 763480"/>
              <a:gd name="connsiteX25" fmla="*/ 1100832 w 2911876"/>
              <a:gd name="connsiteY25" fmla="*/ 536382 h 763480"/>
              <a:gd name="connsiteX26" fmla="*/ 1292866 w 2911876"/>
              <a:gd name="connsiteY26" fmla="*/ 674702 h 763480"/>
              <a:gd name="connsiteX27" fmla="*/ 1219513 w 2911876"/>
              <a:gd name="connsiteY27" fmla="*/ 450898 h 763480"/>
              <a:gd name="connsiteX28" fmla="*/ 1411549 w 2911876"/>
              <a:gd name="connsiteY28" fmla="*/ 312580 h 763480"/>
              <a:gd name="connsiteX29" fmla="*/ 1174181 w 2911876"/>
              <a:gd name="connsiteY29" fmla="*/ 312582 h 763480"/>
              <a:gd name="connsiteX30" fmla="*/ 408373 w 2911876"/>
              <a:gd name="connsiteY30" fmla="*/ 88777 h 763480"/>
              <a:gd name="connsiteX31" fmla="*/ 335023 w 2911876"/>
              <a:gd name="connsiteY31" fmla="*/ 312582 h 763480"/>
              <a:gd name="connsiteX32" fmla="*/ 97655 w 2911876"/>
              <a:gd name="connsiteY32" fmla="*/ 312580 h 763480"/>
              <a:gd name="connsiteX33" fmla="*/ 289691 w 2911876"/>
              <a:gd name="connsiteY33" fmla="*/ 450898 h 763480"/>
              <a:gd name="connsiteX34" fmla="*/ 216338 w 2911876"/>
              <a:gd name="connsiteY34" fmla="*/ 674702 h 763480"/>
              <a:gd name="connsiteX35" fmla="*/ 408373 w 2911876"/>
              <a:gd name="connsiteY35" fmla="*/ 536382 h 763480"/>
              <a:gd name="connsiteX36" fmla="*/ 600407 w 2911876"/>
              <a:gd name="connsiteY36" fmla="*/ 674702 h 763480"/>
              <a:gd name="connsiteX37" fmla="*/ 527054 w 2911876"/>
              <a:gd name="connsiteY37" fmla="*/ 450898 h 763480"/>
              <a:gd name="connsiteX38" fmla="*/ 719090 w 2911876"/>
              <a:gd name="connsiteY38" fmla="*/ 312580 h 763480"/>
              <a:gd name="connsiteX39" fmla="*/ 481722 w 2911876"/>
              <a:gd name="connsiteY39" fmla="*/ 312582 h 763480"/>
              <a:gd name="connsiteX40" fmla="*/ 0 w 2911876"/>
              <a:gd name="connsiteY40" fmla="*/ 0 h 763480"/>
              <a:gd name="connsiteX41" fmla="*/ 2911876 w 2911876"/>
              <a:gd name="connsiteY41" fmla="*/ 0 h 763480"/>
              <a:gd name="connsiteX42" fmla="*/ 2911876 w 2911876"/>
              <a:gd name="connsiteY42" fmla="*/ 763480 h 763480"/>
              <a:gd name="connsiteX43" fmla="*/ 0 w 2911876"/>
              <a:gd name="connsiteY43" fmla="*/ 763480 h 7634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911876" h="763480">
                <a:moveTo>
                  <a:pt x="2485750" y="88777"/>
                </a:moveTo>
                <a:lnTo>
                  <a:pt x="2412400" y="312582"/>
                </a:lnTo>
                <a:lnTo>
                  <a:pt x="2175032" y="312580"/>
                </a:lnTo>
                <a:lnTo>
                  <a:pt x="2367068" y="450898"/>
                </a:lnTo>
                <a:lnTo>
                  <a:pt x="2293715" y="674702"/>
                </a:lnTo>
                <a:lnTo>
                  <a:pt x="2485750" y="536382"/>
                </a:lnTo>
                <a:lnTo>
                  <a:pt x="2677784" y="674702"/>
                </a:lnTo>
                <a:lnTo>
                  <a:pt x="2604431" y="450898"/>
                </a:lnTo>
                <a:lnTo>
                  <a:pt x="2796467" y="312580"/>
                </a:lnTo>
                <a:lnTo>
                  <a:pt x="2559099" y="312582"/>
                </a:lnTo>
                <a:close/>
                <a:moveTo>
                  <a:pt x="1793291" y="88777"/>
                </a:moveTo>
                <a:lnTo>
                  <a:pt x="1719941" y="312582"/>
                </a:lnTo>
                <a:lnTo>
                  <a:pt x="1482573" y="312580"/>
                </a:lnTo>
                <a:lnTo>
                  <a:pt x="1674609" y="450898"/>
                </a:lnTo>
                <a:lnTo>
                  <a:pt x="1601256" y="674702"/>
                </a:lnTo>
                <a:lnTo>
                  <a:pt x="1793291" y="536382"/>
                </a:lnTo>
                <a:lnTo>
                  <a:pt x="1985325" y="674702"/>
                </a:lnTo>
                <a:lnTo>
                  <a:pt x="1911972" y="450898"/>
                </a:lnTo>
                <a:lnTo>
                  <a:pt x="2104008" y="312580"/>
                </a:lnTo>
                <a:lnTo>
                  <a:pt x="1866640" y="312582"/>
                </a:lnTo>
                <a:close/>
                <a:moveTo>
                  <a:pt x="1100832" y="88777"/>
                </a:moveTo>
                <a:lnTo>
                  <a:pt x="1027482" y="312582"/>
                </a:lnTo>
                <a:lnTo>
                  <a:pt x="790114" y="312580"/>
                </a:lnTo>
                <a:lnTo>
                  <a:pt x="982150" y="450898"/>
                </a:lnTo>
                <a:lnTo>
                  <a:pt x="908797" y="674702"/>
                </a:lnTo>
                <a:lnTo>
                  <a:pt x="1100832" y="536382"/>
                </a:lnTo>
                <a:lnTo>
                  <a:pt x="1292866" y="674702"/>
                </a:lnTo>
                <a:lnTo>
                  <a:pt x="1219513" y="450898"/>
                </a:lnTo>
                <a:lnTo>
                  <a:pt x="1411549" y="312580"/>
                </a:lnTo>
                <a:lnTo>
                  <a:pt x="1174181" y="312582"/>
                </a:lnTo>
                <a:close/>
                <a:moveTo>
                  <a:pt x="408373" y="88777"/>
                </a:moveTo>
                <a:lnTo>
                  <a:pt x="335023" y="312582"/>
                </a:lnTo>
                <a:lnTo>
                  <a:pt x="97655" y="312580"/>
                </a:lnTo>
                <a:lnTo>
                  <a:pt x="289691" y="450898"/>
                </a:lnTo>
                <a:lnTo>
                  <a:pt x="216338" y="674702"/>
                </a:lnTo>
                <a:lnTo>
                  <a:pt x="408373" y="536382"/>
                </a:lnTo>
                <a:lnTo>
                  <a:pt x="600407" y="674702"/>
                </a:lnTo>
                <a:lnTo>
                  <a:pt x="527054" y="450898"/>
                </a:lnTo>
                <a:lnTo>
                  <a:pt x="719090" y="312580"/>
                </a:lnTo>
                <a:lnTo>
                  <a:pt x="481722" y="312582"/>
                </a:lnTo>
                <a:close/>
                <a:moveTo>
                  <a:pt x="0" y="0"/>
                </a:moveTo>
                <a:lnTo>
                  <a:pt x="2911876" y="0"/>
                </a:lnTo>
                <a:lnTo>
                  <a:pt x="2911876" y="763480"/>
                </a:lnTo>
                <a:lnTo>
                  <a:pt x="0" y="763480"/>
                </a:lnTo>
                <a:close/>
              </a:path>
            </a:pathLst>
          </a:cu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grpSp>
    <xdr:clientData/>
  </xdr:twoCellAnchor>
  <xdr:oneCellAnchor>
    <xdr:from>
      <xdr:col>20</xdr:col>
      <xdr:colOff>100853</xdr:colOff>
      <xdr:row>11</xdr:row>
      <xdr:rowOff>33616</xdr:rowOff>
    </xdr:from>
    <xdr:ext cx="470647" cy="307777"/>
    <xdr:sp macro="" textlink="Rating!$B$6">
      <xdr:nvSpPr>
        <xdr:cNvPr id="4096" name="TextBox 4095">
          <a:extLst>
            <a:ext uri="{FF2B5EF4-FFF2-40B4-BE49-F238E27FC236}">
              <a16:creationId xmlns:a16="http://schemas.microsoft.com/office/drawing/2014/main" id="{F8290C65-E53A-B64F-A630-6D2F5F065ABE}"/>
            </a:ext>
          </a:extLst>
        </xdr:cNvPr>
        <xdr:cNvSpPr txBox="1"/>
      </xdr:nvSpPr>
      <xdr:spPr>
        <a:xfrm>
          <a:off x="13099677" y="2129116"/>
          <a:ext cx="470647" cy="3077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D1BAE770-3FED-4F21-B462-749034BC22CC}" type="TxLink">
            <a:rPr lang="en-US" sz="1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US" sz="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twoCellAnchor>
    <xdr:from>
      <xdr:col>3</xdr:col>
      <xdr:colOff>400212</xdr:colOff>
      <xdr:row>26</xdr:row>
      <xdr:rowOff>56028</xdr:rowOff>
    </xdr:from>
    <xdr:to>
      <xdr:col>5</xdr:col>
      <xdr:colOff>517070</xdr:colOff>
      <xdr:row>33</xdr:row>
      <xdr:rowOff>150039</xdr:rowOff>
    </xdr:to>
    <xdr:graphicFrame macro="">
      <xdr:nvGraphicFramePr>
        <xdr:cNvPr id="5" name="Chart 4">
          <a:extLst>
            <a:ext uri="{FF2B5EF4-FFF2-40B4-BE49-F238E27FC236}">
              <a16:creationId xmlns:a16="http://schemas.microsoft.com/office/drawing/2014/main" id="{8483B81F-192C-4035-A3E0-4268BEAC1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556294</xdr:colOff>
      <xdr:row>26</xdr:row>
      <xdr:rowOff>42423</xdr:rowOff>
    </xdr:from>
    <xdr:to>
      <xdr:col>10</xdr:col>
      <xdr:colOff>20008</xdr:colOff>
      <xdr:row>33</xdr:row>
      <xdr:rowOff>136434</xdr:rowOff>
    </xdr:to>
    <xdr:graphicFrame macro="">
      <xdr:nvGraphicFramePr>
        <xdr:cNvPr id="6" name="Chart 5">
          <a:extLst>
            <a:ext uri="{FF2B5EF4-FFF2-40B4-BE49-F238E27FC236}">
              <a16:creationId xmlns:a16="http://schemas.microsoft.com/office/drawing/2014/main" id="{1C7346B3-0DEB-4087-9A88-59C24896D8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127265</xdr:colOff>
      <xdr:row>28</xdr:row>
      <xdr:rowOff>188099</xdr:rowOff>
    </xdr:from>
    <xdr:to>
      <xdr:col>5</xdr:col>
      <xdr:colOff>149677</xdr:colOff>
      <xdr:row>30</xdr:row>
      <xdr:rowOff>176893</xdr:rowOff>
    </xdr:to>
    <xdr:sp macro="" textlink="Gender!$B$9">
      <xdr:nvSpPr>
        <xdr:cNvPr id="7" name="TextBox 6">
          <a:extLst>
            <a:ext uri="{FF2B5EF4-FFF2-40B4-BE49-F238E27FC236}">
              <a16:creationId xmlns:a16="http://schemas.microsoft.com/office/drawing/2014/main" id="{4AEADD90-AFEB-FA2C-E8FC-F16C39CA1D67}"/>
            </a:ext>
          </a:extLst>
        </xdr:cNvPr>
        <xdr:cNvSpPr txBox="1"/>
      </xdr:nvSpPr>
      <xdr:spPr>
        <a:xfrm>
          <a:off x="2739836" y="5522099"/>
          <a:ext cx="675555" cy="369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7C82FB-1816-48B8-8C34-9C20F97AD517}"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US"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251332</xdr:colOff>
      <xdr:row>28</xdr:row>
      <xdr:rowOff>154481</xdr:rowOff>
    </xdr:from>
    <xdr:to>
      <xdr:col>9</xdr:col>
      <xdr:colOff>307361</xdr:colOff>
      <xdr:row>31</xdr:row>
      <xdr:rowOff>20011</xdr:rowOff>
    </xdr:to>
    <xdr:sp macro="" textlink="Gender!$B$10">
      <xdr:nvSpPr>
        <xdr:cNvPr id="19" name="TextBox 18">
          <a:extLst>
            <a:ext uri="{FF2B5EF4-FFF2-40B4-BE49-F238E27FC236}">
              <a16:creationId xmlns:a16="http://schemas.microsoft.com/office/drawing/2014/main" id="{BA7E0AE1-0FCD-C05E-C355-B6CF4A2BA5F0}"/>
            </a:ext>
          </a:extLst>
        </xdr:cNvPr>
        <xdr:cNvSpPr txBox="1"/>
      </xdr:nvSpPr>
      <xdr:spPr>
        <a:xfrm>
          <a:off x="5476475" y="5488481"/>
          <a:ext cx="709172"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C4523E-373E-4452-B2EA-3F694F671633}"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3</xdr:col>
      <xdr:colOff>639535</xdr:colOff>
      <xdr:row>10</xdr:row>
      <xdr:rowOff>27214</xdr:rowOff>
    </xdr:from>
    <xdr:to>
      <xdr:col>5</xdr:col>
      <xdr:colOff>32658</xdr:colOff>
      <xdr:row>13</xdr:row>
      <xdr:rowOff>155122</xdr:rowOff>
    </xdr:to>
    <xdr:pic>
      <xdr:nvPicPr>
        <xdr:cNvPr id="23" name="Picture 22">
          <a:extLst>
            <a:ext uri="{FF2B5EF4-FFF2-40B4-BE49-F238E27FC236}">
              <a16:creationId xmlns:a16="http://schemas.microsoft.com/office/drawing/2014/main" id="{F1CDE622-C719-BEDF-3829-CE72F812F000}"/>
            </a:ext>
          </a:extLst>
        </xdr:cNvPr>
        <xdr:cNvPicPr>
          <a:picLocks noChangeAspect="1"/>
        </xdr:cNvPicPr>
      </xdr:nvPicPr>
      <xdr:blipFill>
        <a:blip xmlns:r="http://schemas.openxmlformats.org/officeDocument/2006/relationships" r:embed="rId6"/>
        <a:stretch>
          <a:fillRect/>
        </a:stretch>
      </xdr:blipFill>
      <xdr:spPr>
        <a:xfrm>
          <a:off x="2598964" y="1932214"/>
          <a:ext cx="699408" cy="699408"/>
        </a:xfrm>
        <a:prstGeom prst="rect">
          <a:avLst/>
        </a:prstGeom>
      </xdr:spPr>
    </xdr:pic>
    <xdr:clientData/>
  </xdr:twoCellAnchor>
  <xdr:twoCellAnchor editAs="oneCell">
    <xdr:from>
      <xdr:col>6</xdr:col>
      <xdr:colOff>571500</xdr:colOff>
      <xdr:row>27</xdr:row>
      <xdr:rowOff>127907</xdr:rowOff>
    </xdr:from>
    <xdr:to>
      <xdr:col>8</xdr:col>
      <xdr:colOff>27214</xdr:colOff>
      <xdr:row>31</xdr:row>
      <xdr:rowOff>127907</xdr:rowOff>
    </xdr:to>
    <xdr:pic>
      <xdr:nvPicPr>
        <xdr:cNvPr id="24" name="Picture 23">
          <a:extLst>
            <a:ext uri="{FF2B5EF4-FFF2-40B4-BE49-F238E27FC236}">
              <a16:creationId xmlns:a16="http://schemas.microsoft.com/office/drawing/2014/main" id="{0F9E390F-6BD5-BAD2-3093-06EB7A00DB6F}"/>
            </a:ext>
          </a:extLst>
        </xdr:cNvPr>
        <xdr:cNvPicPr>
          <a:picLocks noChangeAspect="1"/>
        </xdr:cNvPicPr>
      </xdr:nvPicPr>
      <xdr:blipFill>
        <a:blip xmlns:r="http://schemas.openxmlformats.org/officeDocument/2006/relationships" r:embed="rId7"/>
        <a:stretch>
          <a:fillRect/>
        </a:stretch>
      </xdr:blipFill>
      <xdr:spPr>
        <a:xfrm>
          <a:off x="4490357" y="5271407"/>
          <a:ext cx="762000" cy="762000"/>
        </a:xfrm>
        <a:prstGeom prst="rect">
          <a:avLst/>
        </a:prstGeom>
      </xdr:spPr>
    </xdr:pic>
    <xdr:clientData/>
  </xdr:twoCellAnchor>
  <xdr:twoCellAnchor editAs="oneCell">
    <xdr:from>
      <xdr:col>5</xdr:col>
      <xdr:colOff>380999</xdr:colOff>
      <xdr:row>27</xdr:row>
      <xdr:rowOff>163286</xdr:rowOff>
    </xdr:from>
    <xdr:to>
      <xdr:col>6</xdr:col>
      <xdr:colOff>459920</xdr:colOff>
      <xdr:row>31</xdr:row>
      <xdr:rowOff>133350</xdr:rowOff>
    </xdr:to>
    <xdr:pic>
      <xdr:nvPicPr>
        <xdr:cNvPr id="26" name="Picture 25">
          <a:extLst>
            <a:ext uri="{FF2B5EF4-FFF2-40B4-BE49-F238E27FC236}">
              <a16:creationId xmlns:a16="http://schemas.microsoft.com/office/drawing/2014/main" id="{DC08D56A-5033-1287-4605-D14C859D3A23}"/>
            </a:ext>
          </a:extLst>
        </xdr:cNvPr>
        <xdr:cNvPicPr>
          <a:picLocks noChangeAspect="1"/>
        </xdr:cNvPicPr>
      </xdr:nvPicPr>
      <xdr:blipFill>
        <a:blip xmlns:r="http://schemas.openxmlformats.org/officeDocument/2006/relationships" r:embed="rId8">
          <a:duotone>
            <a:prstClr val="black"/>
            <a:srgbClr val="FB3FD3">
              <a:tint val="45000"/>
              <a:satMod val="400000"/>
            </a:srgbClr>
          </a:duotone>
        </a:blip>
        <a:stretch>
          <a:fillRect/>
        </a:stretch>
      </xdr:blipFill>
      <xdr:spPr>
        <a:xfrm>
          <a:off x="3646713" y="5306786"/>
          <a:ext cx="732064" cy="732064"/>
        </a:xfrm>
        <a:prstGeom prst="rect">
          <a:avLst/>
        </a:prstGeom>
        <a:noFill/>
        <a:ln>
          <a:noFill/>
        </a:ln>
      </xdr:spPr>
    </xdr:pic>
    <xdr:clientData/>
  </xdr:twoCellAnchor>
  <xdr:twoCellAnchor>
    <xdr:from>
      <xdr:col>3</xdr:col>
      <xdr:colOff>340180</xdr:colOff>
      <xdr:row>20</xdr:row>
      <xdr:rowOff>81644</xdr:rowOff>
    </xdr:from>
    <xdr:to>
      <xdr:col>8</xdr:col>
      <xdr:colOff>95251</xdr:colOff>
      <xdr:row>21</xdr:row>
      <xdr:rowOff>136072</xdr:rowOff>
    </xdr:to>
    <xdr:sp macro="" textlink="">
      <xdr:nvSpPr>
        <xdr:cNvPr id="28" name="TextBox 27">
          <a:extLst>
            <a:ext uri="{FF2B5EF4-FFF2-40B4-BE49-F238E27FC236}">
              <a16:creationId xmlns:a16="http://schemas.microsoft.com/office/drawing/2014/main" id="{24505AF0-3742-490B-942B-5FBDA52AEA19}"/>
            </a:ext>
          </a:extLst>
        </xdr:cNvPr>
        <xdr:cNvSpPr txBox="1"/>
      </xdr:nvSpPr>
      <xdr:spPr>
        <a:xfrm>
          <a:off x="2299609" y="3891644"/>
          <a:ext cx="30207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Total</a:t>
          </a:r>
          <a:r>
            <a:rPr lang="en-US" sz="1400" b="1" baseline="0">
              <a:solidFill>
                <a:srgbClr val="740000"/>
              </a:solidFill>
              <a:latin typeface="Lato Black" panose="020B0604020202020204" pitchFamily="34" charset="0"/>
              <a:ea typeface="Lato Black" panose="020B0604020202020204" pitchFamily="34" charset="0"/>
              <a:cs typeface="Lato Black" panose="020B0604020202020204" pitchFamily="34" charset="0"/>
            </a:rPr>
            <a:t> Employees by Genders</a:t>
          </a:r>
          <a:endPar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endParaRPr>
        </a:p>
      </xdr:txBody>
    </xdr:sp>
    <xdr:clientData/>
  </xdr:twoCellAnchor>
  <xdr:twoCellAnchor editAs="oneCell">
    <xdr:from>
      <xdr:col>5</xdr:col>
      <xdr:colOff>123264</xdr:colOff>
      <xdr:row>23</xdr:row>
      <xdr:rowOff>2</xdr:rowOff>
    </xdr:from>
    <xdr:to>
      <xdr:col>8</xdr:col>
      <xdr:colOff>280148</xdr:colOff>
      <xdr:row>26</xdr:row>
      <xdr:rowOff>67235</xdr:rowOff>
    </xdr:to>
    <mc:AlternateContent xmlns:mc="http://schemas.openxmlformats.org/markup-compatibility/2006">
      <mc:Choice xmlns:a14="http://schemas.microsoft.com/office/drawing/2010/main" Requires="a14">
        <xdr:graphicFrame macro="">
          <xdr:nvGraphicFramePr>
            <xdr:cNvPr id="54" name="Gender 3">
              <a:extLst>
                <a:ext uri="{FF2B5EF4-FFF2-40B4-BE49-F238E27FC236}">
                  <a16:creationId xmlns:a16="http://schemas.microsoft.com/office/drawing/2014/main" id="{71808C08-C870-44F2-ADB4-39B92013858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372970" y="4381502"/>
              <a:ext cx="2106707" cy="638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179294</xdr:colOff>
      <xdr:row>22</xdr:row>
      <xdr:rowOff>1</xdr:rowOff>
    </xdr:from>
    <xdr:to>
      <xdr:col>17</xdr:col>
      <xdr:colOff>582706</xdr:colOff>
      <xdr:row>33</xdr:row>
      <xdr:rowOff>145677</xdr:rowOff>
    </xdr:to>
    <xdr:graphicFrame macro="">
      <xdr:nvGraphicFramePr>
        <xdr:cNvPr id="56" name="Chart 55">
          <a:extLst>
            <a:ext uri="{FF2B5EF4-FFF2-40B4-BE49-F238E27FC236}">
              <a16:creationId xmlns:a16="http://schemas.microsoft.com/office/drawing/2014/main" id="{4AF13BDF-3D80-4F8F-81F2-77D9EA6D2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585116</xdr:colOff>
      <xdr:row>20</xdr:row>
      <xdr:rowOff>81644</xdr:rowOff>
    </xdr:from>
    <xdr:to>
      <xdr:col>14</xdr:col>
      <xdr:colOff>340187</xdr:colOff>
      <xdr:row>21</xdr:row>
      <xdr:rowOff>136072</xdr:rowOff>
    </xdr:to>
    <xdr:sp macro="" textlink="">
      <xdr:nvSpPr>
        <xdr:cNvPr id="57" name="TextBox 56">
          <a:extLst>
            <a:ext uri="{FF2B5EF4-FFF2-40B4-BE49-F238E27FC236}">
              <a16:creationId xmlns:a16="http://schemas.microsoft.com/office/drawing/2014/main" id="{553FD11D-887B-40D8-84AA-AD0DADDAAF6D}"/>
            </a:ext>
          </a:extLst>
        </xdr:cNvPr>
        <xdr:cNvSpPr txBox="1"/>
      </xdr:nvSpPr>
      <xdr:spPr>
        <a:xfrm>
          <a:off x="6434587" y="3891644"/>
          <a:ext cx="300477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Education wise Attrition</a:t>
          </a:r>
        </a:p>
      </xdr:txBody>
    </xdr:sp>
    <xdr:clientData/>
  </xdr:twoCellAnchor>
  <xdr:twoCellAnchor>
    <xdr:from>
      <xdr:col>17</xdr:col>
      <xdr:colOff>356524</xdr:colOff>
      <xdr:row>20</xdr:row>
      <xdr:rowOff>77160</xdr:rowOff>
    </xdr:from>
    <xdr:to>
      <xdr:col>22</xdr:col>
      <xdr:colOff>111594</xdr:colOff>
      <xdr:row>21</xdr:row>
      <xdr:rowOff>131588</xdr:rowOff>
    </xdr:to>
    <xdr:sp macro="" textlink="">
      <xdr:nvSpPr>
        <xdr:cNvPr id="59" name="TextBox 58">
          <a:extLst>
            <a:ext uri="{FF2B5EF4-FFF2-40B4-BE49-F238E27FC236}">
              <a16:creationId xmlns:a16="http://schemas.microsoft.com/office/drawing/2014/main" id="{E892C806-1429-40EB-B8A5-3051330AB1FC}"/>
            </a:ext>
          </a:extLst>
        </xdr:cNvPr>
        <xdr:cNvSpPr txBox="1"/>
      </xdr:nvSpPr>
      <xdr:spPr>
        <a:xfrm>
          <a:off x="11405524" y="3887160"/>
          <a:ext cx="300477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Attrition by</a:t>
          </a:r>
          <a:r>
            <a:rPr lang="en-US" sz="1400" b="1" baseline="0">
              <a:solidFill>
                <a:srgbClr val="740000"/>
              </a:solidFill>
              <a:latin typeface="Lato Black" panose="020B0604020202020204" pitchFamily="34" charset="0"/>
              <a:ea typeface="Lato Black" panose="020B0604020202020204" pitchFamily="34" charset="0"/>
              <a:cs typeface="Lato Black" panose="020B0604020202020204" pitchFamily="34" charset="0"/>
            </a:rPr>
            <a:t> Job Role</a:t>
          </a:r>
          <a:endPar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endParaRPr>
        </a:p>
      </xdr:txBody>
    </xdr:sp>
    <xdr:clientData/>
  </xdr:twoCellAnchor>
  <xdr:twoCellAnchor>
    <xdr:from>
      <xdr:col>18</xdr:col>
      <xdr:colOff>246530</xdr:colOff>
      <xdr:row>22</xdr:row>
      <xdr:rowOff>22412</xdr:rowOff>
    </xdr:from>
    <xdr:to>
      <xdr:col>25</xdr:col>
      <xdr:colOff>56031</xdr:colOff>
      <xdr:row>34</xdr:row>
      <xdr:rowOff>0</xdr:rowOff>
    </xdr:to>
    <mc:AlternateContent xmlns:mc="http://schemas.openxmlformats.org/markup-compatibility/2006">
      <mc:Choice xmlns:cx1="http://schemas.microsoft.com/office/drawing/2015/9/8/chartex" Requires="cx1">
        <xdr:graphicFrame macro="">
          <xdr:nvGraphicFramePr>
            <xdr:cNvPr id="4097" name="Chart 4096">
              <a:extLst>
                <a:ext uri="{FF2B5EF4-FFF2-40B4-BE49-F238E27FC236}">
                  <a16:creationId xmlns:a16="http://schemas.microsoft.com/office/drawing/2014/main" id="{A399160A-8D5C-4069-BD34-6026D56683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945471" y="4213412"/>
              <a:ext cx="4359089" cy="22635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582706</xdr:colOff>
      <xdr:row>36</xdr:row>
      <xdr:rowOff>123265</xdr:rowOff>
    </xdr:from>
    <xdr:to>
      <xdr:col>9</xdr:col>
      <xdr:colOff>470647</xdr:colOff>
      <xdr:row>47</xdr:row>
      <xdr:rowOff>67235</xdr:rowOff>
    </xdr:to>
    <xdr:graphicFrame macro="">
      <xdr:nvGraphicFramePr>
        <xdr:cNvPr id="4098" name="Chart 4097">
          <a:extLst>
            <a:ext uri="{FF2B5EF4-FFF2-40B4-BE49-F238E27FC236}">
              <a16:creationId xmlns:a16="http://schemas.microsoft.com/office/drawing/2014/main" id="{957F8860-AAA5-492A-9307-111719870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233254</xdr:colOff>
      <xdr:row>34</xdr:row>
      <xdr:rowOff>133191</xdr:rowOff>
    </xdr:from>
    <xdr:to>
      <xdr:col>7</xdr:col>
      <xdr:colOff>638266</xdr:colOff>
      <xdr:row>35</xdr:row>
      <xdr:rowOff>187619</xdr:rowOff>
    </xdr:to>
    <xdr:sp macro="" textlink="">
      <xdr:nvSpPr>
        <xdr:cNvPr id="4100" name="TextBox 4099">
          <a:extLst>
            <a:ext uri="{FF2B5EF4-FFF2-40B4-BE49-F238E27FC236}">
              <a16:creationId xmlns:a16="http://schemas.microsoft.com/office/drawing/2014/main" id="{A701310A-B7AC-4E38-99E5-21931A2E564F}"/>
            </a:ext>
          </a:extLst>
        </xdr:cNvPr>
        <xdr:cNvSpPr txBox="1"/>
      </xdr:nvSpPr>
      <xdr:spPr>
        <a:xfrm>
          <a:off x="2183078" y="6610191"/>
          <a:ext cx="300477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Department wise Attrition</a:t>
          </a:r>
        </a:p>
      </xdr:txBody>
    </xdr:sp>
    <xdr:clientData/>
  </xdr:twoCellAnchor>
  <xdr:twoCellAnchor>
    <xdr:from>
      <xdr:col>9</xdr:col>
      <xdr:colOff>497719</xdr:colOff>
      <xdr:row>34</xdr:row>
      <xdr:rowOff>139913</xdr:rowOff>
    </xdr:from>
    <xdr:to>
      <xdr:col>14</xdr:col>
      <xdr:colOff>252790</xdr:colOff>
      <xdr:row>36</xdr:row>
      <xdr:rowOff>3841</xdr:rowOff>
    </xdr:to>
    <xdr:sp macro="" textlink="">
      <xdr:nvSpPr>
        <xdr:cNvPr id="4101" name="TextBox 4100">
          <a:extLst>
            <a:ext uri="{FF2B5EF4-FFF2-40B4-BE49-F238E27FC236}">
              <a16:creationId xmlns:a16="http://schemas.microsoft.com/office/drawing/2014/main" id="{327E68D7-04C0-4D52-88E6-49BE846673F1}"/>
            </a:ext>
          </a:extLst>
        </xdr:cNvPr>
        <xdr:cNvSpPr txBox="1"/>
      </xdr:nvSpPr>
      <xdr:spPr>
        <a:xfrm>
          <a:off x="6347190" y="6616913"/>
          <a:ext cx="300477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Attrition by Age Group</a:t>
          </a:r>
        </a:p>
      </xdr:txBody>
    </xdr:sp>
    <xdr:clientData/>
  </xdr:twoCellAnchor>
  <xdr:twoCellAnchor>
    <xdr:from>
      <xdr:col>15</xdr:col>
      <xdr:colOff>549271</xdr:colOff>
      <xdr:row>34</xdr:row>
      <xdr:rowOff>135429</xdr:rowOff>
    </xdr:from>
    <xdr:to>
      <xdr:col>20</xdr:col>
      <xdr:colOff>304341</xdr:colOff>
      <xdr:row>35</xdr:row>
      <xdr:rowOff>189857</xdr:rowOff>
    </xdr:to>
    <xdr:sp macro="" textlink="">
      <xdr:nvSpPr>
        <xdr:cNvPr id="4102" name="TextBox 4101">
          <a:extLst>
            <a:ext uri="{FF2B5EF4-FFF2-40B4-BE49-F238E27FC236}">
              <a16:creationId xmlns:a16="http://schemas.microsoft.com/office/drawing/2014/main" id="{3A5FD3D5-EBA9-4428-A572-1F5477D7C677}"/>
            </a:ext>
          </a:extLst>
        </xdr:cNvPr>
        <xdr:cNvSpPr txBox="1"/>
      </xdr:nvSpPr>
      <xdr:spPr>
        <a:xfrm>
          <a:off x="10298389" y="6612429"/>
          <a:ext cx="300477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Attrition by Marital</a:t>
          </a:r>
          <a:r>
            <a:rPr lang="en-US" sz="1400" b="1" baseline="0">
              <a:solidFill>
                <a:srgbClr val="740000"/>
              </a:solidFill>
              <a:latin typeface="Lato Black" panose="020B0604020202020204" pitchFamily="34" charset="0"/>
              <a:ea typeface="Lato Black" panose="020B0604020202020204" pitchFamily="34" charset="0"/>
              <a:cs typeface="Lato Black" panose="020B0604020202020204" pitchFamily="34" charset="0"/>
            </a:rPr>
            <a:t> Status</a:t>
          </a:r>
          <a:endPar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endParaRPr>
        </a:p>
      </xdr:txBody>
    </xdr:sp>
    <xdr:clientData/>
  </xdr:twoCellAnchor>
  <xdr:twoCellAnchor>
    <xdr:from>
      <xdr:col>20</xdr:col>
      <xdr:colOff>612072</xdr:colOff>
      <xdr:row>34</xdr:row>
      <xdr:rowOff>130945</xdr:rowOff>
    </xdr:from>
    <xdr:to>
      <xdr:col>22</xdr:col>
      <xdr:colOff>613624</xdr:colOff>
      <xdr:row>35</xdr:row>
      <xdr:rowOff>185373</xdr:rowOff>
    </xdr:to>
    <xdr:sp macro="" textlink="">
      <xdr:nvSpPr>
        <xdr:cNvPr id="4103" name="TextBox 4102">
          <a:extLst>
            <a:ext uri="{FF2B5EF4-FFF2-40B4-BE49-F238E27FC236}">
              <a16:creationId xmlns:a16="http://schemas.microsoft.com/office/drawing/2014/main" id="{954EEA27-0977-40C6-BF1F-1EEB41E5BA85}"/>
            </a:ext>
          </a:extLst>
        </xdr:cNvPr>
        <xdr:cNvSpPr txBox="1"/>
      </xdr:nvSpPr>
      <xdr:spPr>
        <a:xfrm>
          <a:off x="13610896" y="6607945"/>
          <a:ext cx="1301434"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rPr>
            <a:t>Filter</a:t>
          </a:r>
          <a:r>
            <a:rPr lang="en-US" sz="1400" b="1" baseline="0">
              <a:solidFill>
                <a:srgbClr val="740000"/>
              </a:solidFill>
              <a:latin typeface="Lato Black" panose="020B0604020202020204" pitchFamily="34" charset="0"/>
              <a:ea typeface="Lato Black" panose="020B0604020202020204" pitchFamily="34" charset="0"/>
              <a:cs typeface="Lato Black" panose="020B0604020202020204" pitchFamily="34" charset="0"/>
            </a:rPr>
            <a:t> Panel</a:t>
          </a:r>
          <a:endParaRPr lang="en-US" sz="1400" b="1">
            <a:solidFill>
              <a:srgbClr val="740000"/>
            </a:solidFill>
            <a:latin typeface="Lato Black" panose="020B0604020202020204" pitchFamily="34" charset="0"/>
            <a:ea typeface="Lato Black" panose="020B0604020202020204" pitchFamily="34" charset="0"/>
            <a:cs typeface="Lato Black" panose="020B0604020202020204" pitchFamily="34" charset="0"/>
          </a:endParaRPr>
        </a:p>
      </xdr:txBody>
    </xdr:sp>
    <xdr:clientData/>
  </xdr:twoCellAnchor>
  <xdr:twoCellAnchor>
    <xdr:from>
      <xdr:col>10</xdr:col>
      <xdr:colOff>156882</xdr:colOff>
      <xdr:row>36</xdr:row>
      <xdr:rowOff>156883</xdr:rowOff>
    </xdr:from>
    <xdr:to>
      <xdr:col>15</xdr:col>
      <xdr:colOff>493058</xdr:colOff>
      <xdr:row>47</xdr:row>
      <xdr:rowOff>145676</xdr:rowOff>
    </xdr:to>
    <xdr:graphicFrame macro="">
      <xdr:nvGraphicFramePr>
        <xdr:cNvPr id="4104" name="Chart 4103">
          <a:extLst>
            <a:ext uri="{FF2B5EF4-FFF2-40B4-BE49-F238E27FC236}">
              <a16:creationId xmlns:a16="http://schemas.microsoft.com/office/drawing/2014/main" id="{903E4CDB-1EBF-4842-8268-8E45B5C09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201706</xdr:colOff>
      <xdr:row>36</xdr:row>
      <xdr:rowOff>112058</xdr:rowOff>
    </xdr:from>
    <xdr:to>
      <xdr:col>20</xdr:col>
      <xdr:colOff>347382</xdr:colOff>
      <xdr:row>47</xdr:row>
      <xdr:rowOff>156881</xdr:rowOff>
    </xdr:to>
    <mc:AlternateContent xmlns:mc="http://schemas.openxmlformats.org/markup-compatibility/2006">
      <mc:Choice xmlns:cx2="http://schemas.microsoft.com/office/drawing/2015/10/21/chartex" Requires="cx2">
        <xdr:graphicFrame macro="">
          <xdr:nvGraphicFramePr>
            <xdr:cNvPr id="4106" name="Chart 4105">
              <a:extLst>
                <a:ext uri="{FF2B5EF4-FFF2-40B4-BE49-F238E27FC236}">
                  <a16:creationId xmlns:a16="http://schemas.microsoft.com/office/drawing/2014/main" id="{A09266AD-0DDF-4F3C-A2BC-7C169C096B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0600765" y="6970058"/>
              <a:ext cx="2745441" cy="214032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484095</xdr:colOff>
      <xdr:row>36</xdr:row>
      <xdr:rowOff>114862</xdr:rowOff>
    </xdr:from>
    <xdr:to>
      <xdr:col>24</xdr:col>
      <xdr:colOff>616324</xdr:colOff>
      <xdr:row>43</xdr:row>
      <xdr:rowOff>89648</xdr:rowOff>
    </xdr:to>
    <mc:AlternateContent xmlns:mc="http://schemas.openxmlformats.org/markup-compatibility/2006">
      <mc:Choice xmlns:a14="http://schemas.microsoft.com/office/drawing/2010/main" Requires="a14">
        <xdr:graphicFrame macro="">
          <xdr:nvGraphicFramePr>
            <xdr:cNvPr id="4107" name="Department 1">
              <a:extLst>
                <a:ext uri="{FF2B5EF4-FFF2-40B4-BE49-F238E27FC236}">
                  <a16:creationId xmlns:a16="http://schemas.microsoft.com/office/drawing/2014/main" id="{D02D8FAD-D152-4BDD-81CF-206E8BAC9DE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432742" y="6972862"/>
              <a:ext cx="782170" cy="1308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xdr:colOff>
      <xdr:row>36</xdr:row>
      <xdr:rowOff>89648</xdr:rowOff>
    </xdr:from>
    <xdr:to>
      <xdr:col>23</xdr:col>
      <xdr:colOff>437031</xdr:colOff>
      <xdr:row>47</xdr:row>
      <xdr:rowOff>168088</xdr:rowOff>
    </xdr:to>
    <mc:AlternateContent xmlns:mc="http://schemas.openxmlformats.org/markup-compatibility/2006">
      <mc:Choice xmlns:a14="http://schemas.microsoft.com/office/drawing/2010/main" Requires="a14">
        <xdr:graphicFrame macro="">
          <xdr:nvGraphicFramePr>
            <xdr:cNvPr id="4108" name="Education Field 2">
              <a:extLst>
                <a:ext uri="{FF2B5EF4-FFF2-40B4-BE49-F238E27FC236}">
                  <a16:creationId xmlns:a16="http://schemas.microsoft.com/office/drawing/2014/main" id="{E82C3B14-7C35-4C1D-9597-0CD12EA8954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648766" y="6947648"/>
              <a:ext cx="1736912" cy="217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175.830445833337" createdVersion="8" refreshedVersion="8" minRefreshableVersion="3" recordCount="1470" xr:uid="{C256247F-A1FB-4A4B-9EF2-19A4D83349F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813062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9CAD3-3E5A-45BE-B4A9-721203961E84}" name="KPI"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6AB992-07E8-4D75-8170-C5D7B4CB8818}" name="Rating"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F3DCD8-B1D1-4BDB-A107-3929AF18E6DA}" name="Gender"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1F7A5A-9BC6-4E70-A9F4-57A7CE5F26A9}" name="Education by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4CFCB4-EEFD-4FCB-B227-42290F9CCE97}" name="Attrition by Job"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183FD9-6E00-4061-874D-4BA55AB5F5E3}" name="Dept wise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1E0DCF-B8C1-4217-8522-90FCDBC977C0}" name="Attrition by Age Group"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30FF33-FEEE-46B8-8602-B6B726AF4964}" name="Marital Status"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2F3EBC6-5059-4A86-B367-D0D8C31502E9}" sourceName="Gender">
  <pivotTables>
    <pivotTable tabId="10" name="Gender"/>
    <pivotTable tabId="14" name="Attrition by Age Group"/>
    <pivotTable tabId="12" name="Attrition by Job"/>
    <pivotTable tabId="13" name="Dept wise Attrition"/>
    <pivotTable tabId="11" name="Education by Attrition"/>
    <pivotTable tabId="7" name="KPI"/>
    <pivotTable tabId="15" name="Marital Status"/>
    <pivotTable tabId="9" name="Rating"/>
  </pivotTables>
  <data>
    <tabular pivotCacheId="48130628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8D9F326-8CB2-4E30-971F-FD931F68D213}" sourceName="Department">
  <pivotTables>
    <pivotTable tabId="14" name="Attrition by Age Group"/>
    <pivotTable tabId="12" name="Attrition by Job"/>
    <pivotTable tabId="13" name="Dept wise Attrition"/>
    <pivotTable tabId="11" name="Education by Attrition"/>
    <pivotTable tabId="10" name="Gender"/>
    <pivotTable tabId="7" name="KPI"/>
    <pivotTable tabId="15" name="Marital Status"/>
    <pivotTable tabId="9" name="Rating"/>
  </pivotTables>
  <data>
    <tabular pivotCacheId="48130628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29676B27-6B66-4A36-8B97-4B76D8D9D556}" sourceName="Education Field">
  <pivotTables>
    <pivotTable tabId="14" name="Attrition by Age Group"/>
    <pivotTable tabId="12" name="Attrition by Job"/>
    <pivotTable tabId="13" name="Dept wise Attrition"/>
    <pivotTable tabId="11" name="Education by Attrition"/>
    <pivotTable tabId="10" name="Gender"/>
    <pivotTable tabId="7" name="KPI"/>
    <pivotTable tabId="15" name="Marital Status"/>
    <pivotTable tabId="9" name="Rating"/>
  </pivotTables>
  <data>
    <tabular pivotCacheId="48130628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A94F857-131A-4AF7-B2CE-26202ACAB809}"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740FF75-ADE0-4794-8898-AF48BE5FFB28}"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FDBB183-3EB3-4FDF-974A-542D51852E65}" cache="Slicer_Gender2" caption="Gender" rowHeight="257175"/>
  <slicer name="Education Field" xr10:uid="{017E1E28-E986-4923-BF09-137BC1293B65}" cache="Slicer_Education_Field1"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A619930-E177-4603-9F0C-1C518D37A216}" cache="Slicer_Department" caption="Department" rowHeight="257175"/>
  <slicer name="Education Field 1" xr10:uid="{9235DAF4-1B17-48C4-B0FD-D5628489A159}"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AE49CFD-6B50-44B7-9E8B-9A658D86D546}" cache="Slicer_Gender2" caption="Gender" columnCount="2" style="Slicer" rowHeight="257175"/>
  <slicer name="Department 1" xr10:uid="{07606A33-D9F3-46E6-82A3-EF7CBB8A92AC}" cache="Slicer_Department" style="Slicer" rowHeight="257175"/>
  <slicer name="Education Field 2" xr10:uid="{431F55EA-6199-42E6-8E48-9EDDC461BA2C}" cache="Slicer_Education_Field1"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EE43E-4268-4E10-BA7B-0245B5E5172F}">
  <dimension ref="A3:E8"/>
  <sheetViews>
    <sheetView workbookViewId="0">
      <selection activeCell="G19" sqref="G19"/>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2" t="s">
        <v>1554</v>
      </c>
      <c r="B3" s="7" t="s">
        <v>1555</v>
      </c>
      <c r="C3" s="4" t="s">
        <v>1556</v>
      </c>
    </row>
    <row r="4" spans="1:5" x14ac:dyDescent="0.25">
      <c r="A4" s="5">
        <v>1470</v>
      </c>
      <c r="B4" s="8">
        <v>237</v>
      </c>
      <c r="C4" s="6">
        <v>36.923809523809524</v>
      </c>
    </row>
    <row r="7" spans="1:5" x14ac:dyDescent="0.25">
      <c r="A7" s="9" t="s">
        <v>1557</v>
      </c>
      <c r="B7" s="10" t="s">
        <v>1558</v>
      </c>
      <c r="C7" s="4" t="s">
        <v>1556</v>
      </c>
      <c r="D7" s="12" t="s">
        <v>1559</v>
      </c>
      <c r="E7" s="12" t="s">
        <v>1560</v>
      </c>
    </row>
    <row r="8" spans="1:5" x14ac:dyDescent="0.25">
      <c r="A8">
        <f>GETPIVOTDATA("Count of Employee Number",$A$3)</f>
        <v>1470</v>
      </c>
      <c r="B8">
        <f>GETPIVOTDATA("Sum of CF_attrition count",$A$3)</f>
        <v>237</v>
      </c>
      <c r="C8" s="15">
        <f>GETPIVOTDATA("Average of Age",$A$3)</f>
        <v>36.923809523809524</v>
      </c>
      <c r="D8">
        <f>A8-B8</f>
        <v>1233</v>
      </c>
      <c r="E8" s="1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25FDD-0557-40C5-ACF8-92EB2D738D1B}">
  <dimension ref="A3:C7"/>
  <sheetViews>
    <sheetView workbookViewId="0">
      <selection activeCell="B7" sqref="B7"/>
    </sheetView>
  </sheetViews>
  <sheetFormatPr defaultRowHeight="15.75" x14ac:dyDescent="0.25"/>
  <cols>
    <col min="1" max="1" width="23.125" bestFit="1" customWidth="1"/>
  </cols>
  <sheetData>
    <row r="3" spans="1:3" x14ac:dyDescent="0.25">
      <c r="A3" s="3" t="s">
        <v>1561</v>
      </c>
    </row>
    <row r="4" spans="1:3" x14ac:dyDescent="0.25">
      <c r="A4" s="17">
        <v>2.6265306122448981</v>
      </c>
    </row>
    <row r="6" spans="1:3" x14ac:dyDescent="0.25">
      <c r="A6" s="11" t="s">
        <v>1562</v>
      </c>
      <c r="B6" s="14">
        <f>GETPIVOTDATA("Job Satisfaction",$A$3)</f>
        <v>2.6265306122448981</v>
      </c>
      <c r="C6" s="13">
        <f>B6/4</f>
        <v>0.65663265306122454</v>
      </c>
    </row>
    <row r="7" spans="1:3" x14ac:dyDescent="0.25">
      <c r="A7" s="11" t="s">
        <v>1563</v>
      </c>
      <c r="B7" s="14">
        <f>4-B6</f>
        <v>1.3734693877551019</v>
      </c>
      <c r="C7" s="1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4A653-2F94-40AE-A71A-870535F20F08}">
  <dimension ref="A3:C10"/>
  <sheetViews>
    <sheetView workbookViewId="0">
      <selection activeCell="R18" sqref="R18"/>
    </sheetView>
  </sheetViews>
  <sheetFormatPr defaultRowHeight="15.75" x14ac:dyDescent="0.25"/>
  <cols>
    <col min="1" max="1" width="12.125" bestFit="1" customWidth="1"/>
    <col min="2" max="2" width="20.25" bestFit="1" customWidth="1"/>
  </cols>
  <sheetData>
    <row r="3" spans="1:3" x14ac:dyDescent="0.25">
      <c r="A3" s="19" t="s">
        <v>1564</v>
      </c>
      <c r="B3" s="3" t="s">
        <v>1566</v>
      </c>
    </row>
    <row r="4" spans="1:3" x14ac:dyDescent="0.25">
      <c r="A4" s="20" t="s">
        <v>51</v>
      </c>
      <c r="B4" s="21">
        <v>588</v>
      </c>
    </row>
    <row r="5" spans="1:3" x14ac:dyDescent="0.25">
      <c r="A5" s="22" t="s">
        <v>62</v>
      </c>
      <c r="B5" s="23">
        <v>882</v>
      </c>
    </row>
    <row r="6" spans="1:3" x14ac:dyDescent="0.25">
      <c r="A6" s="24" t="s">
        <v>1565</v>
      </c>
      <c r="B6" s="18">
        <v>1470</v>
      </c>
    </row>
    <row r="9" spans="1:3" x14ac:dyDescent="0.25">
      <c r="A9" s="25" t="s">
        <v>51</v>
      </c>
      <c r="B9">
        <f>IFERROR(GETPIVOTDATA("Employee Count",$A$3,"Gender","Female"),0)</f>
        <v>588</v>
      </c>
      <c r="C9" s="16">
        <f>IFERROR(B9/($B$9+$B$10),0)</f>
        <v>0.4</v>
      </c>
    </row>
    <row r="10" spans="1:3" x14ac:dyDescent="0.25">
      <c r="A10" s="25" t="s">
        <v>62</v>
      </c>
      <c r="B10">
        <f>IFERROR(GETPIVOTDATA("Employee Count",$A$3,"Gender","Male"),0)</f>
        <v>882</v>
      </c>
      <c r="C10" s="1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D4A84-DD45-48A4-8657-9F98A8FD7982}">
  <dimension ref="A3:B9"/>
  <sheetViews>
    <sheetView workbookViewId="0">
      <selection activeCell="G8" sqref="G8"/>
    </sheetView>
  </sheetViews>
  <sheetFormatPr defaultRowHeight="15.75" x14ac:dyDescent="0.25"/>
  <cols>
    <col min="1" max="1" width="16.125" bestFit="1" customWidth="1"/>
    <col min="2" max="2" width="21.75" bestFit="1" customWidth="1"/>
  </cols>
  <sheetData>
    <row r="3" spans="1:2" x14ac:dyDescent="0.25">
      <c r="A3" s="19" t="s">
        <v>1564</v>
      </c>
      <c r="B3" s="3" t="s">
        <v>1555</v>
      </c>
    </row>
    <row r="4" spans="1:2" x14ac:dyDescent="0.25">
      <c r="A4" s="20" t="s">
        <v>65</v>
      </c>
      <c r="B4" s="21">
        <v>31</v>
      </c>
    </row>
    <row r="5" spans="1:2" x14ac:dyDescent="0.25">
      <c r="A5" s="22" t="s">
        <v>55</v>
      </c>
      <c r="B5" s="23">
        <v>44</v>
      </c>
    </row>
    <row r="6" spans="1:2" x14ac:dyDescent="0.25">
      <c r="A6" s="22" t="s">
        <v>77</v>
      </c>
      <c r="B6" s="23">
        <v>99</v>
      </c>
    </row>
    <row r="7" spans="1:2" x14ac:dyDescent="0.25">
      <c r="A7" s="22" t="s">
        <v>71</v>
      </c>
      <c r="B7" s="23">
        <v>58</v>
      </c>
    </row>
    <row r="8" spans="1:2" x14ac:dyDescent="0.25">
      <c r="A8" s="22" t="s">
        <v>134</v>
      </c>
      <c r="B8" s="23">
        <v>5</v>
      </c>
    </row>
    <row r="9" spans="1:2" x14ac:dyDescent="0.25">
      <c r="A9" s="24" t="s">
        <v>1565</v>
      </c>
      <c r="B9" s="1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8C6D-C1E7-48BE-8B27-0FEBD9112E1D}">
  <dimension ref="A3:E13"/>
  <sheetViews>
    <sheetView workbookViewId="0">
      <selection activeCell="AA28" sqref="AA28"/>
    </sheetView>
  </sheetViews>
  <sheetFormatPr defaultRowHeight="15.75" x14ac:dyDescent="0.25"/>
  <cols>
    <col min="1" max="1" width="22.875" bestFit="1" customWidth="1"/>
    <col min="2" max="2" width="21.75" bestFit="1" customWidth="1"/>
    <col min="4" max="4" width="22.875" bestFit="1" customWidth="1"/>
  </cols>
  <sheetData>
    <row r="3" spans="1:5" x14ac:dyDescent="0.25">
      <c r="A3" s="19" t="s">
        <v>1564</v>
      </c>
      <c r="B3" s="3" t="s">
        <v>1555</v>
      </c>
      <c r="D3" s="11" t="s">
        <v>9</v>
      </c>
      <c r="E3" s="26" t="s">
        <v>0</v>
      </c>
    </row>
    <row r="4" spans="1:5" x14ac:dyDescent="0.25">
      <c r="A4" s="20" t="s">
        <v>83</v>
      </c>
      <c r="B4" s="21">
        <v>9</v>
      </c>
      <c r="D4" t="str">
        <f>A4</f>
        <v>Healthcare Representative</v>
      </c>
      <c r="E4">
        <f>GETPIVOTDATA("CF_attrition count",$A$3,"Job Role",A4)</f>
        <v>9</v>
      </c>
    </row>
    <row r="5" spans="1:5" x14ac:dyDescent="0.25">
      <c r="A5" s="22" t="s">
        <v>163</v>
      </c>
      <c r="B5" s="23">
        <v>12</v>
      </c>
      <c r="D5" t="str">
        <f t="shared" ref="D5:D12" si="0">A5</f>
        <v>Human Resources</v>
      </c>
      <c r="E5">
        <f t="shared" ref="E5:E12" si="1">GETPIVOTDATA("CF_attrition count",$A$3,"Job Role",A5)</f>
        <v>12</v>
      </c>
    </row>
    <row r="6" spans="1:5" x14ac:dyDescent="0.25">
      <c r="A6" s="22" t="s">
        <v>68</v>
      </c>
      <c r="B6" s="23">
        <v>62</v>
      </c>
      <c r="D6" t="str">
        <f t="shared" si="0"/>
        <v>Laboratory Technician</v>
      </c>
      <c r="E6">
        <f t="shared" si="1"/>
        <v>62</v>
      </c>
    </row>
    <row r="7" spans="1:5" x14ac:dyDescent="0.25">
      <c r="A7" s="22" t="s">
        <v>95</v>
      </c>
      <c r="B7" s="23">
        <v>5</v>
      </c>
      <c r="D7" t="str">
        <f t="shared" si="0"/>
        <v>Manager</v>
      </c>
      <c r="E7">
        <f t="shared" si="1"/>
        <v>5</v>
      </c>
    </row>
    <row r="8" spans="1:5" x14ac:dyDescent="0.25">
      <c r="A8" s="22" t="s">
        <v>81</v>
      </c>
      <c r="B8" s="23">
        <v>10</v>
      </c>
      <c r="D8" t="str">
        <f t="shared" si="0"/>
        <v>Manufacturing Director</v>
      </c>
      <c r="E8">
        <f t="shared" si="1"/>
        <v>10</v>
      </c>
    </row>
    <row r="9" spans="1:5" x14ac:dyDescent="0.25">
      <c r="A9" s="22" t="s">
        <v>101</v>
      </c>
      <c r="B9" s="23">
        <v>2</v>
      </c>
      <c r="D9" t="str">
        <f t="shared" si="0"/>
        <v>Research Director</v>
      </c>
      <c r="E9">
        <f t="shared" si="1"/>
        <v>2</v>
      </c>
    </row>
    <row r="10" spans="1:5" x14ac:dyDescent="0.25">
      <c r="A10" s="22" t="s">
        <v>63</v>
      </c>
      <c r="B10" s="23">
        <v>47</v>
      </c>
      <c r="D10" t="str">
        <f t="shared" si="0"/>
        <v>Research Scientist</v>
      </c>
      <c r="E10">
        <f t="shared" si="1"/>
        <v>47</v>
      </c>
    </row>
    <row r="11" spans="1:5" x14ac:dyDescent="0.25">
      <c r="A11" s="22" t="s">
        <v>52</v>
      </c>
      <c r="B11" s="23">
        <v>57</v>
      </c>
      <c r="D11" t="str">
        <f t="shared" si="0"/>
        <v>Sales Executive</v>
      </c>
      <c r="E11">
        <f t="shared" si="1"/>
        <v>57</v>
      </c>
    </row>
    <row r="12" spans="1:5" x14ac:dyDescent="0.25">
      <c r="A12" s="22" t="s">
        <v>99</v>
      </c>
      <c r="B12" s="23">
        <v>33</v>
      </c>
      <c r="D12" t="str">
        <f t="shared" si="0"/>
        <v>Sales Representative</v>
      </c>
      <c r="E12">
        <f t="shared" si="1"/>
        <v>33</v>
      </c>
    </row>
    <row r="13" spans="1:5" x14ac:dyDescent="0.25">
      <c r="A13" s="24" t="s">
        <v>1565</v>
      </c>
      <c r="B13" s="18">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3D6E-1BDA-4AEF-B025-BD2650C314BF}">
  <dimension ref="A3:B7"/>
  <sheetViews>
    <sheetView workbookViewId="0">
      <selection activeCell="A3" sqref="A3:B7"/>
    </sheetView>
  </sheetViews>
  <sheetFormatPr defaultRowHeight="15.75" x14ac:dyDescent="0.25"/>
  <cols>
    <col min="1" max="1" width="12.125" bestFit="1" customWidth="1"/>
    <col min="2" max="2" width="21.75" bestFit="1" customWidth="1"/>
  </cols>
  <sheetData>
    <row r="3" spans="1:2" x14ac:dyDescent="0.25">
      <c r="A3" s="19" t="s">
        <v>1564</v>
      </c>
      <c r="B3" s="3" t="s">
        <v>1555</v>
      </c>
    </row>
    <row r="4" spans="1:2" x14ac:dyDescent="0.25">
      <c r="A4" s="20" t="s">
        <v>161</v>
      </c>
      <c r="B4" s="27">
        <v>5.0632911392405063E-2</v>
      </c>
    </row>
    <row r="5" spans="1:2" x14ac:dyDescent="0.25">
      <c r="A5" s="22" t="s">
        <v>60</v>
      </c>
      <c r="B5" s="28">
        <v>0.56118143459915615</v>
      </c>
    </row>
    <row r="6" spans="1:2" x14ac:dyDescent="0.25">
      <c r="A6" s="22" t="s">
        <v>48</v>
      </c>
      <c r="B6" s="28">
        <v>0.3881856540084388</v>
      </c>
    </row>
    <row r="7" spans="1:2" x14ac:dyDescent="0.25">
      <c r="A7" s="24" t="s">
        <v>1565</v>
      </c>
      <c r="B7" s="2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E5077-8FE5-4A63-A7E6-16437DDF38CE}">
  <dimension ref="A3:B9"/>
  <sheetViews>
    <sheetView workbookViewId="0">
      <selection activeCell="G7" sqref="G7"/>
    </sheetView>
  </sheetViews>
  <sheetFormatPr defaultRowHeight="15.75" x14ac:dyDescent="0.25"/>
  <cols>
    <col min="1" max="1" width="12.125" bestFit="1" customWidth="1"/>
    <col min="2" max="2" width="21.75" bestFit="1" customWidth="1"/>
  </cols>
  <sheetData>
    <row r="3" spans="1:2" x14ac:dyDescent="0.25">
      <c r="A3" s="19" t="s">
        <v>1564</v>
      </c>
      <c r="B3" s="3" t="s">
        <v>1555</v>
      </c>
    </row>
    <row r="4" spans="1:2" x14ac:dyDescent="0.25">
      <c r="A4" s="20" t="s">
        <v>92</v>
      </c>
      <c r="B4" s="21">
        <v>38</v>
      </c>
    </row>
    <row r="5" spans="1:2" x14ac:dyDescent="0.25">
      <c r="A5" s="22" t="s">
        <v>69</v>
      </c>
      <c r="B5" s="23">
        <v>112</v>
      </c>
    </row>
    <row r="6" spans="1:2" x14ac:dyDescent="0.25">
      <c r="A6" s="22" t="s">
        <v>46</v>
      </c>
      <c r="B6" s="23">
        <v>51</v>
      </c>
    </row>
    <row r="7" spans="1:2" x14ac:dyDescent="0.25">
      <c r="A7" s="22" t="s">
        <v>58</v>
      </c>
      <c r="B7" s="23">
        <v>25</v>
      </c>
    </row>
    <row r="8" spans="1:2" x14ac:dyDescent="0.25">
      <c r="A8" s="22" t="s">
        <v>75</v>
      </c>
      <c r="B8" s="23">
        <v>11</v>
      </c>
    </row>
    <row r="9" spans="1:2" x14ac:dyDescent="0.25">
      <c r="A9" s="24" t="s">
        <v>1565</v>
      </c>
      <c r="B9" s="1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3D88A-0810-41CD-86D8-941CFEEEB26E}">
  <dimension ref="A3:E7"/>
  <sheetViews>
    <sheetView workbookViewId="0">
      <selection activeCell="A3" sqref="A3"/>
    </sheetView>
  </sheetViews>
  <sheetFormatPr defaultRowHeight="15.75" x14ac:dyDescent="0.25"/>
  <cols>
    <col min="1" max="1" width="12.125" bestFit="1" customWidth="1"/>
    <col min="2" max="2" width="23.125" bestFit="1" customWidth="1"/>
    <col min="4" max="4" width="12.25" bestFit="1" customWidth="1"/>
  </cols>
  <sheetData>
    <row r="3" spans="1:5" x14ac:dyDescent="0.25">
      <c r="A3" s="19" t="s">
        <v>1564</v>
      </c>
      <c r="B3" s="3" t="s">
        <v>1567</v>
      </c>
      <c r="D3" s="11" t="s">
        <v>10</v>
      </c>
      <c r="E3" s="26" t="s">
        <v>0</v>
      </c>
    </row>
    <row r="4" spans="1:5" x14ac:dyDescent="0.25">
      <c r="A4" s="20" t="s">
        <v>79</v>
      </c>
      <c r="B4" s="21">
        <v>327</v>
      </c>
      <c r="D4" t="str">
        <f>A4</f>
        <v>Divorced</v>
      </c>
      <c r="E4">
        <f>GETPIVOTDATA("CF_attrition count",$A$3,"Marital Status",A4)</f>
        <v>327</v>
      </c>
    </row>
    <row r="5" spans="1:5" x14ac:dyDescent="0.25">
      <c r="A5" s="22" t="s">
        <v>53</v>
      </c>
      <c r="B5" s="23">
        <v>470</v>
      </c>
      <c r="D5" t="str">
        <f>A5</f>
        <v>Single</v>
      </c>
      <c r="E5">
        <f>GETPIVOTDATA("CF_attrition count",$A$3,"Marital Status",A5)</f>
        <v>470</v>
      </c>
    </row>
    <row r="6" spans="1:5" x14ac:dyDescent="0.25">
      <c r="A6" s="22" t="s">
        <v>64</v>
      </c>
      <c r="B6" s="23">
        <v>673</v>
      </c>
      <c r="D6" t="str">
        <f>A6</f>
        <v>Married</v>
      </c>
      <c r="E6">
        <f>GETPIVOTDATA("CF_attrition count",$A$3,"Marital Status",A6)</f>
        <v>673</v>
      </c>
    </row>
    <row r="7" spans="1:5" x14ac:dyDescent="0.25">
      <c r="A7" s="24" t="s">
        <v>1565</v>
      </c>
      <c r="B7" s="18">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85" zoomScaleNormal="85" workbookViewId="0">
      <selection activeCell="H29" sqref="H29"/>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A7" zoomScale="85" zoomScaleNormal="85" workbookViewId="0">
      <selection activeCell="K54" sqref="K54"/>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 Role</vt:lpstr>
      <vt:lpstr>Department by Attrition</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Admin</cp:lastModifiedBy>
  <dcterms:created xsi:type="dcterms:W3CDTF">2022-12-29T16:02:46Z</dcterms:created>
  <dcterms:modified xsi:type="dcterms:W3CDTF">2023-09-07T04:53:34Z</dcterms:modified>
</cp:coreProperties>
</file>